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SES ANALYZED" sheetId="1" state="visible" r:id="rId2"/>
    <sheet name="Cases at IMPPC" sheetId="2" state="visible" r:id="rId3"/>
    <sheet name="Diluted Samples" sheetId="3" state="visible" r:id="rId4"/>
    <sheet name="Exome Sequencing" sheetId="4" state="visible" r:id="rId5"/>
    <sheet name="Methylation Arrays" sheetId="5" state="visible" r:id="rId6"/>
    <sheet name="Selection" sheetId="6" state="visible" r:id="rId7"/>
  </sheets>
  <externalReferences>
    <externalReference r:id="rId8"/>
  </externalReferences>
  <definedNames>
    <definedName function="false" hidden="false" localSheetId="0" name="_xlnm.Print_Area" vbProcedure="false">'CASES ANALYZED'!$A$1:$AA$725</definedName>
    <definedName function="false" hidden="true" localSheetId="0" name="_xlnm._FilterDatabase" vbProcedure="false">'CASES ANALYZED'!$A$1:$BH$1098</definedName>
    <definedName function="false" hidden="true" localSheetId="1" name="_xlnm._FilterDatabase" vbProcedure="false">'Cases at IMPPC'!$A$1:$K$1226</definedName>
    <definedName function="false" hidden="true" localSheetId="2" name="_xlnm._FilterDatabase" vbProcedure="false">'Diluted Samples'!$X$1:$AH$1</definedName>
    <definedName function="false" hidden="true" localSheetId="4" name="_xlnm._FilterDatabase" vbProcedure="false">'Methylation Arrays'!$B$1:$Q$79</definedName>
    <definedName function="false" hidden="false" name="_xlnm.Database" vbProcedure="false">#REF!</definedName>
    <definedName function="false" hidden="false" localSheetId="2" name="_xlnm.Database" vbProcedure="false">'[1]COLON MASTERDATABASE'!$A$5:$BX$864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<sst xmlns="http://schemas.openxmlformats.org/spreadsheetml/2006/main" count="17800" uniqueCount="2867">
  <si>
    <t xml:space="preserve">Patient</t>
  </si>
  <si>
    <t xml:space="preserve">Tumor barcode</t>
  </si>
  <si>
    <t xml:space="preserve">Normal Barcode</t>
  </si>
  <si>
    <t xml:space="preserve">MSI</t>
  </si>
  <si>
    <t xml:space="preserve">P53</t>
  </si>
  <si>
    <t xml:space="preserve">KRAS</t>
  </si>
  <si>
    <t xml:space="preserve">BRAF</t>
  </si>
  <si>
    <t xml:space="preserve">MGMT original</t>
  </si>
  <si>
    <t xml:space="preserve">MGMT.T from Akihiro's DB</t>
  </si>
  <si>
    <t xml:space="preserve">MGMT.N from Akihiro's DB</t>
  </si>
  <si>
    <t xml:space="preserve">ADAMTS19_CGH</t>
  </si>
  <si>
    <t xml:space="preserve">APC_CGH</t>
  </si>
  <si>
    <t xml:space="preserve">ADAMTS19</t>
  </si>
  <si>
    <t xml:space="preserve">ADAMTS19 met (in cases where both T and M)</t>
  </si>
  <si>
    <t xml:space="preserve">ADAMTS14.T</t>
  </si>
  <si>
    <t xml:space="preserve">ADAMTS14.N from Bea's analysis</t>
  </si>
  <si>
    <t xml:space="preserve">ADAMTS14.T from Akihiro's DB</t>
  </si>
  <si>
    <t xml:space="preserve">ADAMTS14.N from Akihiro's DB</t>
  </si>
  <si>
    <t xml:space="preserve">VWA2</t>
  </si>
  <si>
    <t xml:space="preserve">MSAFLP</t>
  </si>
  <si>
    <t xml:space="preserve">CGH</t>
  </si>
  <si>
    <t xml:space="preserve">SST1 Somatic Demethylation</t>
  </si>
  <si>
    <t xml:space="preserve">Mycoplasma Normal</t>
  </si>
  <si>
    <t xml:space="preserve">Mycoplasma Tumor</t>
  </si>
  <si>
    <t xml:space="preserve">Exome Sequencing SBRI</t>
  </si>
  <si>
    <t xml:space="preserve">Exome Sequencing IMPPC</t>
  </si>
  <si>
    <t xml:space="preserve">Illumina Methylation Arrays</t>
  </si>
  <si>
    <t xml:space="preserve">Followup</t>
  </si>
  <si>
    <t xml:space="preserve">Manual Selection</t>
  </si>
  <si>
    <t xml:space="preserve">Automatic Selection</t>
  </si>
  <si>
    <t xml:space="preserve">Analyzed Parameters</t>
  </si>
  <si>
    <t xml:space="preserve">Normal in database?</t>
  </si>
  <si>
    <t xml:space="preserve">Cancer in database?</t>
  </si>
  <si>
    <t xml:space="preserve">Adenome in database?</t>
  </si>
  <si>
    <t xml:space="preserve">Metastasis in database?</t>
  </si>
  <si>
    <t xml:space="preserve">Case</t>
  </si>
  <si>
    <t xml:space="preserve">Type</t>
  </si>
  <si>
    <t xml:space="preserve">Race</t>
  </si>
  <si>
    <t xml:space="preserve">Age</t>
  </si>
  <si>
    <t xml:space="preserve">Gender</t>
  </si>
  <si>
    <t xml:space="preserve">Distal/Proximal</t>
  </si>
  <si>
    <t xml:space="preserve">Dukes</t>
  </si>
  <si>
    <t xml:space="preserve">LNMET</t>
  </si>
  <si>
    <t xml:space="preserve">T</t>
  </si>
  <si>
    <t xml:space="preserve">N</t>
  </si>
  <si>
    <t xml:space="preserve">M</t>
  </si>
  <si>
    <t xml:space="preserve">Differenciation</t>
  </si>
  <si>
    <t xml:space="preserve">Size</t>
  </si>
  <si>
    <t xml:space="preserve">Hypomethylation</t>
  </si>
  <si>
    <t xml:space="preserve">Hypermethylation</t>
  </si>
  <si>
    <t xml:space="preserve">EDF</t>
  </si>
  <si>
    <t xml:space="preserve">Normal DNA at IMPPC</t>
  </si>
  <si>
    <t xml:space="preserve">Cancer DNA at IMPPC</t>
  </si>
  <si>
    <t xml:space="preserve">Adenome DNA at IMPPC</t>
  </si>
  <si>
    <t xml:space="preserve">Metastasis DNA at IMPPC</t>
  </si>
  <si>
    <t xml:space="preserve">Comments from AMD</t>
  </si>
  <si>
    <t xml:space="preserve">Observations</t>
  </si>
  <si>
    <t xml:space="preserve">Colorectal?</t>
  </si>
  <si>
    <t xml:space="preserve">Metastatic site</t>
  </si>
  <si>
    <t xml:space="preserve">CRC-00001-00-01</t>
  </si>
  <si>
    <t xml:space="preserve">-</t>
  </si>
  <si>
    <t xml:space="preserve">+</t>
  </si>
  <si>
    <t xml:space="preserve">CAR</t>
  </si>
  <si>
    <t xml:space="preserve">W</t>
  </si>
  <si>
    <t xml:space="preserve">F</t>
  </si>
  <si>
    <t xml:space="preserve">p</t>
  </si>
  <si>
    <t xml:space="preserve">B</t>
  </si>
  <si>
    <t xml:space="preserve">0/25</t>
  </si>
  <si>
    <t xml:space="preserve">CRC-00002-00-01</t>
  </si>
  <si>
    <t xml:space="preserve"> </t>
  </si>
  <si>
    <t xml:space="preserve">yes</t>
  </si>
  <si>
    <t xml:space="preserve">d</t>
  </si>
  <si>
    <t xml:space="preserve">0/16</t>
  </si>
  <si>
    <t xml:space="preserve">5.0 x 2.8 x 1.5</t>
  </si>
  <si>
    <t xml:space="preserve">CRC-00003-00-01</t>
  </si>
  <si>
    <t xml:space="preserve">0/20</t>
  </si>
  <si>
    <t xml:space="preserve">4.0 x 3.0 x 1.3</t>
  </si>
  <si>
    <t xml:space="preserve">ACA, mucosal diverticuli</t>
  </si>
  <si>
    <t xml:space="preserve">CRC-00004-00-01</t>
  </si>
  <si>
    <t xml:space="preserve">A</t>
  </si>
  <si>
    <t xml:space="preserve">0/18</t>
  </si>
  <si>
    <t xml:space="preserve">4.0 x 4.0</t>
  </si>
  <si>
    <t xml:space="preserve">(AP) (MF), Dead due to cancer</t>
  </si>
  <si>
    <t xml:space="preserve">CRC-00005-00-01</t>
  </si>
  <si>
    <t xml:space="preserve">CRC-00006-00-01</t>
  </si>
  <si>
    <t xml:space="preserve">0/23</t>
  </si>
  <si>
    <t xml:space="preserve">WM</t>
  </si>
  <si>
    <t xml:space="preserve">5.0 x 4.0 x 1.5</t>
  </si>
  <si>
    <t xml:space="preserve">(MC)</t>
  </si>
  <si>
    <t xml:space="preserve">CRC-00007-00-01</t>
  </si>
  <si>
    <t xml:space="preserve">C</t>
  </si>
  <si>
    <t xml:space="preserve">1/1</t>
  </si>
  <si>
    <t xml:space="preserve">9.0 x 9.0 x 7.0</t>
  </si>
  <si>
    <t xml:space="preserve">CRC-00008-00-01</t>
  </si>
  <si>
    <t xml:space="preserve">0/37</t>
  </si>
  <si>
    <t xml:space="preserve">(AP) DNA used up(02/06/03)</t>
  </si>
  <si>
    <t xml:space="preserve">CRC-00009-00-01</t>
  </si>
  <si>
    <t xml:space="preserve">2/31</t>
  </si>
  <si>
    <t xml:space="preserve">(META)</t>
  </si>
  <si>
    <t xml:space="preserve">CRC-00010-00-01</t>
  </si>
  <si>
    <t xml:space="preserve">1/22</t>
  </si>
  <si>
    <t xml:space="preserve">(AP)</t>
  </si>
  <si>
    <t xml:space="preserve">CRC-00011-00-01</t>
  </si>
  <si>
    <t xml:space="preserve">1/18</t>
  </si>
  <si>
    <t xml:space="preserve">(MC) [OV]</t>
  </si>
  <si>
    <t xml:space="preserve">CRC-00012-00-01</t>
  </si>
  <si>
    <t xml:space="preserve">0/26</t>
  </si>
  <si>
    <t xml:space="preserve">CRC-00013-00-01</t>
  </si>
  <si>
    <t xml:space="preserve">CRC-00014-00-01</t>
  </si>
  <si>
    <t xml:space="preserve">0/1</t>
  </si>
  <si>
    <t xml:space="preserve">CRC-00015-00-01</t>
  </si>
  <si>
    <t xml:space="preserve">CRC-00016-00-01</t>
  </si>
  <si>
    <t xml:space="preserve">CRC-00017-00-01</t>
  </si>
  <si>
    <t xml:space="preserve">CRC-00018-00-01</t>
  </si>
  <si>
    <t xml:space="preserve">CRC-00019-00-01</t>
  </si>
  <si>
    <t xml:space="preserve">D</t>
  </si>
  <si>
    <t xml:space="preserve">2/15</t>
  </si>
  <si>
    <t xml:space="preserve">CRC-00020-00-01</t>
  </si>
  <si>
    <t xml:space="preserve">CRC-00021-00-01</t>
  </si>
  <si>
    <t xml:space="preserve">CRC-00022-00-01</t>
  </si>
  <si>
    <t xml:space="preserve">2/2</t>
  </si>
  <si>
    <t xml:space="preserve">CRC-00023-00-01</t>
  </si>
  <si>
    <t xml:space="preserve">5/30</t>
  </si>
  <si>
    <t xml:space="preserve">CRC-00024-00-01</t>
  </si>
  <si>
    <t xml:space="preserve">(MCO)</t>
  </si>
  <si>
    <t xml:space="preserve">CRC-00025-00-01</t>
  </si>
  <si>
    <t xml:space="preserve">11/29</t>
  </si>
  <si>
    <t xml:space="preserve">VACA (AP)</t>
  </si>
  <si>
    <t xml:space="preserve">CRC-00026-00-01</t>
  </si>
  <si>
    <t xml:space="preserve">0/27</t>
  </si>
  <si>
    <t xml:space="preserve">5.0 x 3.0 x 1.5</t>
  </si>
  <si>
    <t xml:space="preserve">CRC-00027-00-01</t>
  </si>
  <si>
    <t xml:space="preserve">+?</t>
  </si>
  <si>
    <t xml:space="preserve">7.0 x 6.0 x 4.0/10.0 x 3.5 x 3.0</t>
  </si>
  <si>
    <t xml:space="preserve">April 2013. Changed MMP of case 27 from - to +?, because it's positive for BAT26</t>
  </si>
  <si>
    <t xml:space="preserve">CRC-00028-01-01</t>
  </si>
  <si>
    <t xml:space="preserve">U</t>
  </si>
  <si>
    <t xml:space="preserve">ADE</t>
  </si>
  <si>
    <t xml:space="preserve">O</t>
  </si>
  <si>
    <t xml:space="preserve">3.5 x 2.5 x 3.0</t>
  </si>
  <si>
    <t xml:space="preserve">VA,(CIS) 3,5CMS</t>
  </si>
  <si>
    <t xml:space="preserve">CRC-00029-00-01</t>
  </si>
  <si>
    <t xml:space="preserve">4.5 x 4.0 x 1.5</t>
  </si>
  <si>
    <t xml:space="preserve">CRC-00030-00-01</t>
  </si>
  <si>
    <t xml:space="preserve">0/34</t>
  </si>
  <si>
    <t xml:space="preserve">5.0 x 4.4 x 1.8</t>
  </si>
  <si>
    <t xml:space="preserve">CRC-00031-00-01</t>
  </si>
  <si>
    <t xml:space="preserve">4/15</t>
  </si>
  <si>
    <t xml:space="preserve">6.0 x 5.0 x 2.3</t>
  </si>
  <si>
    <t xml:space="preserve">ACA (AP) (MCO)</t>
  </si>
  <si>
    <t xml:space="preserve">CRC-00032-00-01</t>
  </si>
  <si>
    <t xml:space="preserve">5/13</t>
  </si>
  <si>
    <t xml:space="preserve">P</t>
  </si>
  <si>
    <t xml:space="preserve">3.2 x 1.2 x 1.2</t>
  </si>
  <si>
    <t xml:space="preserve">(SR)</t>
  </si>
  <si>
    <t xml:space="preserve">CRC-00033-00-01</t>
  </si>
  <si>
    <t xml:space="preserve">L</t>
  </si>
  <si>
    <t xml:space="preserve">Koichi</t>
  </si>
  <si>
    <t xml:space="preserve">0/6</t>
  </si>
  <si>
    <t xml:space="preserve">MP</t>
  </si>
  <si>
    <t xml:space="preserve">11.0 x 6.0 x 2.0</t>
  </si>
  <si>
    <t xml:space="preserve">tube 284 missing</t>
  </si>
  <si>
    <t xml:space="preserve">CRC-00034-00-01</t>
  </si>
  <si>
    <t xml:space="preserve">4/12</t>
  </si>
  <si>
    <t xml:space="preserve">5.5 x 3.5</t>
  </si>
  <si>
    <t xml:space="preserve">CRC-00035-00-01</t>
  </si>
  <si>
    <t xml:space="preserve">3/22</t>
  </si>
  <si>
    <t xml:space="preserve">7.5 x 11.5 x 4.5</t>
  </si>
  <si>
    <t xml:space="preserve">(MC) [LI]</t>
  </si>
  <si>
    <t xml:space="preserve">CRC-00036-00-01</t>
  </si>
  <si>
    <t xml:space="preserve">0/19</t>
  </si>
  <si>
    <t xml:space="preserve">5.5 x 4.0 x 1.5</t>
  </si>
  <si>
    <t xml:space="preserve">CRC-00037-00-01</t>
  </si>
  <si>
    <t xml:space="preserve">2/37</t>
  </si>
  <si>
    <t xml:space="preserve">6.5 x 4.0</t>
  </si>
  <si>
    <t xml:space="preserve">[OV,UT]</t>
  </si>
  <si>
    <t xml:space="preserve">UTERUS, OVARY</t>
  </si>
  <si>
    <t xml:space="preserve">CRC-00038-00-01</t>
  </si>
  <si>
    <t xml:space="preserve">3/15</t>
  </si>
  <si>
    <t xml:space="preserve">7.5 x 6.5 x 5.5</t>
  </si>
  <si>
    <t xml:space="preserve">tube 1363 small amount</t>
  </si>
  <si>
    <t xml:space="preserve">CRC-00039-00-01</t>
  </si>
  <si>
    <t xml:space="preserve">4/13</t>
  </si>
  <si>
    <t xml:space="preserve">CRC-00040-00-01</t>
  </si>
  <si>
    <t xml:space="preserve">[LI]</t>
  </si>
  <si>
    <t xml:space="preserve">CRC-00041-00-01</t>
  </si>
  <si>
    <t xml:space="preserve">CRC-00042-00-01</t>
  </si>
  <si>
    <t xml:space="preserve">0/70</t>
  </si>
  <si>
    <t xml:space="preserve">VACA (AP) (MCO)</t>
  </si>
  <si>
    <t xml:space="preserve">CRC-00043-00-01</t>
  </si>
  <si>
    <t xml:space="preserve">0/17</t>
  </si>
  <si>
    <t xml:space="preserve">4.0 x 3.8 x 2.0</t>
  </si>
  <si>
    <t xml:space="preserve">CRC-00044-00-01</t>
  </si>
  <si>
    <t xml:space="preserve">0/29</t>
  </si>
  <si>
    <t xml:space="preserve">4.0 x 3.5 x 2.2</t>
  </si>
  <si>
    <t xml:space="preserve">(MC) ACA</t>
  </si>
  <si>
    <t xml:space="preserve">CRC-00045-00-01</t>
  </si>
  <si>
    <t xml:space="preserve">0/24</t>
  </si>
  <si>
    <t xml:space="preserve">tube 1446 missing</t>
  </si>
  <si>
    <t xml:space="preserve">CRC-00046-00-01</t>
  </si>
  <si>
    <t xml:space="preserve">4.0 x 3.0</t>
  </si>
  <si>
    <t xml:space="preserve">CRC-00047-00-01</t>
  </si>
  <si>
    <t xml:space="preserve">0/7</t>
  </si>
  <si>
    <t xml:space="preserve">CRC-00048-00-01</t>
  </si>
  <si>
    <t xml:space="preserve">ACA (AP) (CA) SYNC</t>
  </si>
  <si>
    <t xml:space="preserve">CRC-00049-00-01</t>
  </si>
  <si>
    <t xml:space="preserve">4.5 x 4.5 x 1.8</t>
  </si>
  <si>
    <t xml:space="preserve">CRC-00050-00-01</t>
  </si>
  <si>
    <t xml:space="preserve">0/22</t>
  </si>
  <si>
    <t xml:space="preserve">5.0 x 4.5</t>
  </si>
  <si>
    <t xml:space="preserve">VACA (AP) (MC)</t>
  </si>
  <si>
    <t xml:space="preserve">tubes 391 and 1360 missing</t>
  </si>
  <si>
    <t xml:space="preserve">CRC-00051-00-01</t>
  </si>
  <si>
    <t xml:space="preserve">0/63</t>
  </si>
  <si>
    <t xml:space="preserve">7.0 x 6.0 x 2.5</t>
  </si>
  <si>
    <t xml:space="preserve">(MC), SYNC (CX)</t>
  </si>
  <si>
    <t xml:space="preserve">CRC-00052-00-01</t>
  </si>
  <si>
    <t xml:space="preserve">2/46</t>
  </si>
  <si>
    <t xml:space="preserve">4.0 x 3.5</t>
  </si>
  <si>
    <t xml:space="preserve">CRC-00053-00-01</t>
  </si>
  <si>
    <t xml:space="preserve">3/31</t>
  </si>
  <si>
    <t xml:space="preserve">3.0 x 3.0</t>
  </si>
  <si>
    <t xml:space="preserve">(AP) ACA</t>
  </si>
  <si>
    <t xml:space="preserve">CRC-00054-00-01</t>
  </si>
  <si>
    <t xml:space="preserve">4/9</t>
  </si>
  <si>
    <t xml:space="preserve">6.0 x 5.0 x 3.0</t>
  </si>
  <si>
    <t xml:space="preserve">[OM]</t>
  </si>
  <si>
    <t xml:space="preserve">Sergio added ADAMTS14+ in Tumor based on result in Normal</t>
  </si>
  <si>
    <t xml:space="preserve">PERIRECTAL, OMENTUM</t>
  </si>
  <si>
    <t xml:space="preserve">CRC-00055-00-01</t>
  </si>
  <si>
    <t xml:space="preserve">NC</t>
  </si>
  <si>
    <t xml:space="preserve">submitted</t>
  </si>
  <si>
    <t xml:space="preserve">7.5 x 6.0 x 4.5</t>
  </si>
  <si>
    <t xml:space="preserve">T sample QC rejected</t>
  </si>
  <si>
    <t xml:space="preserve">CRC-00056-00-01</t>
  </si>
  <si>
    <t xml:space="preserve">2/7</t>
  </si>
  <si>
    <t xml:space="preserve">5.0 x 2.4 x 0.8</t>
  </si>
  <si>
    <t xml:space="preserve">CRC-00057-00-01</t>
  </si>
  <si>
    <t xml:space="preserve">0/4</t>
  </si>
  <si>
    <t xml:space="preserve">4.0 x 4.5 x 3.3</t>
  </si>
  <si>
    <t xml:space="preserve">ACA (AP)</t>
  </si>
  <si>
    <t xml:space="preserve">CRC-00058-00-01</t>
  </si>
  <si>
    <t xml:space="preserve">5.0 x 3.0 x 2.0</t>
  </si>
  <si>
    <t xml:space="preserve">VACA (MC) (MF)</t>
  </si>
  <si>
    <t xml:space="preserve">CRC-00059-00-01</t>
  </si>
  <si>
    <t xml:space="preserve">5.0 x 3.5 x 2.5</t>
  </si>
  <si>
    <t xml:space="preserve">tubes 429 and 477 missing </t>
  </si>
  <si>
    <t xml:space="preserve">CRC-00060-00-01</t>
  </si>
  <si>
    <t xml:space="preserve">0/31</t>
  </si>
  <si>
    <t xml:space="preserve">8.0 x 8.0 x 3.0</t>
  </si>
  <si>
    <t xml:space="preserve">CRC-00061-00-01</t>
  </si>
  <si>
    <t xml:space="preserve">4.0 x 3.5 x 1.5</t>
  </si>
  <si>
    <t xml:space="preserve">tube 1606 empty and tube 1350 small amount this case also has preparations 4891 and 4890</t>
  </si>
  <si>
    <t xml:space="preserve">CRC-00062-00-01</t>
  </si>
  <si>
    <t xml:space="preserve">+/-</t>
  </si>
  <si>
    <t xml:space="preserve">completed</t>
  </si>
  <si>
    <t xml:space="preserve">Batch_002</t>
  </si>
  <si>
    <t xml:space="preserve">0/12</t>
  </si>
  <si>
    <t xml:space="preserve">6.1 x 3.5 x 0.7</t>
  </si>
  <si>
    <t xml:space="preserve">tubes 4233 and 4234 not correct match?</t>
  </si>
  <si>
    <t xml:space="preserve">CRC-00063-00-01</t>
  </si>
  <si>
    <t xml:space="preserve">CRC-00064-00-01</t>
  </si>
  <si>
    <t xml:space="preserve">0/13</t>
  </si>
  <si>
    <t xml:space="preserve">5.0 x 3.5 x 1.5</t>
  </si>
  <si>
    <t xml:space="preserve">CRC-00065-00-01</t>
  </si>
  <si>
    <t xml:space="preserve">2/5</t>
  </si>
  <si>
    <t xml:space="preserve">(AP) [UR] SYNC</t>
  </si>
  <si>
    <t xml:space="preserve">CRC-00066-00-01</t>
  </si>
  <si>
    <t xml:space="preserve">0/5</t>
  </si>
  <si>
    <t xml:space="preserve">3.0 x 4.0</t>
  </si>
  <si>
    <t xml:space="preserve">CRC-00067-00-01</t>
  </si>
  <si>
    <t xml:space="preserve">4/5</t>
  </si>
  <si>
    <t xml:space="preserve">[IN]</t>
  </si>
  <si>
    <t xml:space="preserve">CRC-00068-00-01</t>
  </si>
  <si>
    <t xml:space="preserve">0/28</t>
  </si>
  <si>
    <t xml:space="preserve">(AP)(MC)(MF)</t>
  </si>
  <si>
    <t xml:space="preserve">tubes 1607 and 1608 small amount</t>
  </si>
  <si>
    <t xml:space="preserve">CRC-00069-00-01</t>
  </si>
  <si>
    <t xml:space="preserve">1/13</t>
  </si>
  <si>
    <t xml:space="preserve">ACA</t>
  </si>
  <si>
    <t xml:space="preserve">CRC-00070-00-01</t>
  </si>
  <si>
    <t xml:space="preserve">3.0 x 3.0 x 2.0</t>
  </si>
  <si>
    <t xml:space="preserve">VACA</t>
  </si>
  <si>
    <t xml:space="preserve">CRC-00071-01-01</t>
  </si>
  <si>
    <t xml:space="preserve">4.0 x 2.5 x 0.9</t>
  </si>
  <si>
    <t xml:space="preserve">VA</t>
  </si>
  <si>
    <t xml:space="preserve">CRC-00072-01-01</t>
  </si>
  <si>
    <t xml:space="preserve">4.5 x 5.7 x1.0</t>
  </si>
  <si>
    <t xml:space="preserve">CRC-00073-00-01</t>
  </si>
  <si>
    <t xml:space="preserve">0/21</t>
  </si>
  <si>
    <t xml:space="preserve">7.0 x 9.0 x 5.5</t>
  </si>
  <si>
    <t xml:space="preserve">CRC-00074-00-01</t>
  </si>
  <si>
    <t xml:space="preserve">1/12</t>
  </si>
  <si>
    <t xml:space="preserve">5.0 x 4.0</t>
  </si>
  <si>
    <t xml:space="preserve">CRC-00075-00-01</t>
  </si>
  <si>
    <t xml:space="preserve">in queue</t>
  </si>
  <si>
    <t xml:space="preserve">0/48</t>
  </si>
  <si>
    <t xml:space="preserve">6.0 x 5.5 x 3.2</t>
  </si>
  <si>
    <t xml:space="preserve">VACA (MC)</t>
  </si>
  <si>
    <t xml:space="preserve">tube 665 empty tube 1366 small amount</t>
  </si>
  <si>
    <t xml:space="preserve">CRC-00076-00-01</t>
  </si>
  <si>
    <t xml:space="preserve">1/19</t>
  </si>
  <si>
    <t xml:space="preserve">6.0 x 4.5 x 2.3</t>
  </si>
  <si>
    <t xml:space="preserve">CRC-00077-00-01</t>
  </si>
  <si>
    <t xml:space="preserve">0/14</t>
  </si>
  <si>
    <t xml:space="preserve">CRC-00078-00-01</t>
  </si>
  <si>
    <t xml:space="preserve">14.0 x 10.0 x 3.5</t>
  </si>
  <si>
    <t xml:space="preserve">tube 1518 missing and tube 1585 small amount</t>
  </si>
  <si>
    <t xml:space="preserve">CRC-00079-00-01</t>
  </si>
  <si>
    <t xml:space="preserve">CRC-00080-00-01</t>
  </si>
  <si>
    <t xml:space="preserve">9/12</t>
  </si>
  <si>
    <t xml:space="preserve">6.0 x 3.0 x 1.5</t>
  </si>
  <si>
    <t xml:space="preserve">(MCO) [LI]</t>
  </si>
  <si>
    <t xml:space="preserve">tube 618 empty and 1704 missing</t>
  </si>
  <si>
    <t xml:space="preserve">LIVER</t>
  </si>
  <si>
    <t xml:space="preserve">CRC-00081-01-01</t>
  </si>
  <si>
    <t xml:space="preserve">11.5 x 11.5 x 1.8</t>
  </si>
  <si>
    <t xml:space="preserve">CRC-00082-01-01</t>
  </si>
  <si>
    <t xml:space="preserve">0/77</t>
  </si>
  <si>
    <t xml:space="preserve">TVA (CIS)</t>
  </si>
  <si>
    <t xml:space="preserve">CRC-00083-00-01</t>
  </si>
  <si>
    <t xml:space="preserve">3.0 x 2.0 x 1.5</t>
  </si>
  <si>
    <t xml:space="preserve">(VA) (AP)</t>
  </si>
  <si>
    <t xml:space="preserve">CRC-00084-03-01</t>
  </si>
  <si>
    <t xml:space="preserve">MET</t>
  </si>
  <si>
    <t xml:space="preserve">VAMECA (M) (R3YRS)[OV]</t>
  </si>
  <si>
    <t xml:space="preserve">CRC-00085-00-01</t>
  </si>
  <si>
    <t xml:space="preserve">(R1YR) Missing pathology report</t>
  </si>
  <si>
    <t xml:space="preserve">CRC-00086-00-01</t>
  </si>
  <si>
    <t xml:space="preserve">6/42</t>
  </si>
  <si>
    <t xml:space="preserve">CRC-00087-00-01</t>
  </si>
  <si>
    <t xml:space="preserve">CRC-00088-00-01</t>
  </si>
  <si>
    <t xml:space="preserve">24/25</t>
  </si>
  <si>
    <t xml:space="preserve">1.2 x 0.7 x 1.7</t>
  </si>
  <si>
    <t xml:space="preserve">CRC-00089-00-01</t>
  </si>
  <si>
    <t xml:space="preserve">CRC-00090-00-01</t>
  </si>
  <si>
    <t xml:space="preserve">0/2</t>
  </si>
  <si>
    <t xml:space="preserve">ACA (MC)</t>
  </si>
  <si>
    <t xml:space="preserve">CRC-00091-00-01</t>
  </si>
  <si>
    <t xml:space="preserve">9.0 x 6.0 x 8.0</t>
  </si>
  <si>
    <t xml:space="preserve">CRC-00092-00-01</t>
  </si>
  <si>
    <t xml:space="preserve">CRC-00093-01-01</t>
  </si>
  <si>
    <t xml:space="preserve">TVA </t>
  </si>
  <si>
    <t xml:space="preserve">CRC-00094-00-01</t>
  </si>
  <si>
    <t xml:space="preserve">1/15</t>
  </si>
  <si>
    <t xml:space="preserve">CRC-00095-00-01</t>
  </si>
  <si>
    <t xml:space="preserve">2/9</t>
  </si>
  <si>
    <t xml:space="preserve">8.5 x 5.5</t>
  </si>
  <si>
    <t xml:space="preserve">CRC-00096-00-01</t>
  </si>
  <si>
    <t xml:space="preserve">(MC) (MF) (AP)</t>
  </si>
  <si>
    <t xml:space="preserve">tube 955 missing</t>
  </si>
  <si>
    <t xml:space="preserve">CRC-00097-00-01</t>
  </si>
  <si>
    <t xml:space="preserve">CRC-00098-01-01</t>
  </si>
  <si>
    <t xml:space="preserve">VA (AP) </t>
  </si>
  <si>
    <t xml:space="preserve">CRC-00099-00-01</t>
  </si>
  <si>
    <t xml:space="preserve">SYNC</t>
  </si>
  <si>
    <t xml:space="preserve">CRC-00100-00-01</t>
  </si>
  <si>
    <t xml:space="preserve">0/33</t>
  </si>
  <si>
    <t xml:space="preserve">6.5 x 3.5 x 3.0</t>
  </si>
  <si>
    <t xml:space="preserve">CYSTADENOCA (MC) [FA]</t>
  </si>
  <si>
    <t xml:space="preserve">CRC-00101-00-01</t>
  </si>
  <si>
    <t xml:space="preserve">3.5 x 3.0 x 0.7</t>
  </si>
  <si>
    <t xml:space="preserve">CRC-00102-01-01</t>
  </si>
  <si>
    <t xml:space="preserve">TA </t>
  </si>
  <si>
    <t xml:space="preserve">CRC-00103-01-01</t>
  </si>
  <si>
    <t xml:space="preserve">TA</t>
  </si>
  <si>
    <t xml:space="preserve">CRC-00104-01-01</t>
  </si>
  <si>
    <t xml:space="preserve">TA (CA) (AP)</t>
  </si>
  <si>
    <t xml:space="preserve">CRC-00105-01-01</t>
  </si>
  <si>
    <t xml:space="preserve">TA(POLYPOSIS)</t>
  </si>
  <si>
    <t xml:space="preserve">CRC-00106-01-01</t>
  </si>
  <si>
    <t xml:space="preserve">TVA 2,5 CMS</t>
  </si>
  <si>
    <t xml:space="preserve">CRC-00107-01-01</t>
  </si>
  <si>
    <t xml:space="preserve">1.0 x 1.0 x 1.0</t>
  </si>
  <si>
    <t xml:space="preserve">TVA 1,4 CMS</t>
  </si>
  <si>
    <t xml:space="preserve">CRC-00108-01-01</t>
  </si>
  <si>
    <t xml:space="preserve">1.5 x 1.3 x 1.0</t>
  </si>
  <si>
    <t xml:space="preserve">TA 1,8 CMS</t>
  </si>
  <si>
    <t xml:space="preserve">CRC-00109-01-01</t>
  </si>
  <si>
    <t xml:space="preserve">TVA 3,0 CMS</t>
  </si>
  <si>
    <t xml:space="preserve">CRC-00110-01-01</t>
  </si>
  <si>
    <t xml:space="preserve">TA (AP) 0,7 CMS</t>
  </si>
  <si>
    <t xml:space="preserve">CRC-00111-01-01</t>
  </si>
  <si>
    <t xml:space="preserve">TVA (CA) 1,0 CMS</t>
  </si>
  <si>
    <t xml:space="preserve">CRC-00112-00-01</t>
  </si>
  <si>
    <t xml:space="preserve">COLON,(AP)</t>
  </si>
  <si>
    <t xml:space="preserve">CRC-00113-01-01</t>
  </si>
  <si>
    <t xml:space="preserve">TA 1,0 CMS</t>
  </si>
  <si>
    <t xml:space="preserve">CRC-00114-01-01</t>
  </si>
  <si>
    <t xml:space="preserve">TA 1,3 CMS</t>
  </si>
  <si>
    <t xml:space="preserve">CRC-00115-01-01</t>
  </si>
  <si>
    <t xml:space="preserve">1.5 x 1.0 x 0.7</t>
  </si>
  <si>
    <t xml:space="preserve">TA 1,5 CMS</t>
  </si>
  <si>
    <t xml:space="preserve">CRC-00116-01-01</t>
  </si>
  <si>
    <t xml:space="preserve">0/65</t>
  </si>
  <si>
    <t xml:space="preserve">VA, (CIS), 6,0 CMS</t>
  </si>
  <si>
    <t xml:space="preserve">CRC-00117-00-01</t>
  </si>
  <si>
    <t xml:space="preserve">1/6</t>
  </si>
  <si>
    <t xml:space="preserve">6.0 x 3.0</t>
  </si>
  <si>
    <t xml:space="preserve">tube 1454 small amount</t>
  </si>
  <si>
    <t xml:space="preserve">CRC-00118-00-01</t>
  </si>
  <si>
    <t xml:space="preserve">CRC-00119-00-01</t>
  </si>
  <si>
    <t xml:space="preserve">0/3</t>
  </si>
  <si>
    <t xml:space="preserve">3.3 x 2.8 x 1.5</t>
  </si>
  <si>
    <t xml:space="preserve">ACA (AP) (MC)</t>
  </si>
  <si>
    <t xml:space="preserve">CRC-00120-01-01</t>
  </si>
  <si>
    <t xml:space="preserve">1.7 x 1.2 x 0.5</t>
  </si>
  <si>
    <t xml:space="preserve">TVA 1,7 CMS</t>
  </si>
  <si>
    <t xml:space="preserve">CRC-00121-00-01</t>
  </si>
  <si>
    <t xml:space="preserve">5.0 x 5.0 x 1.0</t>
  </si>
  <si>
    <t xml:space="preserve">CRC-00122-01-01</t>
  </si>
  <si>
    <t xml:space="preserve">VA (AP) 4,5 CMS</t>
  </si>
  <si>
    <t xml:space="preserve">CRC-00123-01-01</t>
  </si>
  <si>
    <t xml:space="preserve">TVA (CA) SIZE ?</t>
  </si>
  <si>
    <t xml:space="preserve">CRC-00124-01-01</t>
  </si>
  <si>
    <t xml:space="preserve">VA 3,0 CMS</t>
  </si>
  <si>
    <t xml:space="preserve">CRC-00125-03-01</t>
  </si>
  <si>
    <t xml:space="preserve">TO LIVER</t>
  </si>
  <si>
    <t xml:space="preserve">CRC-00126-00-01</t>
  </si>
  <si>
    <t xml:space="preserve">0/8</t>
  </si>
  <si>
    <t xml:space="preserve">3.5 x 2.8 x 0.5</t>
  </si>
  <si>
    <t xml:space="preserve">CRC-00127-00-01</t>
  </si>
  <si>
    <t xml:space="preserve">9.5 x 8.0 x 1.0</t>
  </si>
  <si>
    <t xml:space="preserve">CRC-00128-00-01</t>
  </si>
  <si>
    <t xml:space="preserve">6/10</t>
  </si>
  <si>
    <t xml:space="preserve">6.8 x 5.0 x 1.8</t>
  </si>
  <si>
    <t xml:space="preserve">(AP) [LI]</t>
  </si>
  <si>
    <t xml:space="preserve">CRC-00129-00-01</t>
  </si>
  <si>
    <t xml:space="preserve">4.0 x 3.4 x 1.2</t>
  </si>
  <si>
    <t xml:space="preserve">tube 1692 small amount</t>
  </si>
  <si>
    <t xml:space="preserve">CRC-00130-01-01</t>
  </si>
  <si>
    <t xml:space="preserve">4.0 x 2.0 x 1.0</t>
  </si>
  <si>
    <t xml:space="preserve">TVA 4,0 CMS</t>
  </si>
  <si>
    <t xml:space="preserve">CRC-00131-00-01</t>
  </si>
  <si>
    <t xml:space="preserve">5/14</t>
  </si>
  <si>
    <t xml:space="preserve">CRC-00132-00-01</t>
  </si>
  <si>
    <t xml:space="preserve">0/30</t>
  </si>
  <si>
    <t xml:space="preserve">CRC-00133-00-01</t>
  </si>
  <si>
    <t xml:space="preserve">1/8</t>
  </si>
  <si>
    <t xml:space="preserve">7.0 x 4.0 x 1.5</t>
  </si>
  <si>
    <t xml:space="preserve">CRC-00134-00-01</t>
  </si>
  <si>
    <t xml:space="preserve">9/18</t>
  </si>
  <si>
    <t xml:space="preserve">12.5 x 5.5</t>
  </si>
  <si>
    <t xml:space="preserve">CRC-00135-00-01</t>
  </si>
  <si>
    <t xml:space="preserve">VACA (MCO) VA (AP)</t>
  </si>
  <si>
    <t xml:space="preserve">CRC-00136-00-01</t>
  </si>
  <si>
    <t xml:space="preserve">0/9</t>
  </si>
  <si>
    <t xml:space="preserve">11.5 x 6.0 x 4.0</t>
  </si>
  <si>
    <t xml:space="preserve">tube 910 missing</t>
  </si>
  <si>
    <t xml:space="preserve">CRC-00137-00-01</t>
  </si>
  <si>
    <t xml:space="preserve">4/34</t>
  </si>
  <si>
    <t xml:space="preserve">CRC-00138-00-01</t>
  </si>
  <si>
    <t xml:space="preserve">COLON,(AP) (AU) [LI]</t>
  </si>
  <si>
    <t xml:space="preserve">CRC-00139-00-01</t>
  </si>
  <si>
    <t xml:space="preserve">COLON,[LU] (AU)</t>
  </si>
  <si>
    <t xml:space="preserve">CRC-00140-00-01</t>
  </si>
  <si>
    <t xml:space="preserve">COLON,[LI] (AU) (6MO)</t>
  </si>
  <si>
    <t xml:space="preserve">CRC-00141-00-01</t>
  </si>
  <si>
    <t xml:space="preserve">COLON,(AU) [LI,LU]</t>
  </si>
  <si>
    <t xml:space="preserve">CRC-00142-00-01</t>
  </si>
  <si>
    <t xml:space="preserve">COLON,(MC) (AU) [LI]</t>
  </si>
  <si>
    <t xml:space="preserve">CRC-00143-00-01</t>
  </si>
  <si>
    <t xml:space="preserve">COLON,(AU) [LI,OV,OM]</t>
  </si>
  <si>
    <t xml:space="preserve">CRC-00144-00-01</t>
  </si>
  <si>
    <t xml:space="preserve">CRC-00145-00-01</t>
  </si>
  <si>
    <t xml:space="preserve">missing PR</t>
  </si>
  <si>
    <t xml:space="preserve">CRC-00146-03-01</t>
  </si>
  <si>
    <t xml:space="preserve">TO LIVER (2YR) {RC}</t>
  </si>
  <si>
    <t xml:space="preserve">CRC-00147-03-01</t>
  </si>
  <si>
    <t xml:space="preserve">CRC-00148-03-01</t>
  </si>
  <si>
    <t xml:space="preserve">3/3</t>
  </si>
  <si>
    <t xml:space="preserve">CRC-00149-00-01</t>
  </si>
  <si>
    <t xml:space="preserve">3.0 x 1.0</t>
  </si>
  <si>
    <t xml:space="preserve">CRC-00150-00-01</t>
  </si>
  <si>
    <t xml:space="preserve">(MC) (AP)</t>
  </si>
  <si>
    <t xml:space="preserve">CRC-00151-00-01</t>
  </si>
  <si>
    <t xml:space="preserve">0/11</t>
  </si>
  <si>
    <t xml:space="preserve">10.0 x 3.0 x 1.0</t>
  </si>
  <si>
    <t xml:space="preserve">CRC-00152-01-01</t>
  </si>
  <si>
    <t xml:space="preserve">TA ?CM</t>
  </si>
  <si>
    <t xml:space="preserve">CRC-00153-00-01</t>
  </si>
  <si>
    <t xml:space="preserve">9.0 x 5.5 x 1.3</t>
  </si>
  <si>
    <t xml:space="preserve">tube 613 missing and 868 empty</t>
  </si>
  <si>
    <t xml:space="preserve">CRC-00154-03-01</t>
  </si>
  <si>
    <t xml:space="preserve">3/25</t>
  </si>
  <si>
    <t xml:space="preserve">(1YR) [IN] {LRC}</t>
  </si>
  <si>
    <t xml:space="preserve">tube 606 missing. </t>
  </si>
  <si>
    <t xml:space="preserve">ILEON</t>
  </si>
  <si>
    <t xml:space="preserve">CRC-00155-03-01</t>
  </si>
  <si>
    <t xml:space="preserve">4.5 x 4.5 x 4.0</t>
  </si>
  <si>
    <t xml:space="preserve">TO LIVER {RC}</t>
  </si>
  <si>
    <t xml:space="preserve">CRC-00156-00-01</t>
  </si>
  <si>
    <t xml:space="preserve">2/3</t>
  </si>
  <si>
    <t xml:space="preserve">5.3 x 4.7</t>
  </si>
  <si>
    <t xml:space="preserve">CRC-00157-03-01</t>
  </si>
  <si>
    <t xml:space="preserve">(&lt;1 YR) (MC) [LI,O</t>
  </si>
  <si>
    <t xml:space="preserve">CRC-00158-03-01</t>
  </si>
  <si>
    <t xml:space="preserve">TO LIVER (1YR) {RC}</t>
  </si>
  <si>
    <t xml:space="preserve">CRC-00159-01-01</t>
  </si>
  <si>
    <t xml:space="preserve">TA 1,6 CMS</t>
  </si>
  <si>
    <t xml:space="preserve">CRC-00160-01-01</t>
  </si>
  <si>
    <t xml:space="preserve">TVA 1,1 CMS</t>
  </si>
  <si>
    <t xml:space="preserve">CRC-00161-01-01</t>
  </si>
  <si>
    <t xml:space="preserve">CRC-00162-01-01</t>
  </si>
  <si>
    <t xml:space="preserve">TVA ?CMS</t>
  </si>
  <si>
    <t xml:space="preserve">CRC-00163-01-01</t>
  </si>
  <si>
    <t xml:space="preserve">TA 1,2 CMS</t>
  </si>
  <si>
    <t xml:space="preserve">CRC-00164-01-01</t>
  </si>
  <si>
    <t xml:space="preserve">TVA, (CIS) 2,0CMS</t>
  </si>
  <si>
    <t xml:space="preserve">CRC-00165-01-01</t>
  </si>
  <si>
    <t xml:space="preserve">TVA 1,4 CMS (CA)</t>
  </si>
  <si>
    <t xml:space="preserve">CRC-00166-01-01</t>
  </si>
  <si>
    <t xml:space="preserve">CRC-00167-01-01</t>
  </si>
  <si>
    <t xml:space="preserve">TVA 2,0 CMS</t>
  </si>
  <si>
    <t xml:space="preserve">CRC-00168-01-01</t>
  </si>
  <si>
    <t xml:space="preserve">TVA 1,5 CMS</t>
  </si>
  <si>
    <t xml:space="preserve">CRC-00169-01-01</t>
  </si>
  <si>
    <t xml:space="preserve">CRC-00170-01-01</t>
  </si>
  <si>
    <t xml:space="preserve">CRC-00171-01-01</t>
  </si>
  <si>
    <t xml:space="preserve">TA 1,1 CMS</t>
  </si>
  <si>
    <t xml:space="preserve">CRC-00172-01-01</t>
  </si>
  <si>
    <t xml:space="preserve">TVA 0,7 CMS</t>
  </si>
  <si>
    <t xml:space="preserve">CRC-00173-01-01</t>
  </si>
  <si>
    <t xml:space="preserve">TA 0,8 CMS</t>
  </si>
  <si>
    <t xml:space="preserve">CRC-00174-01-01</t>
  </si>
  <si>
    <t xml:space="preserve">(CA)</t>
  </si>
  <si>
    <t xml:space="preserve">CRC-00175-01-01</t>
  </si>
  <si>
    <t xml:space="preserve">CRC-00176-01-01</t>
  </si>
  <si>
    <t xml:space="preserve">CRC-00177-01-01</t>
  </si>
  <si>
    <t xml:space="preserve">TVA 1,8 CMS</t>
  </si>
  <si>
    <t xml:space="preserve">CRC-00178-01-01</t>
  </si>
  <si>
    <t xml:space="preserve">CRC-00179-00-01</t>
  </si>
  <si>
    <t xml:space="preserve">21/35</t>
  </si>
  <si>
    <t xml:space="preserve">6.0 x 3.0 x 0.5</t>
  </si>
  <si>
    <t xml:space="preserve">CRC-00180-00-01</t>
  </si>
  <si>
    <t xml:space="preserve">tube 1452 small amount. Only TUMOR</t>
  </si>
  <si>
    <t xml:space="preserve">CRC-00181-00-01</t>
  </si>
  <si>
    <t xml:space="preserve">3/37</t>
  </si>
  <si>
    <t xml:space="preserve">[OV]</t>
  </si>
  <si>
    <t xml:space="preserve">CRC-00182-03-01</t>
  </si>
  <si>
    <t xml:space="preserve">(3YR) [LI] {RC}</t>
  </si>
  <si>
    <t xml:space="preserve">CRC-00183-00-01</t>
  </si>
  <si>
    <t xml:space="preserve">CRC-00184-03-01</t>
  </si>
  <si>
    <t xml:space="preserve">3.5 x 3.0 x 3.0</t>
  </si>
  <si>
    <t xml:space="preserve">TO LIVER (1YR) {LRC}</t>
  </si>
  <si>
    <t xml:space="preserve">CRC-00185-03-01</t>
  </si>
  <si>
    <t xml:space="preserve">RECA TO OMENTUM (MC)</t>
  </si>
  <si>
    <t xml:space="preserve">OMENTUM</t>
  </si>
  <si>
    <t xml:space="preserve">CRC-00186-00-01</t>
  </si>
  <si>
    <t xml:space="preserve">8.5 x 4.0 x 2.0</t>
  </si>
  <si>
    <t xml:space="preserve">(AP) (MCO) [LI]</t>
  </si>
  <si>
    <t xml:space="preserve">Synchronous adenomas (ascending)</t>
  </si>
  <si>
    <t xml:space="preserve">CRC-00187-00-01</t>
  </si>
  <si>
    <t xml:space="preserve">CRC-00188-00-01</t>
  </si>
  <si>
    <t xml:space="preserve">CRC-00189-00-01</t>
  </si>
  <si>
    <t xml:space="preserve">8/8</t>
  </si>
  <si>
    <t xml:space="preserve">tube 748 and 749 missing</t>
  </si>
  <si>
    <t xml:space="preserve">CRC-00190-00-01</t>
  </si>
  <si>
    <t xml:space="preserve">tube 740 missing</t>
  </si>
  <si>
    <t xml:space="preserve">CRC-00191-00-01</t>
  </si>
  <si>
    <t xml:space="preserve">6/16</t>
  </si>
  <si>
    <t xml:space="preserve">6.0 x 5.0 x 2.5</t>
  </si>
  <si>
    <t xml:space="preserve">tube 750, 751, 4578 and 4577 missing and 1519 and 1520 small amount</t>
  </si>
  <si>
    <t xml:space="preserve">CRC-00192-00-01</t>
  </si>
  <si>
    <t xml:space="preserve">3.4 x 4.0 x 2.5</t>
  </si>
  <si>
    <t xml:space="preserve">CRC-00193-00-01</t>
  </si>
  <si>
    <t xml:space="preserve">Batch_004</t>
  </si>
  <si>
    <t xml:space="preserve">5.0 x 5.0</t>
  </si>
  <si>
    <t xml:space="preserve">tubes 747, 766 and 1643 missing and 1644 small amount, this case also has preparations 4893 and 4892</t>
  </si>
  <si>
    <t xml:space="preserve">CRC-00194-00-01</t>
  </si>
  <si>
    <t xml:space="preserve">6.0 x 5.5 x 1.3</t>
  </si>
  <si>
    <t xml:space="preserve">tubes 745 and 765 missing</t>
  </si>
  <si>
    <t xml:space="preserve">CRC-00195-00-01</t>
  </si>
  <si>
    <t xml:space="preserve">4.0 x 2.8 x 0.8</t>
  </si>
  <si>
    <t xml:space="preserve">CRC-00196-00-01</t>
  </si>
  <si>
    <t xml:space="preserve">tubes 786 and 787 missing</t>
  </si>
  <si>
    <t xml:space="preserve">CRC-00197-00-01</t>
  </si>
  <si>
    <t xml:space="preserve">7.0 x 10.0 x 6.0</t>
  </si>
  <si>
    <t xml:space="preserve">(MC) (10MO) [SP,I</t>
  </si>
  <si>
    <t xml:space="preserve">tubes 769 and 770 missing and 1598 and 1599 empty, this case also has preparations 4895 and 4894</t>
  </si>
  <si>
    <t xml:space="preserve">JEJUNUM, SPLEEN</t>
  </si>
  <si>
    <t xml:space="preserve">CRC-00198-00-01</t>
  </si>
  <si>
    <t xml:space="preserve">G</t>
  </si>
  <si>
    <t xml:space="preserve">4.3 x 2.5 x 1.2</t>
  </si>
  <si>
    <t xml:space="preserve">tubes 743 and 783 missing</t>
  </si>
  <si>
    <t xml:space="preserve">CRC-00199-00-01</t>
  </si>
  <si>
    <t xml:space="preserve">3.0 x 2.5 x 1.0</t>
  </si>
  <si>
    <t xml:space="preserve">tubes 4236 and 4235 not correct match?</t>
  </si>
  <si>
    <t xml:space="preserve">CRC-00200-00-01</t>
  </si>
  <si>
    <t xml:space="preserve">CRC-00201-00-01</t>
  </si>
  <si>
    <t xml:space="preserve">2/48</t>
  </si>
  <si>
    <t xml:space="preserve">4.5 x 3.5 x 0.7</t>
  </si>
  <si>
    <t xml:space="preserve">(MCO)(AP)</t>
  </si>
  <si>
    <t xml:space="preserve">tubes 744,1609,1945,768,1610,1932 missing. It was wrongly labeled as 202 in MSAFLP database. Corrected June20 2011</t>
  </si>
  <si>
    <t xml:space="preserve">CRC-00202-00-01</t>
  </si>
  <si>
    <t xml:space="preserve">5/15</t>
  </si>
  <si>
    <t xml:space="preserve">6.0 x 4.5</t>
  </si>
  <si>
    <t xml:space="preserve">It was wrongly included in the MSAFLP database. This case was not analyzed. Case 201 was.</t>
  </si>
  <si>
    <t xml:space="preserve">CRC-00203-00-01</t>
  </si>
  <si>
    <t xml:space="preserve">3/12</t>
  </si>
  <si>
    <t xml:space="preserve">[BL,AX]</t>
  </si>
  <si>
    <t xml:space="preserve">CRC-00204-00-01</t>
  </si>
  <si>
    <t xml:space="preserve">5.4 x 3.8 x 1.2</t>
  </si>
  <si>
    <t xml:space="preserve">CRC-00205-00-01</t>
  </si>
  <si>
    <t xml:space="preserve">0/43</t>
  </si>
  <si>
    <t xml:space="preserve">6.0 x 3.5 x 0.5</t>
  </si>
  <si>
    <t xml:space="preserve">META (MC)</t>
  </si>
  <si>
    <t xml:space="preserve">CRC-00206-00-01</t>
  </si>
  <si>
    <t xml:space="preserve">9.5 x 6.0 x 2.0</t>
  </si>
  <si>
    <t xml:space="preserve">CRC-00207-00-01</t>
  </si>
  <si>
    <t xml:space="preserve">CRC-00208-00-01</t>
  </si>
  <si>
    <t xml:space="preserve">6.5 x 5.0 x 1.5</t>
  </si>
  <si>
    <t xml:space="preserve">tube 804 missing</t>
  </si>
  <si>
    <t xml:space="preserve">CRC-00209-00-01</t>
  </si>
  <si>
    <t xml:space="preserve">1/16</t>
  </si>
  <si>
    <t xml:space="preserve">CRC-00210-00-01</t>
  </si>
  <si>
    <t xml:space="preserve">3.5 x 3.3 x 1.0</t>
  </si>
  <si>
    <t xml:space="preserve">CRC-00211-00-01</t>
  </si>
  <si>
    <t xml:space="preserve">0/59</t>
  </si>
  <si>
    <t xml:space="preserve">5.5 x 4.5 x 2.0</t>
  </si>
  <si>
    <t xml:space="preserve">CRC-00212-01-01</t>
  </si>
  <si>
    <t xml:space="preserve">TVA 1,5 CMS (CA)</t>
  </si>
  <si>
    <t xml:space="preserve">CRC-00213-00-01</t>
  </si>
  <si>
    <t xml:space="preserve">4.5 x 3.5 x 1.5</t>
  </si>
  <si>
    <t xml:space="preserve">(3 YRS) {LRC}</t>
  </si>
  <si>
    <t xml:space="preserve">CRC-00214-00-01</t>
  </si>
  <si>
    <t xml:space="preserve">3.5 x 3.5</t>
  </si>
  <si>
    <t xml:space="preserve">CRC-00215-00-01</t>
  </si>
  <si>
    <t xml:space="preserve">1/32</t>
  </si>
  <si>
    <t xml:space="preserve">(IBD) [LI,OM,IN]</t>
  </si>
  <si>
    <t xml:space="preserve">CRC-00216-00-01</t>
  </si>
  <si>
    <t xml:space="preserve">CRC-00217-00-01</t>
  </si>
  <si>
    <t xml:space="preserve">5.0 x 4.0 x 3.0</t>
  </si>
  <si>
    <t xml:space="preserve">(MCO) (AP)</t>
  </si>
  <si>
    <t xml:space="preserve">CRC-00218-03-01</t>
  </si>
  <si>
    <t xml:space="preserve">CRC-00219-03-01</t>
  </si>
  <si>
    <t xml:space="preserve">CRC-00220-00-01</t>
  </si>
  <si>
    <t xml:space="preserve">2/10</t>
  </si>
  <si>
    <t xml:space="preserve">COLON,(AP) DEAD 2MO (?YR)</t>
  </si>
  <si>
    <t xml:space="preserve">CRC-00221-00-01</t>
  </si>
  <si>
    <t xml:space="preserve">WP</t>
  </si>
  <si>
    <t xml:space="preserve">COLON,VACA (AU) [LI]</t>
  </si>
  <si>
    <t xml:space="preserve">CRC-00222-00-01</t>
  </si>
  <si>
    <t xml:space="preserve">COLON,(AU) [ST,LI*]</t>
  </si>
  <si>
    <t xml:space="preserve">CRC-00223-00-01</t>
  </si>
  <si>
    <t xml:space="preserve">3/11</t>
  </si>
  <si>
    <t xml:space="preserve">COLON</t>
  </si>
  <si>
    <t xml:space="preserve">CRC-00224-00-01</t>
  </si>
  <si>
    <t xml:space="preserve">7/9</t>
  </si>
  <si>
    <t xml:space="preserve">COLON,[LI]</t>
  </si>
  <si>
    <t xml:space="preserve">CRC-00225-00-01</t>
  </si>
  <si>
    <t xml:space="preserve">3/13</t>
  </si>
  <si>
    <t xml:space="preserve">COLON,ALIVE 3YR [LI]</t>
  </si>
  <si>
    <t xml:space="preserve">CRC-00226-00-01</t>
  </si>
  <si>
    <t xml:space="preserve">6/18</t>
  </si>
  <si>
    <t xml:space="preserve">COLON,ALIVE 2YR</t>
  </si>
  <si>
    <t xml:space="preserve">CRC-00227-00-01</t>
  </si>
  <si>
    <t xml:space="preserve">5/6</t>
  </si>
  <si>
    <t xml:space="preserve">COLON,(MC) [LI]</t>
  </si>
  <si>
    <t xml:space="preserve">CRC-00228-00-01</t>
  </si>
  <si>
    <t xml:space="preserve">3/7</t>
  </si>
  <si>
    <t xml:space="preserve">COLON,(AP) [LI]</t>
  </si>
  <si>
    <t xml:space="preserve">CRC-00229-00-01</t>
  </si>
  <si>
    <t xml:space="preserve">COLON,DEAD 2YR [OV,IN]</t>
  </si>
  <si>
    <t xml:space="preserve">CRC-00230-00-01</t>
  </si>
  <si>
    <t xml:space="preserve">3/8</t>
  </si>
  <si>
    <t xml:space="preserve">COLON,ALIVE 2YR [LI]</t>
  </si>
  <si>
    <t xml:space="preserve">CRC-00231-00-01</t>
  </si>
  <si>
    <t xml:space="preserve">1/3</t>
  </si>
  <si>
    <t xml:space="preserve">CRC-00232-00-01</t>
  </si>
  <si>
    <t xml:space="preserve">CRC-00233-00-01</t>
  </si>
  <si>
    <t xml:space="preserve">COLON,DEAD 10MO [LI,OV]</t>
  </si>
  <si>
    <t xml:space="preserve">CRC-00234-00-01</t>
  </si>
  <si>
    <t xml:space="preserve">COLON,ALIVE 18MO</t>
  </si>
  <si>
    <t xml:space="preserve">CRC-00235-00-01</t>
  </si>
  <si>
    <t xml:space="preserve">COLON,VACA (AP) (DEAD 1YR)</t>
  </si>
  <si>
    <t xml:space="preserve">CRC-00236-00-01</t>
  </si>
  <si>
    <t xml:space="preserve">(XRT)(AP)(SR)</t>
  </si>
  <si>
    <t xml:space="preserve">CRC-00237-00-01</t>
  </si>
  <si>
    <t xml:space="preserve">8.0 x 6.5 x 3.5</t>
  </si>
  <si>
    <t xml:space="preserve">CRC-00238-00-01</t>
  </si>
  <si>
    <t xml:space="preserve">10.0 x 6.0 x 1.0</t>
  </si>
  <si>
    <t xml:space="preserve">(AP)(SR)</t>
  </si>
  <si>
    <t xml:space="preserve">CRC-00239-00-01</t>
  </si>
  <si>
    <t xml:space="preserve">4.0 x 3.0 x 0.5</t>
  </si>
  <si>
    <t xml:space="preserve">CRC-00240-01-01</t>
  </si>
  <si>
    <t xml:space="preserve">VA 10,0 CMS</t>
  </si>
  <si>
    <t xml:space="preserve">CRC-00241-01-01</t>
  </si>
  <si>
    <t xml:space="preserve">VA 3,5 CMS</t>
  </si>
  <si>
    <t xml:space="preserve">CRC-00242-01-01</t>
  </si>
  <si>
    <t xml:space="preserve">CRC-00243-01-01</t>
  </si>
  <si>
    <t xml:space="preserve">TVA 1,2 CMS</t>
  </si>
  <si>
    <t xml:space="preserve">CRC-00244-01-01</t>
  </si>
  <si>
    <t xml:space="preserve">VA  ?CM (CA)</t>
  </si>
  <si>
    <t xml:space="preserve">CRC-00245-01-01</t>
  </si>
  <si>
    <t xml:space="preserve">TVA  0,9 CMS (CA)</t>
  </si>
  <si>
    <t xml:space="preserve">CRC-00246-01-01</t>
  </si>
  <si>
    <t xml:space="preserve">TVA  0,8 CMS</t>
  </si>
  <si>
    <t xml:space="preserve">CRC-00247-01-01</t>
  </si>
  <si>
    <t xml:space="preserve">CRC-00248-01-01</t>
  </si>
  <si>
    <t xml:space="preserve">CRC-00249-01-01</t>
  </si>
  <si>
    <t xml:space="preserve">CRC-00250-01-01</t>
  </si>
  <si>
    <t xml:space="preserve">CRC-00251-01-01</t>
  </si>
  <si>
    <t xml:space="preserve">CRC-00252-01-01</t>
  </si>
  <si>
    <t xml:space="preserve">TA 1,5 CMS, (CIS)</t>
  </si>
  <si>
    <t xml:space="preserve">CRC-00253-01-01</t>
  </si>
  <si>
    <t xml:space="preserve">VA 6,0 CMS</t>
  </si>
  <si>
    <t xml:space="preserve">CRC-00254-01-01</t>
  </si>
  <si>
    <t xml:space="preserve">CRC-00255-01-01</t>
  </si>
  <si>
    <t xml:space="preserve">CRC-00256-01-01</t>
  </si>
  <si>
    <t xml:space="preserve">CRC-00257-01-01</t>
  </si>
  <si>
    <t xml:space="preserve">CRC-00258-01-01</t>
  </si>
  <si>
    <t xml:space="preserve">CRC-00259-01-01</t>
  </si>
  <si>
    <t xml:space="preserve">TVA 1,9 CMS</t>
  </si>
  <si>
    <t xml:space="preserve">CRC-00260-01-01</t>
  </si>
  <si>
    <t xml:space="preserve">CRC-00261-01-01</t>
  </si>
  <si>
    <t xml:space="preserve">TVA 0,6 CMS</t>
  </si>
  <si>
    <t xml:space="preserve">CRC-00262-01-01</t>
  </si>
  <si>
    <t xml:space="preserve">VA 4,0 CMS</t>
  </si>
  <si>
    <t xml:space="preserve">CRC-00263-00-01</t>
  </si>
  <si>
    <t xml:space="preserve">TVACA</t>
  </si>
  <si>
    <t xml:space="preserve">CRC-00264-00-01</t>
  </si>
  <si>
    <t xml:space="preserve">4/6</t>
  </si>
  <si>
    <t xml:space="preserve">[LI,MS]</t>
  </si>
  <si>
    <t xml:space="preserve">CRC-00265-01-01</t>
  </si>
  <si>
    <t xml:space="preserve">TA 3.2 CMS</t>
  </si>
  <si>
    <t xml:space="preserve">CRC-00266-00-01</t>
  </si>
  <si>
    <t xml:space="preserve">CRC-00267-03-01</t>
  </si>
  <si>
    <t xml:space="preserve">TO LIVER (IMO) {RC}</t>
  </si>
  <si>
    <t xml:space="preserve">Patient previously operated (left hemicolectomy). No primary.</t>
  </si>
  <si>
    <t xml:space="preserve">CRC-00268-03-01</t>
  </si>
  <si>
    <t xml:space="preserve">TO LIVER (5MO) {RC}</t>
  </si>
  <si>
    <t xml:space="preserve">CRC-00269-00-01</t>
  </si>
  <si>
    <t xml:space="preserve">2/19</t>
  </si>
  <si>
    <t xml:space="preserve">CRC-00270-00-01</t>
  </si>
  <si>
    <t xml:space="preserve">CRC-00271-00-01</t>
  </si>
  <si>
    <t xml:space="preserve">4/23</t>
  </si>
  <si>
    <t xml:space="preserve">COLON,ACA</t>
  </si>
  <si>
    <t xml:space="preserve">CRC-00272-00-01</t>
  </si>
  <si>
    <t xml:space="preserve">CRC-00273-00-01</t>
  </si>
  <si>
    <t xml:space="preserve">0/111</t>
  </si>
  <si>
    <t xml:space="preserve">CRC-00274-00-01</t>
  </si>
  <si>
    <t xml:space="preserve">CRC-00275-00-01</t>
  </si>
  <si>
    <t xml:space="preserve">1/58</t>
  </si>
  <si>
    <t xml:space="preserve">CRC-00276-00-01</t>
  </si>
  <si>
    <t xml:space="preserve">COLON,VACA (MC)(AP)</t>
  </si>
  <si>
    <t xml:space="preserve">CRC-00277-00-01</t>
  </si>
  <si>
    <t xml:space="preserve">5/12</t>
  </si>
  <si>
    <t xml:space="preserve">CRC-00278-00-01</t>
  </si>
  <si>
    <t xml:space="preserve">0/50</t>
  </si>
  <si>
    <t xml:space="preserve">CRC-00279-00-01</t>
  </si>
  <si>
    <t xml:space="preserve">CRC-00280-00-01</t>
  </si>
  <si>
    <t xml:space="preserve">CRC-00281-00-01</t>
  </si>
  <si>
    <t xml:space="preserve">7/87</t>
  </si>
  <si>
    <t xml:space="preserve">CRC-00282-00-01</t>
  </si>
  <si>
    <t xml:space="preserve">CRC-00283-00-01</t>
  </si>
  <si>
    <t xml:space="preserve">CRC-00284-00-01</t>
  </si>
  <si>
    <t xml:space="preserve">COLON,REC 2Y LIVER+PELVIS</t>
  </si>
  <si>
    <t xml:space="preserve">CRC-00285-00-01</t>
  </si>
  <si>
    <t xml:space="preserve">COLON,</t>
  </si>
  <si>
    <t xml:space="preserve">CRC-00286-00-01</t>
  </si>
  <si>
    <t xml:space="preserve">COLON,(MC) REC 2YR [OM,PE]</t>
  </si>
  <si>
    <t xml:space="preserve">CRC-00287-00-01</t>
  </si>
  <si>
    <t xml:space="preserve">CRC-00288-00-01</t>
  </si>
  <si>
    <t xml:space="preserve">1/11</t>
  </si>
  <si>
    <t xml:space="preserve">CRC-00289-00-01</t>
  </si>
  <si>
    <t xml:space="preserve">CRC-00290-00-01</t>
  </si>
  <si>
    <t xml:space="preserve">COLON,VACA</t>
  </si>
  <si>
    <t xml:space="preserve">CRC-00291-00-01</t>
  </si>
  <si>
    <t xml:space="preserve">possible teratoma in ovary</t>
  </si>
  <si>
    <t xml:space="preserve">CRC-00292-00-01</t>
  </si>
  <si>
    <t xml:space="preserve">4.0 x 2.5</t>
  </si>
  <si>
    <t xml:space="preserve">CRC-00293-00-01</t>
  </si>
  <si>
    <t xml:space="preserve">CRC-00294-00-01</t>
  </si>
  <si>
    <t xml:space="preserve">1/29</t>
  </si>
  <si>
    <t xml:space="preserve">3.8 x 3.0 x 0.6</t>
  </si>
  <si>
    <t xml:space="preserve">CRC-00295-00-01</t>
  </si>
  <si>
    <t xml:space="preserve">CRC-00296-00-01</t>
  </si>
  <si>
    <t xml:space="preserve">CRC-00297-00-01</t>
  </si>
  <si>
    <t xml:space="preserve">2.0 x 1.8</t>
  </si>
  <si>
    <t xml:space="preserve">CRC-00298-01-01</t>
  </si>
  <si>
    <t xml:space="preserve">TVA 5,0 CMS</t>
  </si>
  <si>
    <t xml:space="preserve">CRC-00299-00-01</t>
  </si>
  <si>
    <t xml:space="preserve">4/11</t>
  </si>
  <si>
    <t xml:space="preserve">CRC-00300-00-01</t>
  </si>
  <si>
    <t xml:space="preserve">5.0 x 4.0 x 1.0</t>
  </si>
  <si>
    <t xml:space="preserve">CRC-00301-00-01</t>
  </si>
  <si>
    <t xml:space="preserve">6.0 x 4.0 x 2.0</t>
  </si>
  <si>
    <t xml:space="preserve">CRC-00302-00-01</t>
  </si>
  <si>
    <t xml:space="preserve">3.4 x 5.5 x 1.5</t>
  </si>
  <si>
    <t xml:space="preserve">only TUMOR</t>
  </si>
  <si>
    <t xml:space="preserve">CRC-00303-00-01</t>
  </si>
  <si>
    <t xml:space="preserve">0/39</t>
  </si>
  <si>
    <t xml:space="preserve">CRC-00307-01-01</t>
  </si>
  <si>
    <t xml:space="preserve">(-)</t>
  </si>
  <si>
    <t xml:space="preserve">CRC-00308-01-01</t>
  </si>
  <si>
    <t xml:space="preserve">FAP (1.5 X 0.2, 1.8 x 0.7, 0.8 x0.9)</t>
  </si>
  <si>
    <t xml:space="preserve">CRC-00309-03-01</t>
  </si>
  <si>
    <t xml:space="preserve">CRC-00310-00-01</t>
  </si>
  <si>
    <t xml:space="preserve">9.0 x 7.0 x 2.0</t>
  </si>
  <si>
    <t xml:space="preserve">MCO</t>
  </si>
  <si>
    <t xml:space="preserve">CRC-00311-00-01</t>
  </si>
  <si>
    <t xml:space="preserve">5.0 x 3.5 x 3.0</t>
  </si>
  <si>
    <t xml:space="preserve">CRC-00312-01-01</t>
  </si>
  <si>
    <t xml:space="preserve">?</t>
  </si>
  <si>
    <t xml:space="preserve">na</t>
  </si>
  <si>
    <t xml:space="preserve">3.5 x 2.0 x 1.0</t>
  </si>
  <si>
    <t xml:space="preserve">TVA 3.5CM, Villoglandular polyp has only a focal of (CIS),(pTis,n0,m0)</t>
  </si>
  <si>
    <t xml:space="preserve">CRC-00313-00-01</t>
  </si>
  <si>
    <t xml:space="preserve">3/20</t>
  </si>
  <si>
    <t xml:space="preserve">6.5 x 3.5 x 2.5</t>
  </si>
  <si>
    <t xml:space="preserve">COLON,(MCO) (AP)</t>
  </si>
  <si>
    <t xml:space="preserve">CRC-00314-00-01</t>
  </si>
  <si>
    <t xml:space="preserve">4.8 x 4.8 x 2.4</t>
  </si>
  <si>
    <t xml:space="preserve">COLON,(MCO) (F-) (AP) TVACA</t>
  </si>
  <si>
    <t xml:space="preserve">CRC-00315-00-01</t>
  </si>
  <si>
    <t xml:space="preserve">(COLLOID)</t>
  </si>
  <si>
    <t xml:space="preserve">CRC-00316-00-01</t>
  </si>
  <si>
    <t xml:space="preserve">COLON,TV, 30CM CECUM</t>
  </si>
  <si>
    <t xml:space="preserve">CRC-00317-00-01</t>
  </si>
  <si>
    <t xml:space="preserve">COLON,12 CM, RECTUM</t>
  </si>
  <si>
    <t xml:space="preserve">CRC-00318-00-01</t>
  </si>
  <si>
    <t xml:space="preserve">COLON,20.5 CM HEPATIC</t>
  </si>
  <si>
    <t xml:space="preserve">CRC-00319-00-01</t>
  </si>
  <si>
    <t xml:space="preserve">COLON,60 CM VILLOUS</t>
  </si>
  <si>
    <t xml:space="preserve">CRC-00320-00-01</t>
  </si>
  <si>
    <t xml:space="preserve">COLON,3 CM TUBULAR</t>
  </si>
  <si>
    <t xml:space="preserve">CRC-00321-00-01</t>
  </si>
  <si>
    <t xml:space="preserve">COLON,23.5 CM ???</t>
  </si>
  <si>
    <t xml:space="preserve">CRC-00322-00-01</t>
  </si>
  <si>
    <t xml:space="preserve">COLON,22 CM ???</t>
  </si>
  <si>
    <t xml:space="preserve">CRC-00323-00-01</t>
  </si>
  <si>
    <t xml:space="preserve">COLON,29 CM ???</t>
  </si>
  <si>
    <t xml:space="preserve">CRC-00324-00-01</t>
  </si>
  <si>
    <t xml:space="preserve">COLON,36 CM TUBULAR</t>
  </si>
  <si>
    <t xml:space="preserve">CRC-00325-00-01</t>
  </si>
  <si>
    <t xml:space="preserve">COLON,3.8 CM TV</t>
  </si>
  <si>
    <t xml:space="preserve">CRC-00326-00-01</t>
  </si>
  <si>
    <t xml:space="preserve">COLON,8 CM ???</t>
  </si>
  <si>
    <t xml:space="preserve">CRC-00327-00-01</t>
  </si>
  <si>
    <t xml:space="preserve">CRC-00328-00-01</t>
  </si>
  <si>
    <t xml:space="preserve">4.5 x 7.5 x 1.5</t>
  </si>
  <si>
    <t xml:space="preserve">CRC-00329-00-01</t>
  </si>
  <si>
    <t xml:space="preserve">3.0 x 1.8</t>
  </si>
  <si>
    <t xml:space="preserve">CRC-00330-00-01</t>
  </si>
  <si>
    <t xml:space="preserve">[LIVER]</t>
  </si>
  <si>
    <t xml:space="preserve">only NORMAL</t>
  </si>
  <si>
    <t xml:space="preserve">CRC-00331-01-01</t>
  </si>
  <si>
    <t xml:space="preserve">0.8 x 0.5 x 0.3</t>
  </si>
  <si>
    <t xml:space="preserve">(TVA) 10CM (CIS)</t>
  </si>
  <si>
    <t xml:space="preserve">CRC-00332-03-01</t>
  </si>
  <si>
    <t xml:space="preserve">4.5 x 4.0</t>
  </si>
  <si>
    <t xml:space="preserve">CRC-00333-00-01</t>
  </si>
  <si>
    <t xml:space="preserve">1/7</t>
  </si>
  <si>
    <t xml:space="preserve">3.3 x 2.5 x 3.0</t>
  </si>
  <si>
    <t xml:space="preserve">CRC-00334-00-01</t>
  </si>
  <si>
    <t xml:space="preserve">4.2 x 3.0 x 1.3</t>
  </si>
  <si>
    <t xml:space="preserve">(SR) (MC) (TVA)</t>
  </si>
  <si>
    <t xml:space="preserve">CRC-00335-00-01</t>
  </si>
  <si>
    <t xml:space="preserve">2.5 x 2.8</t>
  </si>
  <si>
    <t xml:space="preserve">CRC-00336-00-01</t>
  </si>
  <si>
    <t xml:space="preserve">10.5 x 5.5</t>
  </si>
  <si>
    <t xml:space="preserve">CRC-00337-00-01</t>
  </si>
  <si>
    <t xml:space="preserve">8.5 x 5.0 x 2.5</t>
  </si>
  <si>
    <t xml:space="preserve">CRC-00338-03-01</t>
  </si>
  <si>
    <t xml:space="preserve">(MC) TO OMENTUM</t>
  </si>
  <si>
    <t xml:space="preserve">CRC-00339-00-01</t>
  </si>
  <si>
    <t xml:space="preserve">CRC-00340-00-01</t>
  </si>
  <si>
    <t xml:space="preserve">4.7 x 5.0</t>
  </si>
  <si>
    <t xml:space="preserve">[LIVER] (TA)</t>
  </si>
  <si>
    <t xml:space="preserve">CRC-00341-00-01</t>
  </si>
  <si>
    <t xml:space="preserve">W?</t>
  </si>
  <si>
    <t xml:space="preserve">3/10</t>
  </si>
  <si>
    <t xml:space="preserve">6.5 x 4.0 x 1.5</t>
  </si>
  <si>
    <t xml:space="preserve">Colloid-type ACA,[LIVER] (HP)XMULTIPLE, Multiple hyperplastic-type polyps</t>
  </si>
  <si>
    <t xml:space="preserve">CRC-00342-03-01</t>
  </si>
  <si>
    <t xml:space="preserve">TO OMENTUM</t>
  </si>
  <si>
    <t xml:space="preserve">CRC-00343-00-01</t>
  </si>
  <si>
    <t xml:space="preserve">CRC-00344-00-01</t>
  </si>
  <si>
    <t xml:space="preserve">CRC-00345-00-01</t>
  </si>
  <si>
    <t xml:space="preserve">9/14</t>
  </si>
  <si>
    <t xml:space="preserve">CRC-00346-00-01</t>
  </si>
  <si>
    <t xml:space="preserve">CRC-00347-00-01</t>
  </si>
  <si>
    <t xml:space="preserve">OMENTUM (SR) (MCO)</t>
  </si>
  <si>
    <t xml:space="preserve">CRC-00348-03-01</t>
  </si>
  <si>
    <t xml:space="preserve">2.0 x 2.0 x 1.0/5.4 x 4.7 x 4.5</t>
  </si>
  <si>
    <t xml:space="preserve">LIVER RECA 2YR (previous colectomy 2 ys ago)</t>
  </si>
  <si>
    <t xml:space="preserve">CRC-00349-03-01</t>
  </si>
  <si>
    <t xml:space="preserve">LIVER RECA 2YR</t>
  </si>
  <si>
    <t xml:space="preserve">CRC-00350-01-01</t>
  </si>
  <si>
    <t xml:space="preserve">CRC-00351-00-01</t>
  </si>
  <si>
    <t xml:space="preserve">3.0 x 2.5  x 2.0</t>
  </si>
  <si>
    <t xml:space="preserve">CRC-00352-00-01</t>
  </si>
  <si>
    <t xml:space="preserve">M (Sergio) / U (Tati)</t>
  </si>
  <si>
    <t xml:space="preserve">8/15 (LN mets:4/11)</t>
  </si>
  <si>
    <t xml:space="preserve">4.4 x 4.0 x 3.5</t>
  </si>
  <si>
    <t xml:space="preserve">(MC) [LI] [OV] [UT] [FA],LN mets=4/11,Astler-Coller satage C2(D)</t>
  </si>
  <si>
    <t xml:space="preserve">race is indicated by "N"</t>
  </si>
  <si>
    <t xml:space="preserve">LIVER, OVARY, UTERUS</t>
  </si>
  <si>
    <t xml:space="preserve">CRC-00353-00-01</t>
  </si>
  <si>
    <t xml:space="preserve">5.0 x 4.5 x 2.0</t>
  </si>
  <si>
    <t xml:space="preserve">CRC-00354-00-01</t>
  </si>
  <si>
    <t xml:space="preserve">14/31</t>
  </si>
  <si>
    <t xml:space="preserve">5.5 x 5.0</t>
  </si>
  <si>
    <t xml:space="preserve">the same clinical data entered in 354.3</t>
  </si>
  <si>
    <t xml:space="preserve">CRC-00355-00-01</t>
  </si>
  <si>
    <t xml:space="preserve">5.0 x 3.0 x 1.0</t>
  </si>
  <si>
    <t xml:space="preserve">CRC-00356-03-01</t>
  </si>
  <si>
    <t xml:space="preserve">4/11 (LN mets: 3/10)</t>
  </si>
  <si>
    <t xml:space="preserve">TO LIVER COLLOID,LN mets=3/10</t>
  </si>
  <si>
    <t xml:space="preserve">CRC-00357-00-01</t>
  </si>
  <si>
    <t xml:space="preserve">5/7 (LN: 3/5)</t>
  </si>
  <si>
    <t xml:space="preserve">11.0 x 9.0</t>
  </si>
  <si>
    <t xml:space="preserve">EPITHELIAL large cell ca,large lung tumor+,first report says lymphoma or ca&gt;&gt;(epithelial) large cell ca Dx'd by immunostaining faxed on 9/16/96</t>
  </si>
  <si>
    <t xml:space="preserve">CRC-00358-00-01</t>
  </si>
  <si>
    <t xml:space="preserve">2/10 (LN mets: 1/9)</t>
  </si>
  <si>
    <t xml:space="preserve">5.0 x 5.0 x 3.0</t>
  </si>
  <si>
    <t xml:space="preserve">[LI],LN: 1/9, low ant. res.</t>
  </si>
  <si>
    <t xml:space="preserve">CRC-00359-00-01</t>
  </si>
  <si>
    <t xml:space="preserve">10/16</t>
  </si>
  <si>
    <t xml:space="preserve">6.0 x 5.0 x 5.5</t>
  </si>
  <si>
    <t xml:space="preserve">CRC-00360-00-01</t>
  </si>
  <si>
    <t xml:space="preserve">TVA, TA frozen after 17 hrs</t>
  </si>
  <si>
    <t xml:space="preserve">CRC-00361-01-01</t>
  </si>
  <si>
    <t xml:space="preserve">TVA, (CIS), SYNC CA RIGHT</t>
  </si>
  <si>
    <t xml:space="preserve">CRC-00362-00-01</t>
  </si>
  <si>
    <t xml:space="preserve">++</t>
  </si>
  <si>
    <t xml:space="preserve">8.0 x 5.5 x 3.0</t>
  </si>
  <si>
    <t xml:space="preserve">(SR) (MC) MESOAPPENDIX,SMALL INT,PELITONEUM,SUBCTANEUS</t>
  </si>
  <si>
    <t xml:space="preserve">CRC-00363-00-01</t>
  </si>
  <si>
    <t xml:space="preserve">VACA (VA)X2,T4 N0 Mx,muscle inv.+</t>
  </si>
  <si>
    <t xml:space="preserve">CRC-00365-00-01</t>
  </si>
  <si>
    <t xml:space="preserve">CRC-00366-00-01</t>
  </si>
  <si>
    <t xml:space="preserve">42/61</t>
  </si>
  <si>
    <t xml:space="preserve">(MC) (SR) AP,[OM],radical hemicolectomy(spleen,panc.)</t>
  </si>
  <si>
    <t xml:space="preserve">synchronous polyp in the proximal colon</t>
  </si>
  <si>
    <t xml:space="preserve">CRC-00367-00-01</t>
  </si>
  <si>
    <t xml:space="preserve">NOT CRC</t>
  </si>
  <si>
    <t xml:space="preserve">2/13</t>
  </si>
  <si>
    <t xml:space="preserve">4.0 x 3.2 x 2.2</t>
  </si>
  <si>
    <t xml:space="preserve">JEJUNUM</t>
  </si>
  <si>
    <t xml:space="preserve">It's small intestine: jejunum!!</t>
  </si>
  <si>
    <t xml:space="preserve">Jejunum</t>
  </si>
  <si>
    <t xml:space="preserve">CRC-00368-00-01</t>
  </si>
  <si>
    <t xml:space="preserve">20/25</t>
  </si>
  <si>
    <t xml:space="preserve">[OV][OM][PL][UT][BL][DI][UR]</t>
  </si>
  <si>
    <t xml:space="preserve">TUMOR and MET. No NORMAL.</t>
  </si>
  <si>
    <t xml:space="preserve">BLADDER, UTERUS, OVARY</t>
  </si>
  <si>
    <t xml:space="preserve">CRC-00369-00-01</t>
  </si>
  <si>
    <t xml:space="preserve">B?</t>
  </si>
  <si>
    <t xml:space="preserve">CRC-00370-00-01</t>
  </si>
  <si>
    <t xml:space="preserve">4.0 x 3.0 x 3.0</t>
  </si>
  <si>
    <t xml:space="preserve">CRC-00371-00-01</t>
  </si>
  <si>
    <t xml:space="preserve">4.0 x 4.0 x 3.0</t>
  </si>
  <si>
    <t xml:space="preserve">CRC-00372-00-01</t>
  </si>
  <si>
    <t xml:space="preserve">CRC-00373-00-01</t>
  </si>
  <si>
    <t xml:space="preserve">4.5 x 4.0 x 0.8</t>
  </si>
  <si>
    <t xml:space="preserve">CRC-00374-03-01</t>
  </si>
  <si>
    <t xml:space="preserve">CRC-00375-03-01</t>
  </si>
  <si>
    <t xml:space="preserve">metastasis in liver. Normal is from liver. No primary. Previous metastasis in lung.</t>
  </si>
  <si>
    <t xml:space="preserve">LIVER, (prev LUNG)</t>
  </si>
  <si>
    <t xml:space="preserve">CRC-00376-03-01</t>
  </si>
  <si>
    <t xml:space="preserve">CRC-00377-03-01</t>
  </si>
  <si>
    <t xml:space="preserve">CRC-00378-03-01</t>
  </si>
  <si>
    <t xml:space="preserve">CRC-00379-03-01</t>
  </si>
  <si>
    <t xml:space="preserve">7.0 x 6.0 x 6.0</t>
  </si>
  <si>
    <t xml:space="preserve">CRC-00380-00-01</t>
  </si>
  <si>
    <t xml:space="preserve">4.0 x 4.0 x 2.5</t>
  </si>
  <si>
    <t xml:space="preserve">CRC-00383-00-01</t>
  </si>
  <si>
    <t xml:space="preserve">CRC-00384-00-01</t>
  </si>
  <si>
    <t xml:space="preserve">0/15</t>
  </si>
  <si>
    <t xml:space="preserve">CRC-00385-00-01</t>
  </si>
  <si>
    <t xml:space="preserve">5.2 x 2.7</t>
  </si>
  <si>
    <t xml:space="preserve">CRC-00386-00-01</t>
  </si>
  <si>
    <t xml:space="preserve">3.5 x 3.5 x 1.0</t>
  </si>
  <si>
    <t xml:space="preserve">CRC-00387-00-01</t>
  </si>
  <si>
    <t xml:space="preserve">CRC-00388-00-01</t>
  </si>
  <si>
    <t xml:space="preserve">3.9 x 2.7 x 0.6</t>
  </si>
  <si>
    <t xml:space="preserve">[LI] (AP) (MC)</t>
  </si>
  <si>
    <t xml:space="preserve">CRC-00389-00-01</t>
  </si>
  <si>
    <t xml:space="preserve">6.0 x 4.0 x 5.0</t>
  </si>
  <si>
    <t xml:space="preserve">CRC-00390-00-01</t>
  </si>
  <si>
    <t xml:space="preserve">3.5 x 3.3</t>
  </si>
  <si>
    <t xml:space="preserve">CRC-00391-00-01</t>
  </si>
  <si>
    <t xml:space="preserve">6.0 x 5.0 x 1.2</t>
  </si>
  <si>
    <t xml:space="preserve">CRC-00392-01-01</t>
  </si>
  <si>
    <t xml:space="preserve">Multiple Adenomatous polyps and diverticulosis</t>
  </si>
  <si>
    <t xml:space="preserve">CRC-00393-01-01</t>
  </si>
  <si>
    <t xml:space="preserve">TVA, (CIS), (AP), META</t>
  </si>
  <si>
    <t xml:space="preserve">CRC-00394-00-01</t>
  </si>
  <si>
    <t xml:space="preserve">0/?</t>
  </si>
  <si>
    <t xml:space="preserve">7.0 x 7.0</t>
  </si>
  <si>
    <t xml:space="preserve">CRC-00395-00-01</t>
  </si>
  <si>
    <t xml:space="preserve">6.0 x 5.0</t>
  </si>
  <si>
    <t xml:space="preserve">CRC-00396-00-01</t>
  </si>
  <si>
    <t xml:space="preserve">1/4</t>
  </si>
  <si>
    <t xml:space="preserve">3.0 x 1.5</t>
  </si>
  <si>
    <t xml:space="preserve">tubes 1619 and 1620 missing</t>
  </si>
  <si>
    <t xml:space="preserve">CRC-00397-00-01</t>
  </si>
  <si>
    <t xml:space="preserve">(MC)[PM]</t>
  </si>
  <si>
    <t xml:space="preserve">CRC-00398-00-01</t>
  </si>
  <si>
    <t xml:space="preserve">4/12(LN: 3/11+ liver mets)</t>
  </si>
  <si>
    <t xml:space="preserve">4.6 x 3.1 x 0.6</t>
  </si>
  <si>
    <t xml:space="preserve">CRC-00399-00-01</t>
  </si>
  <si>
    <t xml:space="preserve">6.5 x 6.0 x 1.4</t>
  </si>
  <si>
    <t xml:space="preserve">[OM] </t>
  </si>
  <si>
    <t xml:space="preserve">CRC-00400-00-01</t>
  </si>
  <si>
    <t xml:space="preserve">CRC-00401-03-01</t>
  </si>
  <si>
    <t xml:space="preserve">2.0 x 3.2 x 3.0</t>
  </si>
  <si>
    <t xml:space="preserve">CRC-00402-00-01</t>
  </si>
  <si>
    <t xml:space="preserve">3.0 x 2.5 x 1.2</t>
  </si>
  <si>
    <t xml:space="preserve">CRC-00403-00-01</t>
  </si>
  <si>
    <t xml:space="preserve">6/6</t>
  </si>
  <si>
    <t xml:space="preserve">6.8 x 4.2 x 3.5</t>
  </si>
  <si>
    <t xml:space="preserve">[OV] [LI]</t>
  </si>
  <si>
    <t xml:space="preserve">CRC-00404-00-01</t>
  </si>
  <si>
    <t xml:space="preserve">IS</t>
  </si>
  <si>
    <t xml:space="preserve">(CIS)</t>
  </si>
  <si>
    <t xml:space="preserve">CRC-00405-00-01</t>
  </si>
  <si>
    <t xml:space="preserve">CRC-00406-00-01</t>
  </si>
  <si>
    <t xml:space="preserve">6.5 x 7.5 x 4.5</t>
  </si>
  <si>
    <t xml:space="preserve">(MCO) [OV]</t>
  </si>
  <si>
    <t xml:space="preserve">ILEUM, OVARY, OMENTUM</t>
  </si>
  <si>
    <t xml:space="preserve">CRC-00407-00-01</t>
  </si>
  <si>
    <t xml:space="preserve">CRC-00408-00-01</t>
  </si>
  <si>
    <t xml:space="preserve">CRC-00409-01-01</t>
  </si>
  <si>
    <t xml:space="preserve">HGD</t>
  </si>
  <si>
    <t xml:space="preserve">CRC-00410-00-01</t>
  </si>
  <si>
    <t xml:space="preserve">3.7 x 4.0</t>
  </si>
  <si>
    <t xml:space="preserve">CRC-00411-00-01</t>
  </si>
  <si>
    <t xml:space="preserve">(MC) RT</t>
  </si>
  <si>
    <t xml:space="preserve">CRC-00412-00-01</t>
  </si>
  <si>
    <t xml:space="preserve">1/28</t>
  </si>
  <si>
    <t xml:space="preserve">9.0 x 6.2</t>
  </si>
  <si>
    <t xml:space="preserve">CRC-00413-00-01</t>
  </si>
  <si>
    <t xml:space="preserve">CRC-00414-00-01</t>
  </si>
  <si>
    <t xml:space="preserve">0/0</t>
  </si>
  <si>
    <t xml:space="preserve">CRC-00415-03-01</t>
  </si>
  <si>
    <t xml:space="preserve">1/10</t>
  </si>
  <si>
    <t xml:space="preserve">CRC-00416-00-01</t>
  </si>
  <si>
    <t xml:space="preserve">CRC-00417-00-01</t>
  </si>
  <si>
    <t xml:space="preserve">0/10</t>
  </si>
  <si>
    <t xml:space="preserve">16.0 x 10.0 x 6.0</t>
  </si>
  <si>
    <t xml:space="preserve">6 AP</t>
  </si>
  <si>
    <t xml:space="preserve">CRC-00418-00-01</t>
  </si>
  <si>
    <t xml:space="preserve">6/20</t>
  </si>
  <si>
    <t xml:space="preserve">(MC), VA, SYNC</t>
  </si>
  <si>
    <t xml:space="preserve">CRC-00419-01-01</t>
  </si>
  <si>
    <t xml:space="preserve">0.7 x 0.7 x 0.5</t>
  </si>
  <si>
    <t xml:space="preserve">TVA</t>
  </si>
  <si>
    <t xml:space="preserve">CRC-00420-00-01</t>
  </si>
  <si>
    <t xml:space="preserve">10/11 LN:8/9</t>
  </si>
  <si>
    <t xml:space="preserve">9.4 x 7.2</t>
  </si>
  <si>
    <t xml:space="preserve">CRC-00421-00-01</t>
  </si>
  <si>
    <t xml:space="preserve"> SYNC, VACA</t>
  </si>
  <si>
    <t xml:space="preserve">CRC-00422-00-01</t>
  </si>
  <si>
    <t xml:space="preserve">5.8 x 3.8</t>
  </si>
  <si>
    <t xml:space="preserve">CRC-00423-00-01</t>
  </si>
  <si>
    <t xml:space="preserve">CRC-00424-00-01</t>
  </si>
  <si>
    <t xml:space="preserve">CRC-00425-00-01</t>
  </si>
  <si>
    <t xml:space="preserve">12/20</t>
  </si>
  <si>
    <t xml:space="preserve">6.5 x 5.0</t>
  </si>
  <si>
    <t xml:space="preserve">CRC-00426-00-01</t>
  </si>
  <si>
    <t xml:space="preserve">7.5 x 3.5</t>
  </si>
  <si>
    <t xml:space="preserve">(MC) SYNC: BR CIS</t>
  </si>
  <si>
    <t xml:space="preserve">CRC-00427-00-01</t>
  </si>
  <si>
    <t xml:space="preserve">CRC-00428-00-01</t>
  </si>
  <si>
    <t xml:space="preserve">12/15</t>
  </si>
  <si>
    <t xml:space="preserve">5.5 x 6.0 x 4.1</t>
  </si>
  <si>
    <t xml:space="preserve">ADIPOSE TISSUE</t>
  </si>
  <si>
    <t xml:space="preserve">CRC-00429-00-01</t>
  </si>
  <si>
    <t xml:space="preserve">CRC-00430-01-01</t>
  </si>
  <si>
    <t xml:space="preserve">(CI)</t>
  </si>
  <si>
    <t xml:space="preserve">CRC-00431-01-01</t>
  </si>
  <si>
    <t xml:space="preserve">VA </t>
  </si>
  <si>
    <t xml:space="preserve">CRC-00432-00-01</t>
  </si>
  <si>
    <t xml:space="preserve">CRC-00433-00-01</t>
  </si>
  <si>
    <t xml:space="preserve">[PA]</t>
  </si>
  <si>
    <t xml:space="preserve">CRC-00434-00-01</t>
  </si>
  <si>
    <t xml:space="preserve">1/5</t>
  </si>
  <si>
    <t xml:space="preserve">CRC-00435-01-01</t>
  </si>
  <si>
    <t xml:space="preserve">1.7 x 1.4</t>
  </si>
  <si>
    <t xml:space="preserve">(VAP)</t>
  </si>
  <si>
    <t xml:space="preserve">CRC-00436-00-01</t>
  </si>
  <si>
    <t xml:space="preserve">2.7 x 5.0</t>
  </si>
  <si>
    <t xml:space="preserve">CRC-00437-00-01</t>
  </si>
  <si>
    <t xml:space="preserve">6.5 x 5.0 x 1.0</t>
  </si>
  <si>
    <t xml:space="preserve">CRC-00438-00-01</t>
  </si>
  <si>
    <t xml:space="preserve">6.0 x 2.7</t>
  </si>
  <si>
    <t xml:space="preserve">(TA)</t>
  </si>
  <si>
    <t xml:space="preserve">CRC-00439-00-01</t>
  </si>
  <si>
    <t xml:space="preserve">CRC-00440-00-01</t>
  </si>
  <si>
    <t xml:space="preserve">7.0 x 5.3 x 1.7</t>
  </si>
  <si>
    <t xml:space="preserve">CRC-00441-00-01</t>
  </si>
  <si>
    <t xml:space="preserve">6/66</t>
  </si>
  <si>
    <t xml:space="preserve">7.0 x 4.5</t>
  </si>
  <si>
    <t xml:space="preserve">UCSD, Dr.L.Wasserman's case, Matt W.'s DNA: case# 493.5(DNA# 2004, 2362), Stage3(pT3 n2 m0)</t>
  </si>
  <si>
    <t xml:space="preserve">CRC-00442-00-01</t>
  </si>
  <si>
    <t xml:space="preserve">7.0 x 5.5</t>
  </si>
  <si>
    <t xml:space="preserve">tubes 894 and 1895 small amount,3207 missing</t>
  </si>
  <si>
    <t xml:space="preserve">CRC-00443-00-01</t>
  </si>
  <si>
    <t xml:space="preserve">CRC-00444-00-01</t>
  </si>
  <si>
    <t xml:space="preserve">Not CRC (Dr Park, in path. Report)</t>
  </si>
  <si>
    <t xml:space="preserve">Not CRC. Proximal duodenum</t>
  </si>
  <si>
    <t xml:space="preserve">Duodenum</t>
  </si>
  <si>
    <t xml:space="preserve">CRC-00445-00-01</t>
  </si>
  <si>
    <t xml:space="preserve">4/27</t>
  </si>
  <si>
    <t xml:space="preserve">CRC-00446-00-01</t>
  </si>
  <si>
    <t xml:space="preserve">4.0 x 5.5 x 1.5</t>
  </si>
  <si>
    <t xml:space="preserve">(VACA) </t>
  </si>
  <si>
    <t xml:space="preserve">CRC-00447-00-01</t>
  </si>
  <si>
    <t xml:space="preserve">tube 1953 empty; N sample QC rejected</t>
  </si>
  <si>
    <t xml:space="preserve">CRC-00448-00-01</t>
  </si>
  <si>
    <t xml:space="preserve">tube 1956 small amount</t>
  </si>
  <si>
    <t xml:space="preserve">CRC-00449-01-01</t>
  </si>
  <si>
    <t xml:space="preserve">1.0 x 1.0</t>
  </si>
  <si>
    <t xml:space="preserve">(TA)(CIS) VA</t>
  </si>
  <si>
    <t xml:space="preserve">CRC-00450-00-01</t>
  </si>
  <si>
    <t xml:space="preserve">5.0 x 5.0 x 2.0</t>
  </si>
  <si>
    <t xml:space="preserve">T sample 2.6 ng/ul</t>
  </si>
  <si>
    <t xml:space="preserve">CRC-00451-00-01</t>
  </si>
  <si>
    <t xml:space="preserve">8.5 x 11.5 x 3.6</t>
  </si>
  <si>
    <t xml:space="preserve">CRC-00452-00-01</t>
  </si>
  <si>
    <t xml:space="preserve">CRC-00453-00-01</t>
  </si>
  <si>
    <t xml:space="preserve">3.0 x 1.4 x 1.0</t>
  </si>
  <si>
    <t xml:space="preserve">(VA)(CIS),(DIV)</t>
  </si>
  <si>
    <t xml:space="preserve">tube 1965 empty, 1966 missing</t>
  </si>
  <si>
    <t xml:space="preserve">CRC-00454-00-01</t>
  </si>
  <si>
    <t xml:space="preserve">7/7</t>
  </si>
  <si>
    <t xml:space="preserve">CRC-00455-00-01</t>
  </si>
  <si>
    <t xml:space="preserve">Batch_005</t>
  </si>
  <si>
    <t xml:space="preserve">3.5 x 2.5</t>
  </si>
  <si>
    <t xml:space="preserve">(VA)</t>
  </si>
  <si>
    <t xml:space="preserve">1972 missing</t>
  </si>
  <si>
    <t xml:space="preserve">CRC-00456-03-01</t>
  </si>
  <si>
    <t xml:space="preserve">[OM], (MC), RC</t>
  </si>
  <si>
    <t xml:space="preserve">CRC-00457-00-01</t>
  </si>
  <si>
    <t xml:space="preserve">8/17</t>
  </si>
  <si>
    <t xml:space="preserve">11.0 x 7.0</t>
  </si>
  <si>
    <t xml:space="preserve">CRC-00458-00-01</t>
  </si>
  <si>
    <t xml:space="preserve">Batch_003</t>
  </si>
  <si>
    <t xml:space="preserve">0/79</t>
  </si>
  <si>
    <t xml:space="preserve">(MC) </t>
  </si>
  <si>
    <t xml:space="preserve">CRC-00459-03-01</t>
  </si>
  <si>
    <t xml:space="preserve">(MC) [OV] [OM]</t>
  </si>
  <si>
    <t xml:space="preserve">In pathology report it is suggested a pancreatic origin, but a posterior annotation (QC diagnosis) indicates CRC</t>
  </si>
  <si>
    <t xml:space="preserve">OVARIES PARAMETRIUM PARACERVIX</t>
  </si>
  <si>
    <t xml:space="preserve">CRC-00460-00-01</t>
  </si>
  <si>
    <t xml:space="preserve">CRC-00461-00-01</t>
  </si>
  <si>
    <t xml:space="preserve">[LI] </t>
  </si>
  <si>
    <t xml:space="preserve">synchronous polyps</t>
  </si>
  <si>
    <t xml:space="preserve">CRC-00462-00-01</t>
  </si>
  <si>
    <t xml:space="preserve">15/36</t>
  </si>
  <si>
    <t xml:space="preserve">5.0 x 7.5 x 1.5</t>
  </si>
  <si>
    <t xml:space="preserve">CRC-00463-00-01</t>
  </si>
  <si>
    <t xml:space="preserve">5.0 x 5.0 x 4.5</t>
  </si>
  <si>
    <t xml:space="preserve">2014 empty</t>
  </si>
  <si>
    <t xml:space="preserve">CRC-00464-00-01</t>
  </si>
  <si>
    <t xml:space="preserve">5.6 x 4.4</t>
  </si>
  <si>
    <t xml:space="preserve">CRC-00465-00-01</t>
  </si>
  <si>
    <t xml:space="preserve">CRC-00466-00-01</t>
  </si>
  <si>
    <t xml:space="preserve">3.0 x 2.0</t>
  </si>
  <si>
    <t xml:space="preserve">CRC-00467-00-01</t>
  </si>
  <si>
    <t xml:space="preserve">4.0 x 9.0 x1.0</t>
  </si>
  <si>
    <t xml:space="preserve">CRC-00468-00-01</t>
  </si>
  <si>
    <t xml:space="preserve">CRC-00469-00-01</t>
  </si>
  <si>
    <t xml:space="preserve">3.0 x 3.0 x 1.0</t>
  </si>
  <si>
    <t xml:space="preserve">CRC-00470-00-01</t>
  </si>
  <si>
    <t xml:space="preserve">[LI] (AC)</t>
  </si>
  <si>
    <t xml:space="preserve">CRC-00471-00-01</t>
  </si>
  <si>
    <t xml:space="preserve">7/44</t>
  </si>
  <si>
    <t xml:space="preserve">CRC-00472-00-01</t>
  </si>
  <si>
    <t xml:space="preserve">CRC-00473-01-01</t>
  </si>
  <si>
    <t xml:space="preserve">CRC-00474-01-01</t>
  </si>
  <si>
    <t xml:space="preserve">CRC-00475-00-01</t>
  </si>
  <si>
    <t xml:space="preserve">8.5 x 6.5 x 1.3</t>
  </si>
  <si>
    <t xml:space="preserve">CRC-00476-00-01</t>
  </si>
  <si>
    <t xml:space="preserve">5/7</t>
  </si>
  <si>
    <t xml:space="preserve">6.0 x 5.0 x 5.0</t>
  </si>
  <si>
    <t xml:space="preserve">(MC) .</t>
  </si>
  <si>
    <t xml:space="preserve">2039 and 2040 empty</t>
  </si>
  <si>
    <t xml:space="preserve">CRC-00477-01-01</t>
  </si>
  <si>
    <t xml:space="preserve">6.2 x 5.0 x 1.5/4.2 x 4.0 x 1.8</t>
  </si>
  <si>
    <t xml:space="preserve">CRC-00478-00-01</t>
  </si>
  <si>
    <t xml:space="preserve">5.1 x 5.2 x 2.0</t>
  </si>
  <si>
    <t xml:space="preserve">ACA,[OM,LI,BL]</t>
  </si>
  <si>
    <t xml:space="preserve">CRC-00479-00-01</t>
  </si>
  <si>
    <t xml:space="preserve">CRC-00480-00-01</t>
  </si>
  <si>
    <t xml:space="preserve">6.5 x 4.5</t>
  </si>
  <si>
    <t xml:space="preserve">CRC-00481-03-01</t>
  </si>
  <si>
    <t xml:space="preserve">Race is annotated as "N" in path report</t>
  </si>
  <si>
    <t xml:space="preserve">OMENTUM, SMALL INTESTINE</t>
  </si>
  <si>
    <t xml:space="preserve">CRC-00482-00-01</t>
  </si>
  <si>
    <t xml:space="preserve">1/23</t>
  </si>
  <si>
    <t xml:space="preserve">(MC) ACA </t>
  </si>
  <si>
    <t xml:space="preserve">2222 missing extra aliq N4914, T4915</t>
  </si>
  <si>
    <t xml:space="preserve">CRC-00483-00-01</t>
  </si>
  <si>
    <t xml:space="preserve">10.8 x 6.5 x 6.3</t>
  </si>
  <si>
    <t xml:space="preserve">ACA .</t>
  </si>
  <si>
    <t xml:space="preserve">CRC-00484-00-01</t>
  </si>
  <si>
    <t xml:space="preserve">4.0 x 2.5 x 2.5</t>
  </si>
  <si>
    <t xml:space="preserve">ACA, [LI]</t>
  </si>
  <si>
    <t xml:space="preserve">CRC-00485-00-01</t>
  </si>
  <si>
    <t xml:space="preserve">8.0 x 6.0 x 2.5</t>
  </si>
  <si>
    <t xml:space="preserve">CRC-00486-00-01</t>
  </si>
  <si>
    <t xml:space="preserve">2/14</t>
  </si>
  <si>
    <t xml:space="preserve">T3</t>
  </si>
  <si>
    <t xml:space="preserve">N1</t>
  </si>
  <si>
    <t xml:space="preserve">MX</t>
  </si>
  <si>
    <t xml:space="preserve">3.0 x 3.5</t>
  </si>
  <si>
    <t xml:space="preserve">Duke's corrected from B to C on 25/6/2015</t>
  </si>
  <si>
    <t xml:space="preserve">CRC-00487-00-01</t>
  </si>
  <si>
    <t xml:space="preserve">CRC-00488-00-01</t>
  </si>
  <si>
    <t xml:space="preserve">ACA, diallelic</t>
  </si>
  <si>
    <t xml:space="preserve">CRC-00489-00-01</t>
  </si>
  <si>
    <t xml:space="preserve">7/12</t>
  </si>
  <si>
    <t xml:space="preserve">CRC-00490-00-01</t>
  </si>
  <si>
    <t xml:space="preserve">4.0 x 4.0 x 1.0</t>
  </si>
  <si>
    <t xml:space="preserve">ACA </t>
  </si>
  <si>
    <t xml:space="preserve">CRC-00491-00-01</t>
  </si>
  <si>
    <t xml:space="preserve">CRC-00492-00-01</t>
  </si>
  <si>
    <t xml:space="preserve">4.5 x 3.5</t>
  </si>
  <si>
    <t xml:space="preserve">extra aliq T4917, N4916. ADAMTS14 appears methylated in N but not in T. Tubes switched?</t>
  </si>
  <si>
    <t xml:space="preserve">CRC-00494-00-01</t>
  </si>
  <si>
    <t xml:space="preserve">extra aliq T4919, N4918</t>
  </si>
  <si>
    <t xml:space="preserve">CRC-00495-00-01</t>
  </si>
  <si>
    <t xml:space="preserve">8/16</t>
  </si>
  <si>
    <t xml:space="preserve">6.0 x 3.8 x 2.0</t>
  </si>
  <si>
    <t xml:space="preserve">(MC), [LI]</t>
  </si>
  <si>
    <t xml:space="preserve">CRC-00496-00-01</t>
  </si>
  <si>
    <t xml:space="preserve">4.0 x 2.5 x 3.0</t>
  </si>
  <si>
    <t xml:space="preserve">CRC-00497-00-01</t>
  </si>
  <si>
    <t xml:space="preserve">12/12</t>
  </si>
  <si>
    <t xml:space="preserve">4.0 x 3.5 x 3.0</t>
  </si>
  <si>
    <t xml:space="preserve">ACA,[LI]</t>
  </si>
  <si>
    <t xml:space="preserve">CRC-00498-00-01</t>
  </si>
  <si>
    <t xml:space="preserve">4.5 x 2.3 x 0.5</t>
  </si>
  <si>
    <t xml:space="preserve">CRC-00499-00-01</t>
  </si>
  <si>
    <t xml:space="preserve">8/26</t>
  </si>
  <si>
    <t xml:space="preserve">10.0 x 8.0</t>
  </si>
  <si>
    <t xml:space="preserve">CRC-00500-00-01</t>
  </si>
  <si>
    <t xml:space="preserve">5.0 x 4.0 x 2.0</t>
  </si>
  <si>
    <t xml:space="preserve"> ACA</t>
  </si>
  <si>
    <t xml:space="preserve">CRC-00501-00-01</t>
  </si>
  <si>
    <t xml:space="preserve">CRC-00502-00-01</t>
  </si>
  <si>
    <t xml:space="preserve">CRC-00503-00-01</t>
  </si>
  <si>
    <t xml:space="preserve">8.0 x 4.0</t>
  </si>
  <si>
    <t xml:space="preserve">CRC-00504-00-01</t>
  </si>
  <si>
    <t xml:space="preserve">CRC-00505-00-01</t>
  </si>
  <si>
    <t xml:space="preserve">1.7 x 1.3 x 0.9</t>
  </si>
  <si>
    <t xml:space="preserve">missing 2243 and 2244. Extra aliq. T4921, N4920</t>
  </si>
  <si>
    <t xml:space="preserve">CRC-00506-00-01</t>
  </si>
  <si>
    <t xml:space="preserve">3/19</t>
  </si>
  <si>
    <t xml:space="preserve">7.1 x 4.5 x 2.5</t>
  </si>
  <si>
    <t xml:space="preserve">CRC-00507-00-01</t>
  </si>
  <si>
    <t xml:space="preserve">7/18</t>
  </si>
  <si>
    <t xml:space="preserve">LIVER, OMENTUM, OVARY</t>
  </si>
  <si>
    <t xml:space="preserve">CRC-00508-00-01</t>
  </si>
  <si>
    <t xml:space="preserve">4.0 x 3.5 x 1.4</t>
  </si>
  <si>
    <t xml:space="preserve">CRC-00509-00-01</t>
  </si>
  <si>
    <t xml:space="preserve">0/38</t>
  </si>
  <si>
    <t xml:space="preserve">6.0 x 4.5 x 0.8</t>
  </si>
  <si>
    <t xml:space="preserve">CRC-00510-00-01</t>
  </si>
  <si>
    <t xml:space="preserve">CRC-00511-00-01</t>
  </si>
  <si>
    <t xml:space="preserve">3/18</t>
  </si>
  <si>
    <t xml:space="preserve">CRC-00512-03-01</t>
  </si>
  <si>
    <t xml:space="preserve">14.7 x 7.0</t>
  </si>
  <si>
    <t xml:space="preserve">CRC-00513-01-01</t>
  </si>
  <si>
    <t xml:space="preserve">CRC-00514-00-01</t>
  </si>
  <si>
    <t xml:space="preserve">4/17</t>
  </si>
  <si>
    <t xml:space="preserve">CRC-00515-01-01</t>
  </si>
  <si>
    <t xml:space="preserve">CRC-00516-03-01</t>
  </si>
  <si>
    <t xml:space="preserve">[OV] (MC)ACA</t>
  </si>
  <si>
    <t xml:space="preserve">CRC-00517-01-01</t>
  </si>
  <si>
    <t xml:space="preserve">2.0 X 2.5</t>
  </si>
  <si>
    <t xml:space="preserve">CRC-00518-00-01</t>
  </si>
  <si>
    <t xml:space="preserve">9/30</t>
  </si>
  <si>
    <t xml:space="preserve">7.0 x 5.5 x 1.5</t>
  </si>
  <si>
    <t xml:space="preserve">missing 2500. Extra aliq. T4923, N4922</t>
  </si>
  <si>
    <t xml:space="preserve">CRC-00519-00-01</t>
  </si>
  <si>
    <t xml:space="preserve">1/1+multiple in mesenteric soft tissue</t>
  </si>
  <si>
    <t xml:space="preserve">4.0 x 3.5 x 2.0</t>
  </si>
  <si>
    <t xml:space="preserve">CRC-00520-00-01</t>
  </si>
  <si>
    <t xml:space="preserve">8/10</t>
  </si>
  <si>
    <t xml:space="preserve">2260 empty</t>
  </si>
  <si>
    <t xml:space="preserve">CRC-00521-00-01</t>
  </si>
  <si>
    <t xml:space="preserve">CRC-00522-00-01</t>
  </si>
  <si>
    <t xml:space="preserve">3/4+mesenteric soft tissue mets</t>
  </si>
  <si>
    <t xml:space="preserve">6.5 x 6.0 x 3.2</t>
  </si>
  <si>
    <t xml:space="preserve">CRC-00523-00-01</t>
  </si>
  <si>
    <t xml:space="preserve">9.5 x 6.0</t>
  </si>
  <si>
    <t xml:space="preserve">(MC) ACA,RC</t>
  </si>
  <si>
    <t xml:space="preserve">CRC-00524-00-01</t>
  </si>
  <si>
    <t xml:space="preserve">Batch_001</t>
  </si>
  <si>
    <t xml:space="preserve">7.5 x 6.0 x 2.5</t>
  </si>
  <si>
    <t xml:space="preserve">extra aliq T4925, N4924</t>
  </si>
  <si>
    <t xml:space="preserve">CRC-00525-00-01</t>
  </si>
  <si>
    <t xml:space="preserve">9.5 x 7.5 x 6.0</t>
  </si>
  <si>
    <t xml:space="preserve">2278 empty. Extra aliq T4927, N4926</t>
  </si>
  <si>
    <t xml:space="preserve">CRC-00526-00-01</t>
  </si>
  <si>
    <t xml:space="preserve">M?</t>
  </si>
  <si>
    <t xml:space="preserve">5.0 x 3.5 x 0.8</t>
  </si>
  <si>
    <t xml:space="preserve">(MC) Peritoneum</t>
  </si>
  <si>
    <t xml:space="preserve">PERITONEUM</t>
  </si>
  <si>
    <t xml:space="preserve">CRC-00527-00-01</t>
  </si>
  <si>
    <t xml:space="preserve">2282 empty. Extra aliq T4929, N4928. ADAMTS14 BY B.GONZALEZ</t>
  </si>
  <si>
    <t xml:space="preserve">CRC-00528-00-01</t>
  </si>
  <si>
    <t xml:space="preserve">4.2 x 4.0</t>
  </si>
  <si>
    <t xml:space="preserve">CRC-00529-00-01</t>
  </si>
  <si>
    <t xml:space="preserve">CRC-00530-00-01</t>
  </si>
  <si>
    <t xml:space="preserve">HNPCC</t>
  </si>
  <si>
    <t xml:space="preserve">CRC-00531-00-01</t>
  </si>
  <si>
    <t xml:space="preserve">CRC-00532-00-01</t>
  </si>
  <si>
    <t xml:space="preserve">CRC-00533-00-01</t>
  </si>
  <si>
    <t xml:space="preserve">5.3 x 4.0</t>
  </si>
  <si>
    <t xml:space="preserve">2290 small amount</t>
  </si>
  <si>
    <t xml:space="preserve">CRC-00534-01-01</t>
  </si>
  <si>
    <t xml:space="preserve">2.7 x 2.5 x 1.5</t>
  </si>
  <si>
    <t xml:space="preserve">CRC-00535-00-01</t>
  </si>
  <si>
    <t xml:space="preserve">4/12 (or 0/5)</t>
  </si>
  <si>
    <t xml:space="preserve">SYNC, ACA, [LI]</t>
  </si>
  <si>
    <t xml:space="preserve">extra aliq T4933, N4932</t>
  </si>
  <si>
    <t xml:space="preserve">CRC-00536-00-01</t>
  </si>
  <si>
    <t xml:space="preserve">ACA, (MC), (CIS)</t>
  </si>
  <si>
    <t xml:space="preserve">extra aliq T4931, N4931. ADAMTS19 methylation changed to M based on Illumina Results</t>
  </si>
  <si>
    <t xml:space="preserve">CRC-00537-00-01</t>
  </si>
  <si>
    <t xml:space="preserve">11.5 x 10.5 x 5.5</t>
  </si>
  <si>
    <t xml:space="preserve">CRC-00538-00-01</t>
  </si>
  <si>
    <t xml:space="preserve">2/11</t>
  </si>
  <si>
    <t xml:space="preserve">CRC-00539-00-01</t>
  </si>
  <si>
    <t xml:space="preserve">CRC-00540-00-01</t>
  </si>
  <si>
    <t xml:space="preserve">CRC-00541-00-01</t>
  </si>
  <si>
    <t xml:space="preserve">CRC-00542-00-01</t>
  </si>
  <si>
    <t xml:space="preserve">2386 missing and 2387 empty</t>
  </si>
  <si>
    <t xml:space="preserve">CRC-00543-00-01</t>
  </si>
  <si>
    <t xml:space="preserve">1/21</t>
  </si>
  <si>
    <t xml:space="preserve">8.0 x 4.5</t>
  </si>
  <si>
    <t xml:space="preserve">extra aliq T4935, N4934</t>
  </si>
  <si>
    <t xml:space="preserve">CRC-00544-00-01</t>
  </si>
  <si>
    <t xml:space="preserve">2.5 x 2.0 x 1.0</t>
  </si>
  <si>
    <t xml:space="preserve">CRC-00545-01-01</t>
  </si>
  <si>
    <t xml:space="preserve">6.5 x 6.5 x 1.0</t>
  </si>
  <si>
    <t xml:space="preserve">CRC-00546-00-01</t>
  </si>
  <si>
    <t xml:space="preserve">0/19                    </t>
  </si>
  <si>
    <t xml:space="preserve">4.0 x 5.0</t>
  </si>
  <si>
    <t xml:space="preserve">CRC-00547-00-01</t>
  </si>
  <si>
    <t xml:space="preserve">[LI][IN][MS]</t>
  </si>
  <si>
    <t xml:space="preserve">SMALL INTESTINE, LIVER</t>
  </si>
  <si>
    <t xml:space="preserve">CRC-00548-00-01</t>
  </si>
  <si>
    <t xml:space="preserve">8/23</t>
  </si>
  <si>
    <t xml:space="preserve">CRC-00549-00-01</t>
  </si>
  <si>
    <t xml:space="preserve">4.5 x 3.0 x 3.5</t>
  </si>
  <si>
    <t xml:space="preserve">CRC-00550-00-01</t>
  </si>
  <si>
    <t xml:space="preserve">7.5 x 5.0 x 3.5</t>
  </si>
  <si>
    <t xml:space="preserve">(MC), VACA</t>
  </si>
  <si>
    <t xml:space="preserve">CRC-00551-00-01</t>
  </si>
  <si>
    <t xml:space="preserve">9.0 x 6.0 x 3.5</t>
  </si>
  <si>
    <t xml:space="preserve">CRC-00552-00-01</t>
  </si>
  <si>
    <t xml:space="preserve">5.5 x 5.0 x 5.0</t>
  </si>
  <si>
    <t xml:space="preserve">(SR) (MC) ACA</t>
  </si>
  <si>
    <t xml:space="preserve">2451 small amount</t>
  </si>
  <si>
    <t xml:space="preserve">CRC-00553-00-01</t>
  </si>
  <si>
    <t xml:space="preserve">2454 empty</t>
  </si>
  <si>
    <t xml:space="preserve">CRC-00554-00-01</t>
  </si>
  <si>
    <t xml:space="preserve">CRC-00555-00-01</t>
  </si>
  <si>
    <t xml:space="preserve">6/25</t>
  </si>
  <si>
    <t xml:space="preserve">2.0 x 2.0 x 0.5</t>
  </si>
  <si>
    <t xml:space="preserve">CRC-00556-00-01</t>
  </si>
  <si>
    <t xml:space="preserve">0/49</t>
  </si>
  <si>
    <t xml:space="preserve">7.0 x 9.0</t>
  </si>
  <si>
    <t xml:space="preserve">CRC-00557-00-01</t>
  </si>
  <si>
    <t xml:space="preserve"> 3/11</t>
  </si>
  <si>
    <t xml:space="preserve">6.0 x 5.0 x 4.8</t>
  </si>
  <si>
    <t xml:space="preserve">(MC) VACA</t>
  </si>
  <si>
    <t xml:space="preserve">extra aliq T4937, N4936. Synchronous polyps. </t>
  </si>
  <si>
    <t xml:space="preserve">CRC-00558-00-01</t>
  </si>
  <si>
    <t xml:space="preserve">9/24</t>
  </si>
  <si>
    <t xml:space="preserve">CRC-00559-00-01</t>
  </si>
  <si>
    <t xml:space="preserve">14/15</t>
  </si>
  <si>
    <t xml:space="preserve">7.0 x 4.0</t>
  </si>
  <si>
    <t xml:space="preserve">CRC-00560-00-01</t>
  </si>
  <si>
    <t xml:space="preserve">9.0 x 8.0</t>
  </si>
  <si>
    <t xml:space="preserve">CRC-00561-00-01</t>
  </si>
  <si>
    <t xml:space="preserve">CRC-00562-00-01</t>
  </si>
  <si>
    <t xml:space="preserve">H</t>
  </si>
  <si>
    <t xml:space="preserve">0/11 </t>
  </si>
  <si>
    <t xml:space="preserve">CRC-00563-00-01</t>
  </si>
  <si>
    <t xml:space="preserve">CRC-00564-00-01</t>
  </si>
  <si>
    <t xml:space="preserve">7/20</t>
  </si>
  <si>
    <t xml:space="preserve">7.0 x 2.5</t>
  </si>
  <si>
    <t xml:space="preserve">CRC-00565-03-01</t>
  </si>
  <si>
    <t xml:space="preserve">Synchronous: Multiple separate TA are present</t>
  </si>
  <si>
    <t xml:space="preserve">CRC-00566-00-01</t>
  </si>
  <si>
    <t xml:space="preserve">CRC-00567-03-01</t>
  </si>
  <si>
    <t xml:space="preserve">8.5 x 6.0 x 6.0</t>
  </si>
  <si>
    <t xml:space="preserve">CRC-00568-03-01</t>
  </si>
  <si>
    <t xml:space="preserve">3.2 x 2.7 x 2.4</t>
  </si>
  <si>
    <t xml:space="preserve">CRC-00569-00-01</t>
  </si>
  <si>
    <t xml:space="preserve">CRC-00570-00-01</t>
  </si>
  <si>
    <t xml:space="preserve">3.7 x 2.7 x 1.2</t>
  </si>
  <si>
    <t xml:space="preserve">CRC-00571-00-01</t>
  </si>
  <si>
    <t xml:space="preserve">3.5 x 3.3 x 0.6</t>
  </si>
  <si>
    <t xml:space="preserve">CRC-00572-00-01</t>
  </si>
  <si>
    <t xml:space="preserve">CRC-00573-00-01</t>
  </si>
  <si>
    <t xml:space="preserve">5.5 x 4.0 x 1.0</t>
  </si>
  <si>
    <t xml:space="preserve">ACA, (MC)</t>
  </si>
  <si>
    <t xml:space="preserve">CRC-00574-00-01</t>
  </si>
  <si>
    <t xml:space="preserve">1/14</t>
  </si>
  <si>
    <t xml:space="preserve">4.5 x 4.0 x 1.0</t>
  </si>
  <si>
    <t xml:space="preserve">Corrected from C to D (liver met) on June 25 2015</t>
  </si>
  <si>
    <t xml:space="preserve">CRC-00575-00-01</t>
  </si>
  <si>
    <t xml:space="preserve">7.9 x 8.0 x 0.6</t>
  </si>
  <si>
    <t xml:space="preserve">CRC-00576-00-01</t>
  </si>
  <si>
    <t xml:space="preserve">0/54</t>
  </si>
  <si>
    <t xml:space="preserve">CRC-00577-03-01</t>
  </si>
  <si>
    <t xml:space="preserve">CRC-00578-00-01</t>
  </si>
  <si>
    <t xml:space="preserve">5.0 x 2.5 x 1.0</t>
  </si>
  <si>
    <t xml:space="preserve">ACA.</t>
  </si>
  <si>
    <t xml:space="preserve">CRC-00579-00-01</t>
  </si>
  <si>
    <t xml:space="preserve">2/35</t>
  </si>
  <si>
    <t xml:space="preserve">CRC-00580-00-01</t>
  </si>
  <si>
    <t xml:space="preserve">3/17</t>
  </si>
  <si>
    <t xml:space="preserve">7.5 x 4.5 x 0.7</t>
  </si>
  <si>
    <t xml:space="preserve">CRC-00581-00-01</t>
  </si>
  <si>
    <t xml:space="preserve">CRC-00582-00-01</t>
  </si>
  <si>
    <t xml:space="preserve">CRC-00583-00-01</t>
  </si>
  <si>
    <t xml:space="preserve">0/76</t>
  </si>
  <si>
    <t xml:space="preserve">7.0 x 6.0 x 1.3</t>
  </si>
  <si>
    <t xml:space="preserve">CRC-00584-00-01</t>
  </si>
  <si>
    <t xml:space="preserve">CRC-00585-00-01</t>
  </si>
  <si>
    <t xml:space="preserve">4.0 x 4.0 x 0.6</t>
  </si>
  <si>
    <t xml:space="preserve">CRC-00586-03-01</t>
  </si>
  <si>
    <t xml:space="preserve">6.0 x 5.8 x 3.0</t>
  </si>
  <si>
    <t xml:space="preserve">[LI], RC </t>
  </si>
  <si>
    <t xml:space="preserve">CRC-00587-00-01</t>
  </si>
  <si>
    <t xml:space="preserve">Patient with previous colon resection. The specimen is a segment of right and left colon joined at the anastomotic site.</t>
  </si>
  <si>
    <t xml:space="preserve">STOMACH</t>
  </si>
  <si>
    <t xml:space="preserve">CRC-00588-00-01</t>
  </si>
  <si>
    <t xml:space="preserve">6.0 x 4.0 x 4.0</t>
  </si>
  <si>
    <t xml:space="preserve">CRC-00589-00-01</t>
  </si>
  <si>
    <t xml:space="preserve">5.5 x 5.2 x 1.4</t>
  </si>
  <si>
    <t xml:space="preserve">CRC-00590-00-01</t>
  </si>
  <si>
    <t xml:space="preserve">6.2 x 5.3 x 2.2</t>
  </si>
  <si>
    <t xml:space="preserve">CRC-00591-03-01</t>
  </si>
  <si>
    <t xml:space="preserve">4.0 x 4.0 x 3.5</t>
  </si>
  <si>
    <t xml:space="preserve">CRC-00592-00-01</t>
  </si>
  <si>
    <t xml:space="preserve">8.5 x 5.5 x 1.3</t>
  </si>
  <si>
    <t xml:space="preserve">CRC-00593-00-01</t>
  </si>
  <si>
    <t xml:space="preserve">4/26</t>
  </si>
  <si>
    <t xml:space="preserve">3.5 x 3.5 x 1.5</t>
  </si>
  <si>
    <t xml:space="preserve">CRC-00594-00-01</t>
  </si>
  <si>
    <t xml:space="preserve">10/11</t>
  </si>
  <si>
    <t xml:space="preserve">2.0 x 2.0 x 0.6</t>
  </si>
  <si>
    <t xml:space="preserve">CRC-00595-00-01</t>
  </si>
  <si>
    <t xml:space="preserve">7.5 x 6.7 x 0.6</t>
  </si>
  <si>
    <t xml:space="preserve">CRC-00596-03-01</t>
  </si>
  <si>
    <t xml:space="preserve">3.5 x 2.2 x 2.0</t>
  </si>
  <si>
    <t xml:space="preserve">[LU]</t>
  </si>
  <si>
    <t xml:space="preserve">No patient info in PR</t>
  </si>
  <si>
    <t xml:space="preserve">LUNG</t>
  </si>
  <si>
    <t xml:space="preserve">CRC-00597-00-01</t>
  </si>
  <si>
    <t xml:space="preserve">6.4 x 4.6 x 1.2/2.8 x 2.2 x7.8?</t>
  </si>
  <si>
    <t xml:space="preserve">CRC-00598-03-01</t>
  </si>
  <si>
    <t xml:space="preserve">U (Sergio) / M (Tati)</t>
  </si>
  <si>
    <t xml:space="preserve">CRC-00599-00-01</t>
  </si>
  <si>
    <t xml:space="preserve">3.5 x 3.2</t>
  </si>
  <si>
    <t xml:space="preserve">CRC-00600-00-01</t>
  </si>
  <si>
    <t xml:space="preserve">4.5 x 5.5 x 1.1</t>
  </si>
  <si>
    <t xml:space="preserve">CRC-00601-00-01</t>
  </si>
  <si>
    <t xml:space="preserve">3.3 x 3.1 x 0.4</t>
  </si>
  <si>
    <t xml:space="preserve">CRC-00602-00-01</t>
  </si>
  <si>
    <t xml:space="preserve">7.0 x 5.1</t>
  </si>
  <si>
    <t xml:space="preserve">ADAMTS14 BY B.GONZALEZ</t>
  </si>
  <si>
    <t xml:space="preserve">CRC-00603-00-01</t>
  </si>
  <si>
    <t xml:space="preserve">7.5 x 5.5</t>
  </si>
  <si>
    <t xml:space="preserve">CRC-00604-00-01</t>
  </si>
  <si>
    <t xml:space="preserve">4/33</t>
  </si>
  <si>
    <t xml:space="preserve">6.0 x 5.0 x 1.0</t>
  </si>
  <si>
    <t xml:space="preserve">CRC-00605-00-01</t>
  </si>
  <si>
    <t xml:space="preserve">11/70+</t>
  </si>
  <si>
    <t xml:space="preserve">6.5 x 3.5 x 0.7</t>
  </si>
  <si>
    <t xml:space="preserve">CRC-00606-03-01</t>
  </si>
  <si>
    <t xml:space="preserve">[OM],ACA</t>
  </si>
  <si>
    <t xml:space="preserve">SMALL INTESTINE, OMENTUM</t>
  </si>
  <si>
    <t xml:space="preserve">CRC-00607-03-01</t>
  </si>
  <si>
    <t xml:space="preserve">[OM], ACA</t>
  </si>
  <si>
    <t xml:space="preserve">PR refers to the primary, but manual annotation indicates that our specimen is the metastasis to omentum </t>
  </si>
  <si>
    <t xml:space="preserve">CRC-00608-00-01</t>
  </si>
  <si>
    <t xml:space="preserve">4.0 x 4.0 x 0.5</t>
  </si>
  <si>
    <t xml:space="preserve">CRC-00609-00-01</t>
  </si>
  <si>
    <t xml:space="preserve">6/17</t>
  </si>
  <si>
    <t xml:space="preserve">5.5 x 3.0 x 1.5</t>
  </si>
  <si>
    <t xml:space="preserve">CRC-00610-00-01</t>
  </si>
  <si>
    <t xml:space="preserve">5.5 x 6.0 x 0.4</t>
  </si>
  <si>
    <t xml:space="preserve">CRC-00611-00-01</t>
  </si>
  <si>
    <t xml:space="preserve">5.0 x 5.0 x 1.0/3.0 x 3.0 x 0.6</t>
  </si>
  <si>
    <t xml:space="preserve">CRC-00612-00-01</t>
  </si>
  <si>
    <t xml:space="preserve">8/13</t>
  </si>
  <si>
    <t xml:space="preserve">6.3 x 6.5 x 0.6</t>
  </si>
  <si>
    <t xml:space="preserve">CRC-00613-00-01</t>
  </si>
  <si>
    <t xml:space="preserve">4.0 x 3.0 x 0.2</t>
  </si>
  <si>
    <t xml:space="preserve">CRC-00614-00-01</t>
  </si>
  <si>
    <t xml:space="preserve">25/32</t>
  </si>
  <si>
    <t xml:space="preserve">4.2 x 4.0 x 0.8</t>
  </si>
  <si>
    <t xml:space="preserve">CRC-00615-00-01</t>
  </si>
  <si>
    <t xml:space="preserve">0/44</t>
  </si>
  <si>
    <t xml:space="preserve">5.2 x 3.7 x 1.7</t>
  </si>
  <si>
    <t xml:space="preserve">CRC-00616-00-01</t>
  </si>
  <si>
    <t xml:space="preserve">20/24</t>
  </si>
  <si>
    <t xml:space="preserve">CRC-00617-00-01</t>
  </si>
  <si>
    <t xml:space="preserve">CRC-00618-00-01</t>
  </si>
  <si>
    <t xml:space="preserve">CRC-00619-00-01</t>
  </si>
  <si>
    <t xml:space="preserve">ACA, MC</t>
  </si>
  <si>
    <t xml:space="preserve">CRC-00620-00-01</t>
  </si>
  <si>
    <t xml:space="preserve">25/27</t>
  </si>
  <si>
    <t xml:space="preserve">CRC-00621-00-01</t>
  </si>
  <si>
    <t xml:space="preserve">CRC-00622-01-01</t>
  </si>
  <si>
    <t xml:space="preserve">TVA, ACA</t>
  </si>
  <si>
    <t xml:space="preserve">CRC-00623-00-01</t>
  </si>
  <si>
    <t xml:space="preserve">9/17</t>
  </si>
  <si>
    <t xml:space="preserve">CRC-00624-00-01</t>
  </si>
  <si>
    <t xml:space="preserve">15.0 x 7.0</t>
  </si>
  <si>
    <t xml:space="preserve">CRC-00625-00-01</t>
  </si>
  <si>
    <t xml:space="preserve">3/30</t>
  </si>
  <si>
    <t xml:space="preserve">7.0 x 8.0</t>
  </si>
  <si>
    <t xml:space="preserve">TACA</t>
  </si>
  <si>
    <t xml:space="preserve">CRC-00626-00-01</t>
  </si>
  <si>
    <t xml:space="preserve">5.0 x 4.5 x 1.5</t>
  </si>
  <si>
    <t xml:space="preserve">CRC-00627-00-01</t>
  </si>
  <si>
    <t xml:space="preserve">4/29</t>
  </si>
  <si>
    <t xml:space="preserve">CRC-00628-00-01</t>
  </si>
  <si>
    <t xml:space="preserve">CRC-00629-00-01</t>
  </si>
  <si>
    <t xml:space="preserve">ACA, [LI] </t>
  </si>
  <si>
    <t xml:space="preserve">CRC-00630-00-01</t>
  </si>
  <si>
    <t xml:space="preserve">CRC-00631-03-01</t>
  </si>
  <si>
    <t xml:space="preserve">CRC-00632-00-01</t>
  </si>
  <si>
    <t xml:space="preserve">5.7 x 3.8 x 1.0</t>
  </si>
  <si>
    <t xml:space="preserve">CRC-00633-00-01</t>
  </si>
  <si>
    <t xml:space="preserve">23/25</t>
  </si>
  <si>
    <t xml:space="preserve">7.0 x 5.5 x 1.2</t>
  </si>
  <si>
    <t xml:space="preserve">CRC-00634-00-01</t>
  </si>
  <si>
    <t xml:space="preserve">8.8 x 4.3  x 0.5</t>
  </si>
  <si>
    <t xml:space="preserve">CRC-00635-03-01</t>
  </si>
  <si>
    <t xml:space="preserve">CRC-00636-00-01</t>
  </si>
  <si>
    <t xml:space="preserve">No patient information in shipment slip</t>
  </si>
  <si>
    <t xml:space="preserve">CRC-00637-00-01</t>
  </si>
  <si>
    <t xml:space="preserve">29/29</t>
  </si>
  <si>
    <t xml:space="preserve">7.5 x 6.2 x 2.5</t>
  </si>
  <si>
    <t xml:space="preserve">CRC-00638-00-01</t>
  </si>
  <si>
    <t xml:space="preserve">CRC-00639-00-01</t>
  </si>
  <si>
    <t xml:space="preserve">CRC-00640-00-01</t>
  </si>
  <si>
    <t xml:space="preserve">10/21</t>
  </si>
  <si>
    <t xml:space="preserve">5.0 x 5.0 x 2.5</t>
  </si>
  <si>
    <t xml:space="preserve">ACA,  [OM] </t>
  </si>
  <si>
    <t xml:space="preserve">CRC-00641-00-01</t>
  </si>
  <si>
    <t xml:space="preserve">6.8 x 5.0</t>
  </si>
  <si>
    <t xml:space="preserve">CRC-00642-03-01</t>
  </si>
  <si>
    <t xml:space="preserve">PANCREAS</t>
  </si>
  <si>
    <t xml:space="preserve">CRC-00643-00-01</t>
  </si>
  <si>
    <t xml:space="preserve">8.2 x 6.5 x 2.2</t>
  </si>
  <si>
    <t xml:space="preserve">CRC-00644-00-01</t>
  </si>
  <si>
    <t xml:space="preserve">CRC-00645-00-01</t>
  </si>
  <si>
    <t xml:space="preserve">5.3 x 5.6 x .8</t>
  </si>
  <si>
    <t xml:space="preserve">CRC-00646-00-01</t>
  </si>
  <si>
    <t xml:space="preserve">4.3 x 3.7 x 2.2</t>
  </si>
  <si>
    <t xml:space="preserve">CRC-00647-00-01</t>
  </si>
  <si>
    <t xml:space="preserve">6.0 x 5.5 x 1.5</t>
  </si>
  <si>
    <t xml:space="preserve">CRC-00648-00-01</t>
  </si>
  <si>
    <t xml:space="preserve">4.0 x 4.5 x 1.5/7.6 x 6.0 x 3.0</t>
  </si>
  <si>
    <t xml:space="preserve">CRC-00649-03-01</t>
  </si>
  <si>
    <t xml:space="preserve">22.0 x 9.5 x 8.0</t>
  </si>
  <si>
    <t xml:space="preserve">CRC-00650-00-01</t>
  </si>
  <si>
    <t xml:space="preserve">5.5 x 1.0</t>
  </si>
  <si>
    <t xml:space="preserve">CRC-00651-00-01</t>
  </si>
  <si>
    <t xml:space="preserve">6.0 x 6.0</t>
  </si>
  <si>
    <t xml:space="preserve">CRC-00652-00-01</t>
  </si>
  <si>
    <t xml:space="preserve">N0</t>
  </si>
  <si>
    <t xml:space="preserve">M0</t>
  </si>
  <si>
    <t xml:space="preserve">tube 2874 missing. Only TUMOR. Corrected info about Lymph node invasion on 25/6/2015</t>
  </si>
  <si>
    <t xml:space="preserve">CRC-00653-00-01</t>
  </si>
  <si>
    <t xml:space="preserve">2/8 </t>
  </si>
  <si>
    <t xml:space="preserve">6.5 x 4.5 x 0.8</t>
  </si>
  <si>
    <t xml:space="preserve"> [LI]</t>
  </si>
  <si>
    <t xml:space="preserve">CRC-00654-00-01</t>
  </si>
  <si>
    <t xml:space="preserve">SMALL INTESTINE, OVARY, PERIANAL</t>
  </si>
  <si>
    <t xml:space="preserve">CRC-00655-01-01</t>
  </si>
  <si>
    <t xml:space="preserve">4.0 x 4.0 x 0.8</t>
  </si>
  <si>
    <t xml:space="preserve">CRC-00656-00-01</t>
  </si>
  <si>
    <t xml:space="preserve">CRC-00657-00-01</t>
  </si>
  <si>
    <t xml:space="preserve">3/144</t>
  </si>
  <si>
    <t xml:space="preserve">9.0 x 4.3</t>
  </si>
  <si>
    <t xml:space="preserve">CRC-00658-03-01</t>
  </si>
  <si>
    <t xml:space="preserve">CRC-00659-03-01</t>
  </si>
  <si>
    <t xml:space="preserve">1.5 x 1.4 0.8</t>
  </si>
  <si>
    <t xml:space="preserve">CRC-00660-00-01</t>
  </si>
  <si>
    <t xml:space="preserve">CRC-00661-00-01</t>
  </si>
  <si>
    <t xml:space="preserve">6.0 x 5.0 x 3.5</t>
  </si>
  <si>
    <t xml:space="preserve">CRC-00662-00-01</t>
  </si>
  <si>
    <t xml:space="preserve">2/16</t>
  </si>
  <si>
    <t xml:space="preserve">8.0 x 2.5</t>
  </si>
  <si>
    <t xml:space="preserve">tube 2903 empty</t>
  </si>
  <si>
    <t xml:space="preserve">CRC-00663-00-01</t>
  </si>
  <si>
    <t xml:space="preserve">2.5 x 1.0 x 1.5</t>
  </si>
  <si>
    <t xml:space="preserve">SMALL INTESTINE</t>
  </si>
  <si>
    <t xml:space="preserve">CRC-00664-00-01</t>
  </si>
  <si>
    <t xml:space="preserve">3/44</t>
  </si>
  <si>
    <t xml:space="preserve">CRC-00665-00-01</t>
  </si>
  <si>
    <t xml:space="preserve">3.5 x 2.5 x 1.0</t>
  </si>
  <si>
    <t xml:space="preserve">Originally ADAMTS19 M. Illumina arrays confirmed U</t>
  </si>
  <si>
    <t xml:space="preserve">CRC-00666-00-01</t>
  </si>
  <si>
    <t xml:space="preserve">3/49</t>
  </si>
  <si>
    <t xml:space="preserve">CRC-00667-03-01</t>
  </si>
  <si>
    <t xml:space="preserve">CRC-00668-00-01</t>
  </si>
  <si>
    <t xml:space="preserve">6.0 x 5.0 x 1.5</t>
  </si>
  <si>
    <t xml:space="preserve">CRC-00669-03-01</t>
  </si>
  <si>
    <t xml:space="preserve">10/19</t>
  </si>
  <si>
    <t xml:space="preserve">2.9 x 2.4 x 0.7</t>
  </si>
  <si>
    <t xml:space="preserve">CRC-00670-03-01</t>
  </si>
  <si>
    <t xml:space="preserve">LIVER, OMENTUM, SMALL INTESTINE</t>
  </si>
  <si>
    <t xml:space="preserve">CRC-00671-00-01</t>
  </si>
  <si>
    <t xml:space="preserve">4/30</t>
  </si>
  <si>
    <t xml:space="preserve">6.6 x 3.8 x 0.5</t>
  </si>
  <si>
    <t xml:space="preserve">CRC-00672-00-01</t>
  </si>
  <si>
    <t xml:space="preserve">8.5 x 5.7 x 1.5</t>
  </si>
  <si>
    <t xml:space="preserve">CRC-00673-00-01</t>
  </si>
  <si>
    <t xml:space="preserve">7/15</t>
  </si>
  <si>
    <t xml:space="preserve">4.7 x 4.4</t>
  </si>
  <si>
    <t xml:space="preserve">CRC-00674-03-01</t>
  </si>
  <si>
    <t xml:space="preserve">5.2 x 4.2 x 3.0</t>
  </si>
  <si>
    <t xml:space="preserve">CRC-00675-00-01</t>
  </si>
  <si>
    <t xml:space="preserve">19/23</t>
  </si>
  <si>
    <t xml:space="preserve">CRC-00676-00-01</t>
  </si>
  <si>
    <t xml:space="preserve">7.6 x 7.6</t>
  </si>
  <si>
    <t xml:space="preserve">CRC-00677-00-01</t>
  </si>
  <si>
    <t xml:space="preserve">5.5 x 5.0 x1.0</t>
  </si>
  <si>
    <t xml:space="preserve">CRC-00678-00-01</t>
  </si>
  <si>
    <t xml:space="preserve">Sergio</t>
  </si>
  <si>
    <t xml:space="preserve">15/17</t>
  </si>
  <si>
    <t xml:space="preserve">CRC-00679-03-01</t>
  </si>
  <si>
    <t xml:space="preserve">2.9 x 3.0 x 3.5</t>
  </si>
  <si>
    <t xml:space="preserve">CRC-00680-03-01</t>
  </si>
  <si>
    <t xml:space="preserve">6.0 x 5.0 x 4.5</t>
  </si>
  <si>
    <t xml:space="preserve">CRC-00681-03-01</t>
  </si>
  <si>
    <t xml:space="preserve">1.6 x 1.5 x 1.5</t>
  </si>
  <si>
    <t xml:space="preserve">CRC-00682-00-01</t>
  </si>
  <si>
    <t xml:space="preserve">8.5 x 8.0 x 3.0</t>
  </si>
  <si>
    <t xml:space="preserve">tube 3000 small amount. Only TUMOR</t>
  </si>
  <si>
    <t xml:space="preserve">CRC-00683-00-01</t>
  </si>
  <si>
    <t xml:space="preserve">11.0 x 8.0 x 8.0</t>
  </si>
  <si>
    <t xml:space="preserve">[OM] (MC)</t>
  </si>
  <si>
    <t xml:space="preserve">CRC-00684-00-01</t>
  </si>
  <si>
    <t xml:space="preserve">5.0 x 4.5 x 3.9</t>
  </si>
  <si>
    <t xml:space="preserve">CRC-00685-00-01</t>
  </si>
  <si>
    <t xml:space="preserve">4.0 x 3.0 x 1.5</t>
  </si>
  <si>
    <t xml:space="preserve">CRC-00686-00-01</t>
  </si>
  <si>
    <t xml:space="preserve">2.0 x 1.0 x 0.7</t>
  </si>
  <si>
    <t xml:space="preserve">it was originally marked as ADAMTS19 methylated. COBRA at the IMPPC shows no methylation. Illumina arrays confirmed M</t>
  </si>
  <si>
    <t xml:space="preserve">CRC-00687-03-01</t>
  </si>
  <si>
    <t xml:space="preserve">CRC-00688-03-01</t>
  </si>
  <si>
    <t xml:space="preserve">7.5 x 4.0 x 4.0</t>
  </si>
  <si>
    <t xml:space="preserve">CRC-00689-00-01</t>
  </si>
  <si>
    <t xml:space="preserve">CRC-00690-03-01</t>
  </si>
  <si>
    <t xml:space="preserve">5.5 x 4.5 x 4.5</t>
  </si>
  <si>
    <t xml:space="preserve">CRC-00691-00-01</t>
  </si>
  <si>
    <t xml:space="preserve">2/18</t>
  </si>
  <si>
    <t xml:space="preserve">10.0 x 7.0</t>
  </si>
  <si>
    <t xml:space="preserve">CRC-00692-00-01</t>
  </si>
  <si>
    <t xml:space="preserve">7.5 x 6.5 x 3.0</t>
  </si>
  <si>
    <t xml:space="preserve">CRC-00693-00-01</t>
  </si>
  <si>
    <t xml:space="preserve">5/41</t>
  </si>
  <si>
    <t xml:space="preserve">10.9 x 5.0 x 1.0</t>
  </si>
  <si>
    <t xml:space="preserve">CRC-00694-00-01</t>
  </si>
  <si>
    <t xml:space="preserve">RC</t>
  </si>
  <si>
    <t xml:space="preserve">CRC-00695-01-01</t>
  </si>
  <si>
    <t xml:space="preserve">4.5 x 4.0 x 3.0</t>
  </si>
  <si>
    <t xml:space="preserve">CRC-00696-01-01</t>
  </si>
  <si>
    <t xml:space="preserve">3.5 x 3.0</t>
  </si>
  <si>
    <t xml:space="preserve">VA, HGD</t>
  </si>
  <si>
    <t xml:space="preserve">Not CRC. Duodenum.</t>
  </si>
  <si>
    <t xml:space="preserve">CRC-00697-00-01</t>
  </si>
  <si>
    <t xml:space="preserve">4/10</t>
  </si>
  <si>
    <t xml:space="preserve">5.5 x 4.5</t>
  </si>
  <si>
    <t xml:space="preserve">CRC-00699-00-01</t>
  </si>
  <si>
    <t xml:space="preserve">7.5 x 4.0</t>
  </si>
  <si>
    <t xml:space="preserve">CRC-00700-00-01</t>
  </si>
  <si>
    <t xml:space="preserve">CRC-00701-00-01</t>
  </si>
  <si>
    <t xml:space="preserve">5.0 x 11.0 x 3.0</t>
  </si>
  <si>
    <t xml:space="preserve">tube 3054 small amount. Only TUMOR</t>
  </si>
  <si>
    <t xml:space="preserve">CRC-00702-00-01</t>
  </si>
  <si>
    <t xml:space="preserve">10.0 x 7.0 x 3.1</t>
  </si>
  <si>
    <t xml:space="preserve">CRC-00703-00-01</t>
  </si>
  <si>
    <t xml:space="preserve">5/24</t>
  </si>
  <si>
    <t xml:space="preserve">10.1 x 5.5 x 1.9</t>
  </si>
  <si>
    <t xml:space="preserve">CRC-00704-00-01</t>
  </si>
  <si>
    <t xml:space="preserve">CRC-00705-00-01</t>
  </si>
  <si>
    <t xml:space="preserve">7/10</t>
  </si>
  <si>
    <t xml:space="preserve">11.5 x 5.6 x 2.4</t>
  </si>
  <si>
    <t xml:space="preserve">CRC-00706-00-01</t>
  </si>
  <si>
    <t xml:space="preserve">8.3 x 5.0 x 0.7</t>
  </si>
  <si>
    <t xml:space="preserve">CRC-00707-00-01</t>
  </si>
  <si>
    <t xml:space="preserve">?SeeHE</t>
  </si>
  <si>
    <t xml:space="preserve">13.0 x 12.0 x 3.0</t>
  </si>
  <si>
    <t xml:space="preserve">CRC-00708-03-01</t>
  </si>
  <si>
    <t xml:space="preserve">5.5 x 1.5 x 1.0</t>
  </si>
  <si>
    <t xml:space="preserve">CRC-00709-00-01</t>
  </si>
  <si>
    <t xml:space="preserve">3/16</t>
  </si>
  <si>
    <t xml:space="preserve">5.5 x 5.0 x 3.0</t>
  </si>
  <si>
    <t xml:space="preserve">CRC-00710-00-01</t>
  </si>
  <si>
    <t xml:space="preserve">5.8 x 4.2 x 2.5</t>
  </si>
  <si>
    <t xml:space="preserve">CRC-00711-00-01</t>
  </si>
  <si>
    <t xml:space="preserve">6.5 x 5.2 x 0.7</t>
  </si>
  <si>
    <t xml:space="preserve">(TA) HGD</t>
  </si>
  <si>
    <t xml:space="preserve">CRC-00712-00-01</t>
  </si>
  <si>
    <t xml:space="preserve">CRC-00713-00-01</t>
  </si>
  <si>
    <t xml:space="preserve">1/17</t>
  </si>
  <si>
    <t xml:space="preserve">5.0 x 4.0 x 2.5</t>
  </si>
  <si>
    <t xml:space="preserve">(TVA)</t>
  </si>
  <si>
    <t xml:space="preserve">CRC-00714-03-01</t>
  </si>
  <si>
    <t xml:space="preserve">CRC-00715-00-01</t>
  </si>
  <si>
    <t xml:space="preserve">CRC-00716-00-01</t>
  </si>
  <si>
    <t xml:space="preserve">CRC-00717-00-01</t>
  </si>
  <si>
    <t xml:space="preserve">2/30</t>
  </si>
  <si>
    <t xml:space="preserve">(AP), TACA</t>
  </si>
  <si>
    <t xml:space="preserve">CRC-00718-03-01</t>
  </si>
  <si>
    <t xml:space="preserve">4.1 x 3.4 x 3.2</t>
  </si>
  <si>
    <t xml:space="preserve">CRC-00719-00-01</t>
  </si>
  <si>
    <t xml:space="preserve">Batch_001/002</t>
  </si>
  <si>
    <t xml:space="preserve">3/4</t>
  </si>
  <si>
    <t xml:space="preserve">4.0 x 3.0 x 1.1</t>
  </si>
  <si>
    <t xml:space="preserve">AP </t>
  </si>
  <si>
    <t xml:space="preserve">CRC-00720-01-01</t>
  </si>
  <si>
    <t xml:space="preserve">(-) or 1/13</t>
  </si>
  <si>
    <t xml:space="preserve">-/M</t>
  </si>
  <si>
    <t xml:space="preserve">8.5 x 7.0 x 2.5</t>
  </si>
  <si>
    <t xml:space="preserve">CRC-00721-00-01</t>
  </si>
  <si>
    <t xml:space="preserve">7.0 x 6.7 x 4.5</t>
  </si>
  <si>
    <t xml:space="preserve">[LI] [PERI]</t>
  </si>
  <si>
    <t xml:space="preserve">CRC-00722-03-01</t>
  </si>
  <si>
    <t xml:space="preserve">7.2 x 6.2 x 5.8</t>
  </si>
  <si>
    <t xml:space="preserve">CRC-00723-01-01</t>
  </si>
  <si>
    <t xml:space="preserve">CRC-00724-00-01</t>
  </si>
  <si>
    <t xml:space="preserve">5.4 x 5.2 x 0.7</t>
  </si>
  <si>
    <t xml:space="preserve">CRC-00725-00-01</t>
  </si>
  <si>
    <t xml:space="preserve">CRC-00726-00-01</t>
  </si>
  <si>
    <t xml:space="preserve">Met LIVER also ADAMTS19 U, ADAMT14+</t>
  </si>
  <si>
    <t xml:space="preserve">CRC-00727-00-01</t>
  </si>
  <si>
    <t xml:space="preserve">CRC-00728-00-01</t>
  </si>
  <si>
    <t xml:space="preserve">6.0 x 6.0 x 5.0</t>
  </si>
  <si>
    <t xml:space="preserve">CRC-00729-03-01</t>
  </si>
  <si>
    <t xml:space="preserve">3.0 x 2.0 x 2.0</t>
  </si>
  <si>
    <t xml:space="preserve">CRC-00730-00-01</t>
  </si>
  <si>
    <t xml:space="preserve">10.0 x 9.0 x 2.5</t>
  </si>
  <si>
    <t xml:space="preserve">transverse </t>
  </si>
  <si>
    <t xml:space="preserve">OVARY</t>
  </si>
  <si>
    <t xml:space="preserve">CRC-00731-00-01</t>
  </si>
  <si>
    <t xml:space="preserve">9.0 x 9.0 x 3.5</t>
  </si>
  <si>
    <t xml:space="preserve">CRC-00732-01-01</t>
  </si>
  <si>
    <t xml:space="preserve">5.5 x 3.5 x 3.0</t>
  </si>
  <si>
    <t xml:space="preserve">CRC-00733-00-01</t>
  </si>
  <si>
    <t xml:space="preserve">d/p</t>
  </si>
  <si>
    <t xml:space="preserve">2/8 or 2/14</t>
  </si>
  <si>
    <t xml:space="preserve">SYNC (see corrections 4/29/13)</t>
  </si>
  <si>
    <t xml:space="preserve">CRC-00734-00-01</t>
  </si>
  <si>
    <t xml:space="preserve">7.5 x 4.5</t>
  </si>
  <si>
    <t xml:space="preserve">CRC-00735-00-01</t>
  </si>
  <si>
    <t xml:space="preserve">4.2 x 2.5 x 1.5</t>
  </si>
  <si>
    <t xml:space="preserve">CRC-00736-01-01</t>
  </si>
  <si>
    <t xml:space="preserve">(-) or 3/9</t>
  </si>
  <si>
    <t xml:space="preserve">-/MP</t>
  </si>
  <si>
    <t xml:space="preserve">3.5 x 1.0 x 2.0</t>
  </si>
  <si>
    <t xml:space="preserve">[OM], TA</t>
  </si>
  <si>
    <t xml:space="preserve">CRC-00737-00-01</t>
  </si>
  <si>
    <t xml:space="preserve">36/36</t>
  </si>
  <si>
    <t xml:space="preserve">[PERI]</t>
  </si>
  <si>
    <t xml:space="preserve">CRC-00738-00-01</t>
  </si>
  <si>
    <t xml:space="preserve">2/8</t>
  </si>
  <si>
    <t xml:space="preserve">10.5 x 7.5 x 23.2</t>
  </si>
  <si>
    <t xml:space="preserve">CRC-00739-00-01</t>
  </si>
  <si>
    <t xml:space="preserve">5.4 x 4.0 x 1.0</t>
  </si>
  <si>
    <t xml:space="preserve">CRC-00740-01-01</t>
  </si>
  <si>
    <t xml:space="preserve">CRC-00741-00-01</t>
  </si>
  <si>
    <t xml:space="preserve">6.0 x 4.5 x 1.0</t>
  </si>
  <si>
    <t xml:space="preserve">CRC-00742-03-01</t>
  </si>
  <si>
    <t xml:space="preserve">3.2 x 3.0 x 2.4</t>
  </si>
  <si>
    <t xml:space="preserve">CRC-00743-03-01</t>
  </si>
  <si>
    <t xml:space="preserve">CRC-00744-00-01</t>
  </si>
  <si>
    <t xml:space="preserve">CRC-00745-03-01</t>
  </si>
  <si>
    <t xml:space="preserve">7.0 x 4.0 x 4.0</t>
  </si>
  <si>
    <t xml:space="preserve">CRC-00746-03-01</t>
  </si>
  <si>
    <t xml:space="preserve">6.0 x 6.0 x 4.2</t>
  </si>
  <si>
    <t xml:space="preserve">CRC-00747-03-01</t>
  </si>
  <si>
    <t xml:space="preserve">CRC-00748-00-01</t>
  </si>
  <si>
    <t xml:space="preserve">3.5 x 2.6 x 1.1</t>
  </si>
  <si>
    <t xml:space="preserve">CRC-00749-00-01</t>
  </si>
  <si>
    <t xml:space="preserve">4.2 x 4.0 x 1.1</t>
  </si>
  <si>
    <t xml:space="preserve">CRC-00750-03-01</t>
  </si>
  <si>
    <t xml:space="preserve">CRC-00751-00-01</t>
  </si>
  <si>
    <t xml:space="preserve">2/22</t>
  </si>
  <si>
    <t xml:space="preserve">9.5 x 7.0</t>
  </si>
  <si>
    <t xml:space="preserve">CRC-00752-03-01</t>
  </si>
  <si>
    <t xml:space="preserve">7.4 x 6.6 x 6.0</t>
  </si>
  <si>
    <t xml:space="preserve">CRC-00753-00-01</t>
  </si>
  <si>
    <t xml:space="preserve">6.0 x 3.5 x 3.5</t>
  </si>
  <si>
    <t xml:space="preserve">CRC-00754-00-01</t>
  </si>
  <si>
    <t xml:space="preserve">7.0 x 5.5 x 3.5</t>
  </si>
  <si>
    <t xml:space="preserve">CRC-00755-00-01</t>
  </si>
  <si>
    <t xml:space="preserve">CRC-00756-00-01</t>
  </si>
  <si>
    <t xml:space="preserve">10/18</t>
  </si>
  <si>
    <t xml:space="preserve">4.1 x 2.5 x 1.3</t>
  </si>
  <si>
    <t xml:space="preserve">CRC-00757-00-01</t>
  </si>
  <si>
    <t xml:space="preserve">4.0 x 2.5 x 2.0</t>
  </si>
  <si>
    <t xml:space="preserve">CRC-00758-00-01</t>
  </si>
  <si>
    <t xml:space="preserve">3.0 x 4.5</t>
  </si>
  <si>
    <t xml:space="preserve">CRC-00759-00-01</t>
  </si>
  <si>
    <t xml:space="preserve">CRC-00760-01-01</t>
  </si>
  <si>
    <t xml:space="preserve">Adenoma from a patient with Dukes B cancer and multiple polyps</t>
  </si>
  <si>
    <t xml:space="preserve">CRC-00761-00-01</t>
  </si>
  <si>
    <t xml:space="preserve">4.5 x 4.5</t>
  </si>
  <si>
    <t xml:space="preserve">CRC-00762-00-01</t>
  </si>
  <si>
    <t xml:space="preserve">CRC-00763-00-01</t>
  </si>
  <si>
    <t xml:space="preserve">2/23</t>
  </si>
  <si>
    <t xml:space="preserve">5.0 x 3.0</t>
  </si>
  <si>
    <t xml:space="preserve">CRC-00764-01-01</t>
  </si>
  <si>
    <t xml:space="preserve">3.5 x 3.4 x 2.5</t>
  </si>
  <si>
    <t xml:space="preserve">CRC-00765-03-01</t>
  </si>
  <si>
    <t xml:space="preserve">11.5 x 7.0 x 1.5</t>
  </si>
  <si>
    <t xml:space="preserve">CRC-00766-00-01</t>
  </si>
  <si>
    <t xml:space="preserve">39/50</t>
  </si>
  <si>
    <t xml:space="preserve">CRC-00767-00-01</t>
  </si>
  <si>
    <t xml:space="preserve">4.5 x 4.0 x 1.0/5.3 x 3.5 x 1.3</t>
  </si>
  <si>
    <t xml:space="preserve">CRC-00768-00-01</t>
  </si>
  <si>
    <t xml:space="preserve">12.5 x 7.5 x 4.5</t>
  </si>
  <si>
    <t xml:space="preserve">CRC-00769-00-01</t>
  </si>
  <si>
    <t xml:space="preserve">11.0 x 10.0 x 9.0</t>
  </si>
  <si>
    <t xml:space="preserve">CRC-00770-00-01</t>
  </si>
  <si>
    <t xml:space="preserve">3/53</t>
  </si>
  <si>
    <t xml:space="preserve">CRC-00771-00-01</t>
  </si>
  <si>
    <t xml:space="preserve">CRC-00772-03-01</t>
  </si>
  <si>
    <t xml:space="preserve">CRC-00773-03-01</t>
  </si>
  <si>
    <t xml:space="preserve">2.8 x 2.5 x 2.0</t>
  </si>
  <si>
    <t xml:space="preserve">CRC-00774-00-01</t>
  </si>
  <si>
    <t xml:space="preserve">CRC-00775-00-01</t>
  </si>
  <si>
    <t xml:space="preserve">Corrected from B to C on 25/6/2015 (3/18 metastatic lymph nodes)</t>
  </si>
  <si>
    <t xml:space="preserve">CRC-00776-00-01</t>
  </si>
  <si>
    <t xml:space="preserve">6/8</t>
  </si>
  <si>
    <t xml:space="preserve">6.5 x 5.5</t>
  </si>
  <si>
    <t xml:space="preserve">CRC-00777-00-01</t>
  </si>
  <si>
    <t xml:space="preserve">5.0 x 4.5 x 1.3</t>
  </si>
  <si>
    <t xml:space="preserve">CRC-00778-01-01</t>
  </si>
  <si>
    <t xml:space="preserve">6.0 x 5.0 x 2.7</t>
  </si>
  <si>
    <t xml:space="preserve">CRC-00779-00-01</t>
  </si>
  <si>
    <t xml:space="preserve">4.0 x 4.0 x 0.4</t>
  </si>
  <si>
    <t xml:space="preserve">CRC-00780-00-01</t>
  </si>
  <si>
    <t xml:space="preserve">9.0 x 6.6 x 6.4</t>
  </si>
  <si>
    <t xml:space="preserve">CRC-00781-00-01</t>
  </si>
  <si>
    <t xml:space="preserve">3.9 x 3.3 x 0.9</t>
  </si>
  <si>
    <t xml:space="preserve">CRC-00782-00-01</t>
  </si>
  <si>
    <t xml:space="preserve">8.0 x 6.5 x 0.5</t>
  </si>
  <si>
    <t xml:space="preserve">CRC-00783-00-01</t>
  </si>
  <si>
    <t xml:space="preserve">5.0 x 3.8 x 1.7</t>
  </si>
  <si>
    <t xml:space="preserve">CRC-00784-00-01</t>
  </si>
  <si>
    <t xml:space="preserve">CRC-00785-00-01</t>
  </si>
  <si>
    <t xml:space="preserve">18/20</t>
  </si>
  <si>
    <t xml:space="preserve">OMENTUM, OVARY</t>
  </si>
  <si>
    <t xml:space="preserve">CRC-00786-00-01</t>
  </si>
  <si>
    <t xml:space="preserve">6.2 x 5.7 x 1.3</t>
  </si>
  <si>
    <t xml:space="preserve">CRC-00787-00-01</t>
  </si>
  <si>
    <t xml:space="preserve">0/41</t>
  </si>
  <si>
    <t xml:space="preserve">2.7 x 2.5 x 1.4</t>
  </si>
  <si>
    <t xml:space="preserve">CRC-00788-00-01</t>
  </si>
  <si>
    <t xml:space="preserve">CRC-00789-00-01</t>
  </si>
  <si>
    <t xml:space="preserve">19/30</t>
  </si>
  <si>
    <t xml:space="preserve">7.2 x 7.0 x 0.6</t>
  </si>
  <si>
    <t xml:space="preserve">CRC-00790-00-01</t>
  </si>
  <si>
    <t xml:space="preserve">10/28</t>
  </si>
  <si>
    <t xml:space="preserve">6.5 x 6.0 x 0.9</t>
  </si>
  <si>
    <t xml:space="preserve">CRC-00791-00-01</t>
  </si>
  <si>
    <t xml:space="preserve">3/39</t>
  </si>
  <si>
    <t xml:space="preserve">6.0 x 3.3 x 1.0</t>
  </si>
  <si>
    <t xml:space="preserve">CRC-00792-00-01</t>
  </si>
  <si>
    <t xml:space="preserve">'0/34</t>
  </si>
  <si>
    <t xml:space="preserve">CRC-00793-00-01</t>
  </si>
  <si>
    <t xml:space="preserve">10.0 x 7.0 x 0.6</t>
  </si>
  <si>
    <t xml:space="preserve">CRC-00794-00-01</t>
  </si>
  <si>
    <t xml:space="preserve">5.2 X 4.0</t>
  </si>
  <si>
    <t xml:space="preserve">CRC-00795-00-01</t>
  </si>
  <si>
    <t xml:space="preserve">0/60</t>
  </si>
  <si>
    <t xml:space="preserve">7.0 x 5.0 x 3.0</t>
  </si>
  <si>
    <t xml:space="preserve">CRC-00796-00-01</t>
  </si>
  <si>
    <t xml:space="preserve">4.9 x 4.5 x 0.2</t>
  </si>
  <si>
    <t xml:space="preserve">CRC-00797-00-01</t>
  </si>
  <si>
    <t xml:space="preserve">7/24</t>
  </si>
  <si>
    <t xml:space="preserve">6.0 X 8.5 x 4.0</t>
  </si>
  <si>
    <t xml:space="preserve">CRC-00798-00-01</t>
  </si>
  <si>
    <t xml:space="preserve">8.5 x 7.0 x 1.2</t>
  </si>
  <si>
    <t xml:space="preserve">CRC-00799-00-01</t>
  </si>
  <si>
    <t xml:space="preserve">6/95</t>
  </si>
  <si>
    <t xml:space="preserve">CRC-00800-00-01</t>
  </si>
  <si>
    <t xml:space="preserve">0/61</t>
  </si>
  <si>
    <t xml:space="preserve">5.5 x 5.0 x 3.1</t>
  </si>
  <si>
    <t xml:space="preserve">April 2003. Changed the MPP from + to -, since this case is negative for the analyses of BAT26, AP∆3 and D1S158</t>
  </si>
  <si>
    <t xml:space="preserve">CRC-00801-00-01</t>
  </si>
  <si>
    <t xml:space="preserve">27/54</t>
  </si>
  <si>
    <t xml:space="preserve">6.5 x 5.0 2.0</t>
  </si>
  <si>
    <t xml:space="preserve">CRC-00802-00-01</t>
  </si>
  <si>
    <t xml:space="preserve">CRC-00803-00-01</t>
  </si>
  <si>
    <t xml:space="preserve">2/26</t>
  </si>
  <si>
    <t xml:space="preserve">CRC-00804-00-01</t>
  </si>
  <si>
    <t xml:space="preserve">4.5 x 3.0 x 1.5</t>
  </si>
  <si>
    <t xml:space="preserve">CRC-00805-00-01</t>
  </si>
  <si>
    <t xml:space="preserve">18/32</t>
  </si>
  <si>
    <t xml:space="preserve">8.5 x 6.0</t>
  </si>
  <si>
    <t xml:space="preserve">CRC-00806-00-01</t>
  </si>
  <si>
    <t xml:space="preserve">1/33</t>
  </si>
  <si>
    <t xml:space="preserve">6.5 x 3.3 x 1.2</t>
  </si>
  <si>
    <t xml:space="preserve">CRC-00807-00-01</t>
  </si>
  <si>
    <t xml:space="preserve">CRC-00808-03-01</t>
  </si>
  <si>
    <t xml:space="preserve">CRC-00809-00-01</t>
  </si>
  <si>
    <t xml:space="preserve">4.0 x 3.7</t>
  </si>
  <si>
    <t xml:space="preserve">CRC-00810-01-01</t>
  </si>
  <si>
    <t xml:space="preserve">6.5 x 3.5</t>
  </si>
  <si>
    <t xml:space="preserve">CRC-00811-00-01</t>
  </si>
  <si>
    <t xml:space="preserve">5.0 x 4.0 x 0.3</t>
  </si>
  <si>
    <t xml:space="preserve">CRC-00812-00-01</t>
  </si>
  <si>
    <t xml:space="preserve">CRC-00813-00-01</t>
  </si>
  <si>
    <t xml:space="preserve">10.0 x 7.0 x 1.2</t>
  </si>
  <si>
    <t xml:space="preserve">CRC-00814-00-01</t>
  </si>
  <si>
    <t xml:space="preserve">CRC-00815-00-01</t>
  </si>
  <si>
    <t xml:space="preserve">7.0 x 6.0 x 1.5</t>
  </si>
  <si>
    <t xml:space="preserve">CRC-00816-00-01</t>
  </si>
  <si>
    <t xml:space="preserve">1/35</t>
  </si>
  <si>
    <t xml:space="preserve">9.0 x 6.0 x 1.3</t>
  </si>
  <si>
    <t xml:space="preserve">CRC-00817-00-01</t>
  </si>
  <si>
    <t xml:space="preserve">6.0 x 5.5 x 1.0</t>
  </si>
  <si>
    <t xml:space="preserve">CRC-00818-03-01</t>
  </si>
  <si>
    <t xml:space="preserve">CRC-00819-00-01</t>
  </si>
  <si>
    <t xml:space="preserve">7.0 x 7.0 x 2.5</t>
  </si>
  <si>
    <t xml:space="preserve">CRC-00820-00-01</t>
  </si>
  <si>
    <t xml:space="preserve">1/36</t>
  </si>
  <si>
    <t xml:space="preserve">CRC-00821-00-01</t>
  </si>
  <si>
    <t xml:space="preserve">7.0 X 6.0</t>
  </si>
  <si>
    <t xml:space="preserve">CRC-00822-00-01</t>
  </si>
  <si>
    <t xml:space="preserve">9.0 x 5.0 x 4.0</t>
  </si>
  <si>
    <t xml:space="preserve">CRC-00823-00-01</t>
  </si>
  <si>
    <t xml:space="preserve">7/16</t>
  </si>
  <si>
    <t xml:space="preserve">5.6 x 5.6 x 2.2</t>
  </si>
  <si>
    <t xml:space="preserve">CRC-00824-00-01</t>
  </si>
  <si>
    <t xml:space="preserve">3/9</t>
  </si>
  <si>
    <t xml:space="preserve">10 x 6.0</t>
  </si>
  <si>
    <t xml:space="preserve">CRC-00825-00-01</t>
  </si>
  <si>
    <t xml:space="preserve">37/46</t>
  </si>
  <si>
    <t xml:space="preserve">8.0 x 6.0 x 2.0</t>
  </si>
  <si>
    <t xml:space="preserve">CRC-00826-00-01</t>
  </si>
  <si>
    <t xml:space="preserve">10.1 x 4.6 x 2.5</t>
  </si>
  <si>
    <t xml:space="preserve">CRC-00827-03-01</t>
  </si>
  <si>
    <t xml:space="preserve">2.7 x 2.0 x 0.3</t>
  </si>
  <si>
    <t xml:space="preserve">CRC-00828-00-01</t>
  </si>
  <si>
    <t xml:space="preserve">4.5 x 4.0 x 0.5</t>
  </si>
  <si>
    <t xml:space="preserve">CRC-00829-00-01</t>
  </si>
  <si>
    <t xml:space="preserve">3/27</t>
  </si>
  <si>
    <t xml:space="preserve">4.5 x 4.3 x 1.5</t>
  </si>
  <si>
    <t xml:space="preserve">CRC-00830-00-01</t>
  </si>
  <si>
    <t xml:space="preserve">5.6 x 5.6</t>
  </si>
  <si>
    <t xml:space="preserve">CRC-00831-00-01</t>
  </si>
  <si>
    <t xml:space="preserve">0/58</t>
  </si>
  <si>
    <t xml:space="preserve">CRC-00832-00-01</t>
  </si>
  <si>
    <t xml:space="preserve">8/15</t>
  </si>
  <si>
    <t xml:space="preserve">8.5 x 6.0 x 1.7</t>
  </si>
  <si>
    <t xml:space="preserve">CRC-00833-00-01</t>
  </si>
  <si>
    <t xml:space="preserve">4.5 x 3.5 x 0.9/5.0 x 4.0 x 1</t>
  </si>
  <si>
    <t xml:space="preserve">CRC-00834-00-01</t>
  </si>
  <si>
    <t xml:space="preserve">3.0 x 2.5 x 2.5</t>
  </si>
  <si>
    <t xml:space="preserve">CRC-00835-00-01</t>
  </si>
  <si>
    <t xml:space="preserve">6/34</t>
  </si>
  <si>
    <t xml:space="preserve">5.0 x 3.5 x 0.7</t>
  </si>
  <si>
    <t xml:space="preserve">CRC-00836-00-01</t>
  </si>
  <si>
    <t xml:space="preserve">3/14</t>
  </si>
  <si>
    <t xml:space="preserve">5.0 x 4.0 x 4.0</t>
  </si>
  <si>
    <t xml:space="preserve">CRC-00837-00-01</t>
  </si>
  <si>
    <t xml:space="preserve">4.5 x 3.6 x 1.3</t>
  </si>
  <si>
    <t xml:space="preserve">CRC-00838-03-01</t>
  </si>
  <si>
    <t xml:space="preserve">3.4 x 3.0 x 2.4</t>
  </si>
  <si>
    <t xml:space="preserve">CRC-00839-00-01</t>
  </si>
  <si>
    <t xml:space="preserve">5/17</t>
  </si>
  <si>
    <t xml:space="preserve">2.4 x 2.3 x 0.8</t>
  </si>
  <si>
    <t xml:space="preserve">CRC-00840-00-01</t>
  </si>
  <si>
    <t xml:space="preserve">4.0 x 2.3 x 0.6</t>
  </si>
  <si>
    <t xml:space="preserve">CRC-00841-03-01</t>
  </si>
  <si>
    <t xml:space="preserve">3.0 x 2.8 x 2.5</t>
  </si>
  <si>
    <t xml:space="preserve">CRC-00842-00-01</t>
  </si>
  <si>
    <t xml:space="preserve">4.2 x 3.5 x 0.3</t>
  </si>
  <si>
    <t xml:space="preserve">CRC-00843-03-01</t>
  </si>
  <si>
    <t xml:space="preserve">3.5 x 3.5 x 2.8</t>
  </si>
  <si>
    <t xml:space="preserve">CRC-00844-00-01</t>
  </si>
  <si>
    <t xml:space="preserve">8/42</t>
  </si>
  <si>
    <t xml:space="preserve">4.0 x 3.0 x 1.2</t>
  </si>
  <si>
    <t xml:space="preserve">CRC-00845-00-01</t>
  </si>
  <si>
    <t xml:space="preserve">3.0 x 2.2 x 0.7</t>
  </si>
  <si>
    <t xml:space="preserve">CRC-00846-00-01</t>
  </si>
  <si>
    <t xml:space="preserve">6.5 x 6.0 x 1.7</t>
  </si>
  <si>
    <t xml:space="preserve">CRC-00847-00-01</t>
  </si>
  <si>
    <t xml:space="preserve">4.5 x 2.8 x 1.5</t>
  </si>
  <si>
    <t xml:space="preserve">CRC-00848-00-01</t>
  </si>
  <si>
    <t xml:space="preserve">CRC-00849-00-01</t>
  </si>
  <si>
    <t xml:space="preserve">CRC-00850-00-01</t>
  </si>
  <si>
    <t xml:space="preserve">6.5 x 2.3 x 2.2</t>
  </si>
  <si>
    <t xml:space="preserve">CRC-00851-00-01</t>
  </si>
  <si>
    <t xml:space="preserve">CRC-00852-00-01</t>
  </si>
  <si>
    <t xml:space="preserve">6.0 x 4.5 x 3.5</t>
  </si>
  <si>
    <t xml:space="preserve">CRC-00853-03-01</t>
  </si>
  <si>
    <t xml:space="preserve">4.7 x 3.5 x 3.3</t>
  </si>
  <si>
    <t xml:space="preserve">CRC-00854-00-01</t>
  </si>
  <si>
    <t xml:space="preserve">8.5 x 4.1 x 0.1</t>
  </si>
  <si>
    <t xml:space="preserve">CRC-00855-00-01</t>
  </si>
  <si>
    <t xml:space="preserve">8.5 x 4.3 x 1.0</t>
  </si>
  <si>
    <t xml:space="preserve">CRC-00856-00-01</t>
  </si>
  <si>
    <t xml:space="preserve">6.0 x 6.0 x 0.7</t>
  </si>
  <si>
    <t xml:space="preserve">CRC-00857-00-01</t>
  </si>
  <si>
    <t xml:space="preserve">15.0 x 12.5 x 5</t>
  </si>
  <si>
    <t xml:space="preserve">CRC-00858-00-01</t>
  </si>
  <si>
    <t xml:space="preserve">5.0 x 5.0 x 1.3</t>
  </si>
  <si>
    <t xml:space="preserve">CRC-00859-00-01</t>
  </si>
  <si>
    <t xml:space="preserve">9.0 x 4.0 x 1.0</t>
  </si>
  <si>
    <t xml:space="preserve">CRC-00860-00-01</t>
  </si>
  <si>
    <t xml:space="preserve">CRC-00861-00-01</t>
  </si>
  <si>
    <t xml:space="preserve">7.7 x 6.0 x 0.8</t>
  </si>
  <si>
    <t xml:space="preserve">CRC-00862-00-01</t>
  </si>
  <si>
    <t xml:space="preserve">3.0 x 3.0 x 1.2</t>
  </si>
  <si>
    <t xml:space="preserve">CRC-00863-00-01</t>
  </si>
  <si>
    <t xml:space="preserve">6/15</t>
  </si>
  <si>
    <t xml:space="preserve">12.0 x 2.0 x 3.0</t>
  </si>
  <si>
    <t xml:space="preserve">CRC-00864-00-01</t>
  </si>
  <si>
    <t xml:space="preserve">4.3 x 5.0 x 1.0</t>
  </si>
  <si>
    <t xml:space="preserve">CRC-00865-00-01</t>
  </si>
  <si>
    <t xml:space="preserve">CRC-00866-03-01</t>
  </si>
  <si>
    <t xml:space="preserve">9.0 x 5.0 x 3.0</t>
  </si>
  <si>
    <t xml:space="preserve">CRC-00867-00-01</t>
  </si>
  <si>
    <t xml:space="preserve">7/11</t>
  </si>
  <si>
    <t xml:space="preserve">CRC-00868-01-01</t>
  </si>
  <si>
    <t xml:space="preserve">4.5 x 3.5 x 0.8</t>
  </si>
  <si>
    <t xml:space="preserve">TA, HGD</t>
  </si>
  <si>
    <t xml:space="preserve">CRC-00869-01-01</t>
  </si>
  <si>
    <t xml:space="preserve">0.7 x 0.6</t>
  </si>
  <si>
    <t xml:space="preserve">CRC-00870-01-01</t>
  </si>
  <si>
    <t xml:space="preserve">CRC-00871-01-01</t>
  </si>
  <si>
    <t xml:space="preserve">3.5 x 3.5 x 0.3</t>
  </si>
  <si>
    <t xml:space="preserve">CRC-00872-01-01</t>
  </si>
  <si>
    <t xml:space="preserve">4/7</t>
  </si>
  <si>
    <t xml:space="preserve">4.5 x 3.8 x 1.5</t>
  </si>
  <si>
    <t xml:space="preserve">CRC-00873-00-01</t>
  </si>
  <si>
    <t xml:space="preserve">5/11</t>
  </si>
  <si>
    <t xml:space="preserve">CRC-00874-01-01</t>
  </si>
  <si>
    <t xml:space="preserve">0.6 x 0.6 x 0.2</t>
  </si>
  <si>
    <t xml:space="preserve">CRC-00875-01-01</t>
  </si>
  <si>
    <t xml:space="preserve">8.0 x 7.0 x 2.0</t>
  </si>
  <si>
    <t xml:space="preserve">CRC-00876-00-01</t>
  </si>
  <si>
    <t xml:space="preserve">3/24</t>
  </si>
  <si>
    <t xml:space="preserve">8.5 x 6.0 x 3.5</t>
  </si>
  <si>
    <t xml:space="preserve">CRC-00877-01-01</t>
  </si>
  <si>
    <t xml:space="preserve">3.0 x 2.5 x 0.4</t>
  </si>
  <si>
    <t xml:space="preserve">CRC-00878-00-01</t>
  </si>
  <si>
    <t xml:space="preserve">6.5 x 6.0 x 1.0</t>
  </si>
  <si>
    <t xml:space="preserve">CRC-00879-00-01</t>
  </si>
  <si>
    <t xml:space="preserve">5.0 x 4.5 x 2.5</t>
  </si>
  <si>
    <t xml:space="preserve">CRC-00880-00-01</t>
  </si>
  <si>
    <t xml:space="preserve">7.0 x 4.5 x 4.0</t>
  </si>
  <si>
    <t xml:space="preserve">CRC-00881-03-01</t>
  </si>
  <si>
    <t xml:space="preserve">5.9 x 5.2 x 5.0</t>
  </si>
  <si>
    <t xml:space="preserve">CRC-00882-00-01</t>
  </si>
  <si>
    <t xml:space="preserve">6.0 x 5.0 x 2.0</t>
  </si>
  <si>
    <t xml:space="preserve">CRC-00883-00-01</t>
  </si>
  <si>
    <t xml:space="preserve">21/22</t>
  </si>
  <si>
    <t xml:space="preserve">6.7 x 6.0 x 2.2</t>
  </si>
  <si>
    <t xml:space="preserve">CRC-00884-00-01</t>
  </si>
  <si>
    <t xml:space="preserve">13/14</t>
  </si>
  <si>
    <t xml:space="preserve">12.5 x 8.5 x 4.5</t>
  </si>
  <si>
    <t xml:space="preserve">CRC-00885-00-01</t>
  </si>
  <si>
    <t xml:space="preserve">6.5 x 4.5 x 2.0</t>
  </si>
  <si>
    <t xml:space="preserve">CRC-00886-00-01</t>
  </si>
  <si>
    <t xml:space="preserve">7.5 x 7.0 x 1.2</t>
  </si>
  <si>
    <t xml:space="preserve">CRC-00887-03-01</t>
  </si>
  <si>
    <t xml:space="preserve">9.8 x 9.7 x 8.4</t>
  </si>
  <si>
    <t xml:space="preserve">CRC-00888-00-01</t>
  </si>
  <si>
    <t xml:space="preserve">5.0 x 4.2 x 1.0</t>
  </si>
  <si>
    <t xml:space="preserve">CRC-00889-00-01</t>
  </si>
  <si>
    <t xml:space="preserve">CRC-00890-00-01</t>
  </si>
  <si>
    <t xml:space="preserve">5/33</t>
  </si>
  <si>
    <t xml:space="preserve">6.0 x 4.0 x 1.6</t>
  </si>
  <si>
    <t xml:space="preserve">CRC-00891-00-01</t>
  </si>
  <si>
    <t xml:space="preserve">4.9 x 4.7 x 1.0</t>
  </si>
  <si>
    <t xml:space="preserve">CRC-00892-00-01</t>
  </si>
  <si>
    <t xml:space="preserve">8.6 x 7.7 x 1.0</t>
  </si>
  <si>
    <t xml:space="preserve">CRC-00893-00-01</t>
  </si>
  <si>
    <t xml:space="preserve">4.2 x 2.2 x 0.8</t>
  </si>
  <si>
    <t xml:space="preserve">CRC-00894-00-01</t>
  </si>
  <si>
    <t xml:space="preserve">CRC-00895-00-01</t>
  </si>
  <si>
    <t xml:space="preserve">5.9 x 4.2 x 1.2</t>
  </si>
  <si>
    <t xml:space="preserve">CRC-00896-00-01</t>
  </si>
  <si>
    <t xml:space="preserve">3.5 x 2.5 x 0.7</t>
  </si>
  <si>
    <t xml:space="preserve">CRC-00897-03-01</t>
  </si>
  <si>
    <t xml:space="preserve">7.0 x 7.0 x 6.0</t>
  </si>
  <si>
    <t xml:space="preserve">CRC-00898-01-01</t>
  </si>
  <si>
    <t xml:space="preserve">3.0 x 2.0 x 0.5</t>
  </si>
  <si>
    <t xml:space="preserve">CRC-00899-01-01</t>
  </si>
  <si>
    <t xml:space="preserve">4.0 x 1.5</t>
  </si>
  <si>
    <t xml:space="preserve">CRC-00900-01-01</t>
  </si>
  <si>
    <t xml:space="preserve">5.5 x 4.0 x 0.5</t>
  </si>
  <si>
    <t xml:space="preserve">CRC-00901-01-01</t>
  </si>
  <si>
    <t xml:space="preserve">4.6 x 3.8 x 1.0</t>
  </si>
  <si>
    <t xml:space="preserve">CRC-00902-01-01</t>
  </si>
  <si>
    <t xml:space="preserve">4.0 x 2.3 x 1.3</t>
  </si>
  <si>
    <t xml:space="preserve">CRC-00903-00-01</t>
  </si>
  <si>
    <t xml:space="preserve">6.0 x 4.2 x 1.5</t>
  </si>
  <si>
    <t xml:space="preserve">CRC-00904-00-01</t>
  </si>
  <si>
    <t xml:space="preserve">CRC-00905-00-01</t>
  </si>
  <si>
    <t xml:space="preserve">6.8 x 4.5</t>
  </si>
  <si>
    <t xml:space="preserve">CRC-00906-00-01</t>
  </si>
  <si>
    <t xml:space="preserve">4.2 x 2.7 x 0.8</t>
  </si>
  <si>
    <t xml:space="preserve">CRC-00907-00-01</t>
  </si>
  <si>
    <t xml:space="preserve">4.2 x 3.8 x 0.7</t>
  </si>
  <si>
    <t xml:space="preserve">TVACA [AP]</t>
  </si>
  <si>
    <t xml:space="preserve">CRC-00908-00-01</t>
  </si>
  <si>
    <t xml:space="preserve">7.0 x 4.5 x 1.8</t>
  </si>
  <si>
    <t xml:space="preserve">CRC-00909-00-01</t>
  </si>
  <si>
    <t xml:space="preserve">4.2 x 3.7 x 0.8</t>
  </si>
  <si>
    <t xml:space="preserve">CRC-00910-00-01</t>
  </si>
  <si>
    <t xml:space="preserve">CRC-00911-00-01</t>
  </si>
  <si>
    <t xml:space="preserve">3/6</t>
  </si>
  <si>
    <t xml:space="preserve">6.2 x 5.0 x 1.0</t>
  </si>
  <si>
    <t xml:space="preserve">OMT(LI)</t>
  </si>
  <si>
    <t xml:space="preserve">CRC-00912-03-01</t>
  </si>
  <si>
    <t xml:space="preserve">CRC-00913-00-01</t>
  </si>
  <si>
    <t xml:space="preserve">CRC-00914-00-01</t>
  </si>
  <si>
    <t xml:space="preserve">CRC-00915-00-01</t>
  </si>
  <si>
    <t xml:space="preserve">8.0 x 5.5 x 1.0</t>
  </si>
  <si>
    <t xml:space="preserve">MC</t>
  </si>
  <si>
    <t xml:space="preserve">CRC-00916-00-01</t>
  </si>
  <si>
    <t xml:space="preserve">4/18</t>
  </si>
  <si>
    <t xml:space="preserve">6.2 x 4.3 x 2.8</t>
  </si>
  <si>
    <t xml:space="preserve">OMT(LI), MCO</t>
  </si>
  <si>
    <t xml:space="preserve">OMENTUM, LIVER</t>
  </si>
  <si>
    <t xml:space="preserve">CRC-00917-00-01</t>
  </si>
  <si>
    <t xml:space="preserve">6.5 x 5.0 x 1.8</t>
  </si>
  <si>
    <t xml:space="preserve">CRC-00918-03-01</t>
  </si>
  <si>
    <t xml:space="preserve">8.6 x 5.9 x 5.9</t>
  </si>
  <si>
    <t xml:space="preserve">CRC-00919-00-01</t>
  </si>
  <si>
    <t xml:space="preserve">5.0 x 4.3 x 2.0</t>
  </si>
  <si>
    <t xml:space="preserve">CRC-00920-00-01</t>
  </si>
  <si>
    <t xml:space="preserve">6.6 x 6.1 x 2.2</t>
  </si>
  <si>
    <t xml:space="preserve">CRC-00921-03-01</t>
  </si>
  <si>
    <t xml:space="preserve">3.5 x 3.0 x 2.0</t>
  </si>
  <si>
    <t xml:space="preserve">[OM], </t>
  </si>
  <si>
    <t xml:space="preserve">CRC-00922-00-01</t>
  </si>
  <si>
    <t xml:space="preserve">4.3 x 3.7 x 1.0</t>
  </si>
  <si>
    <t xml:space="preserve">CRC-00923-00-01</t>
  </si>
  <si>
    <t xml:space="preserve">4.2 x 3.5 x 2.2</t>
  </si>
  <si>
    <t xml:space="preserve">MC, TVACA, SR</t>
  </si>
  <si>
    <t xml:space="preserve">CRC-00924-00-01</t>
  </si>
  <si>
    <t xml:space="preserve">5.6 x 3.8 x 1.2</t>
  </si>
  <si>
    <t xml:space="preserve">CRC-00925-00-01</t>
  </si>
  <si>
    <t xml:space="preserve">7.3 x 6.0 x 2.4</t>
  </si>
  <si>
    <t xml:space="preserve">CRC-00926-00-01</t>
  </si>
  <si>
    <t xml:space="preserve">0/40</t>
  </si>
  <si>
    <t xml:space="preserve">6.0 x 5.0 x 0.7</t>
  </si>
  <si>
    <t xml:space="preserve">AP</t>
  </si>
  <si>
    <t xml:space="preserve">CRC-00927-00-01</t>
  </si>
  <si>
    <t xml:space="preserve">3.1 x 2.1 x 1.0</t>
  </si>
  <si>
    <t xml:space="preserve">CRC-00928-00-01</t>
  </si>
  <si>
    <t xml:space="preserve">1.5 x 1.0 x 1.2</t>
  </si>
  <si>
    <t xml:space="preserve">CRC-00929-03-01</t>
  </si>
  <si>
    <t xml:space="preserve">2.7 x 2.4 x 2.0</t>
  </si>
  <si>
    <t xml:space="preserve">CRC-00930-03-01</t>
  </si>
  <si>
    <t xml:space="preserve">CRC-00931-03-01</t>
  </si>
  <si>
    <t xml:space="preserve">4.3 x 3.2 x 32.7/5.6 x 5.2 x 3.5</t>
  </si>
  <si>
    <t xml:space="preserve">CRC-00932-00-01</t>
  </si>
  <si>
    <t xml:space="preserve">7.0 x 5.5 x 2.0</t>
  </si>
  <si>
    <t xml:space="preserve">CRC-00933-00-01</t>
  </si>
  <si>
    <t xml:space="preserve">11/11</t>
  </si>
  <si>
    <t xml:space="preserve">9.1 x 7.2 x 6.5</t>
  </si>
  <si>
    <t xml:space="preserve">CRC-00934-03-01</t>
  </si>
  <si>
    <t xml:space="preserve">4.5 x 4.0 x 3.5</t>
  </si>
  <si>
    <t xml:space="preserve">CRC-00935-00-01</t>
  </si>
  <si>
    <t xml:space="preserve">4.5 x 3.5 x 2.0</t>
  </si>
  <si>
    <t xml:space="preserve">CRC-00936-00-01</t>
  </si>
  <si>
    <t xml:space="preserve">3.2 x 2.7 x 0.3</t>
  </si>
  <si>
    <t xml:space="preserve">CRC-00937-00-01</t>
  </si>
  <si>
    <t xml:space="preserve">4.0 x 3.5 x 1.0</t>
  </si>
  <si>
    <t xml:space="preserve">CRC-00938-00-01</t>
  </si>
  <si>
    <t xml:space="preserve">4.2 x 2.3 x 0.4</t>
  </si>
  <si>
    <t xml:space="preserve">CRC-00939-00-01</t>
  </si>
  <si>
    <t xml:space="preserve">13.5 x 8.0 x 3.7</t>
  </si>
  <si>
    <t xml:space="preserve">CRC-00940-00-01</t>
  </si>
  <si>
    <t xml:space="preserve">6.2 x 5.0 x 0.9</t>
  </si>
  <si>
    <t xml:space="preserve">CRC-00941-00-01</t>
  </si>
  <si>
    <t xml:space="preserve">5.0 x 4.8 x 2.3</t>
  </si>
  <si>
    <t xml:space="preserve">MC, AP</t>
  </si>
  <si>
    <t xml:space="preserve">CRC-00942-00-01</t>
  </si>
  <si>
    <t xml:space="preserve">9/22</t>
  </si>
  <si>
    <t xml:space="preserve">5.0 x 4.8 x 0.5</t>
  </si>
  <si>
    <t xml:space="preserve">CRC-00943-00-01</t>
  </si>
  <si>
    <t xml:space="preserve">0/42</t>
  </si>
  <si>
    <t xml:space="preserve">8.0 x 6.0 x 2.7</t>
  </si>
  <si>
    <t xml:space="preserve">CRC-00944-00-01</t>
  </si>
  <si>
    <t xml:space="preserve">15/51</t>
  </si>
  <si>
    <t xml:space="preserve">9.0 x 5.0 x 0.9</t>
  </si>
  <si>
    <t xml:space="preserve">CRC-00945-00-01</t>
  </si>
  <si>
    <t xml:space="preserve">Diploid, IBD</t>
  </si>
  <si>
    <t xml:space="preserve">CRC-00946-00-01</t>
  </si>
  <si>
    <t xml:space="preserve">MC,  diploid</t>
  </si>
  <si>
    <t xml:space="preserve">CRC-00947-00-01</t>
  </si>
  <si>
    <t xml:space="preserve">Aneuploid</t>
  </si>
  <si>
    <t xml:space="preserve">CRC-00948-00-01</t>
  </si>
  <si>
    <t xml:space="preserve">5.5 x 5.0 x 1.0</t>
  </si>
  <si>
    <t xml:space="preserve">CRC-00949-00-01</t>
  </si>
  <si>
    <t xml:space="preserve">4.5 x 2.5 x 2.4</t>
  </si>
  <si>
    <t xml:space="preserve">CRC-00950-00-01</t>
  </si>
  <si>
    <t xml:space="preserve">2.8 x 2.5 x 0.5</t>
  </si>
  <si>
    <t xml:space="preserve">CRC-00951-00-01</t>
  </si>
  <si>
    <t xml:space="preserve">7.5 x 0.42 x 1.0</t>
  </si>
  <si>
    <t xml:space="preserve">CRC-00952-00-01</t>
  </si>
  <si>
    <t xml:space="preserve">CRC-00953-00-01</t>
  </si>
  <si>
    <t xml:space="preserve">4.2 x 3.9 x 1.0</t>
  </si>
  <si>
    <t xml:space="preserve">AP, MCO</t>
  </si>
  <si>
    <t xml:space="preserve">CRC-00954-00-01</t>
  </si>
  <si>
    <t xml:space="preserve">CRC-00955-00-01</t>
  </si>
  <si>
    <t xml:space="preserve">6.0 x 5.0 x 4.0</t>
  </si>
  <si>
    <t xml:space="preserve">CRC-00956-00-01</t>
  </si>
  <si>
    <t xml:space="preserve">6.5 x 2.5 x 1.0</t>
  </si>
  <si>
    <t xml:space="preserve">CRC-00957-03-01</t>
  </si>
  <si>
    <t xml:space="preserve">[UT]</t>
  </si>
  <si>
    <t xml:space="preserve">CRC-00958-00-01</t>
  </si>
  <si>
    <t xml:space="preserve">1/24</t>
  </si>
  <si>
    <t xml:space="preserve">6.5 x 5.0 x 2.5</t>
  </si>
  <si>
    <t xml:space="preserve">CRC-00959-00-01</t>
  </si>
  <si>
    <t xml:space="preserve">9/20</t>
  </si>
  <si>
    <t xml:space="preserve">5.7 x 5.4</t>
  </si>
  <si>
    <t xml:space="preserve">CRC-00960-03-01</t>
  </si>
  <si>
    <t xml:space="preserve">12.5 x 7.0 x 6.0</t>
  </si>
  <si>
    <t xml:space="preserve">CRC-00961-03-01</t>
  </si>
  <si>
    <t xml:space="preserve">CRC-00962-00-01</t>
  </si>
  <si>
    <t xml:space="preserve">4.0 x 3.5 x 0.5</t>
  </si>
  <si>
    <t xml:space="preserve">CRC-00963-00-01</t>
  </si>
  <si>
    <t xml:space="preserve">13/19</t>
  </si>
  <si>
    <t xml:space="preserve">8.5 x 8.1 x 5.5</t>
  </si>
  <si>
    <t xml:space="preserve">CRC-00964-00-01</t>
  </si>
  <si>
    <t xml:space="preserve">9.0 x 5.0 x 1.3</t>
  </si>
  <si>
    <t xml:space="preserve">CRC-00965-00-01</t>
  </si>
  <si>
    <t xml:space="preserve">CRC-00966-00-01</t>
  </si>
  <si>
    <t xml:space="preserve">MCO, HPP</t>
  </si>
  <si>
    <t xml:space="preserve">CRC-00967-00-01</t>
  </si>
  <si>
    <t xml:space="preserve">1/34</t>
  </si>
  <si>
    <t xml:space="preserve">6.5 x 5.2 x 1.0</t>
  </si>
  <si>
    <t xml:space="preserve">CRC-00968-00-01</t>
  </si>
  <si>
    <t xml:space="preserve">4.7 x 3.5 x 0.9</t>
  </si>
  <si>
    <t xml:space="preserve">CRC-00969-00-01</t>
  </si>
  <si>
    <t xml:space="preserve">4.5 x 4.0 x 2.5</t>
  </si>
  <si>
    <t xml:space="preserve">CRC-00970-00-01</t>
  </si>
  <si>
    <t xml:space="preserve">8.0 x 4.0 x 3.5</t>
  </si>
  <si>
    <t xml:space="preserve">SR</t>
  </si>
  <si>
    <t xml:space="preserve">CRC-00971-00-01</t>
  </si>
  <si>
    <t xml:space="preserve">MC, TVACA</t>
  </si>
  <si>
    <t xml:space="preserve">CRC-00972-03-01</t>
  </si>
  <si>
    <t xml:space="preserve">2.7 x 2.5 x 2.5</t>
  </si>
  <si>
    <t xml:space="preserve">CRC-00973-03-01</t>
  </si>
  <si>
    <t xml:space="preserve">7.5 x 6.5 x 4.5</t>
  </si>
  <si>
    <t xml:space="preserve">CRC-00974-01-01</t>
  </si>
  <si>
    <t xml:space="preserve">7.3 x 5.6 x 3.1</t>
  </si>
  <si>
    <t xml:space="preserve">HPP</t>
  </si>
  <si>
    <t xml:space="preserve">CRC-00975-03-01</t>
  </si>
  <si>
    <t xml:space="preserve">3.8 x 3.8 x 2.5</t>
  </si>
  <si>
    <t xml:space="preserve">CRC-00976-00-01</t>
  </si>
  <si>
    <t xml:space="preserve">4.5 x 3.0</t>
  </si>
  <si>
    <t xml:space="preserve">CRC-00977-03-01</t>
  </si>
  <si>
    <t xml:space="preserve">CRC-00978-00-01</t>
  </si>
  <si>
    <t xml:space="preserve">5.1 X 3.5 X 0.7</t>
  </si>
  <si>
    <t xml:space="preserve">CRC-00979-03-01</t>
  </si>
  <si>
    <t xml:space="preserve">CRC-00980-00-01</t>
  </si>
  <si>
    <t xml:space="preserve">4.0 X 3.0 X 0.6</t>
  </si>
  <si>
    <t xml:space="preserve">CRC-00981-00-01</t>
  </si>
  <si>
    <t xml:space="preserve">3.0 x 2.5 x 0.8</t>
  </si>
  <si>
    <t xml:space="preserve">CRC-00982-00-01</t>
  </si>
  <si>
    <t xml:space="preserve">5.8 x 4.6 x 1.4</t>
  </si>
  <si>
    <t xml:space="preserve">Normal might be M in LIV</t>
  </si>
  <si>
    <t xml:space="preserve">CRC-00983-00-01</t>
  </si>
  <si>
    <t xml:space="preserve">1/25</t>
  </si>
  <si>
    <t xml:space="preserve">CRC-00984-00-01</t>
  </si>
  <si>
    <t xml:space="preserve">2.8 x 2.7 x 0.8</t>
  </si>
  <si>
    <t xml:space="preserve">CRC-00985-00-01</t>
  </si>
  <si>
    <t xml:space="preserve">3.1 x 2.5 x 0.8</t>
  </si>
  <si>
    <t xml:space="preserve">CRC-00986-03-01</t>
  </si>
  <si>
    <t xml:space="preserve">CRC-00987-00-01</t>
  </si>
  <si>
    <t xml:space="preserve">4.2 x 3.5</t>
  </si>
  <si>
    <t xml:space="preserve">CRC-00988-00-01</t>
  </si>
  <si>
    <t xml:space="preserve">7.9 x 5.0</t>
  </si>
  <si>
    <t xml:space="preserve">CRC-00989-00-01</t>
  </si>
  <si>
    <t xml:space="preserve">2/27</t>
  </si>
  <si>
    <t xml:space="preserve">CRC-00990-00-01</t>
  </si>
  <si>
    <t xml:space="preserve">CRC-00991-00-01</t>
  </si>
  <si>
    <t xml:space="preserve">0/35</t>
  </si>
  <si>
    <t xml:space="preserve">CRC-00992-01-01</t>
  </si>
  <si>
    <t xml:space="preserve">CRC-00993-00-01</t>
  </si>
  <si>
    <t xml:space="preserve">5.0 x 3.5</t>
  </si>
  <si>
    <t xml:space="preserve">CRC-00994-00-01</t>
  </si>
  <si>
    <t xml:space="preserve">8/142</t>
  </si>
  <si>
    <t xml:space="preserve">11.0 x 4.0</t>
  </si>
  <si>
    <t xml:space="preserve">CRC-00995-00-01</t>
  </si>
  <si>
    <t xml:space="preserve">0/56</t>
  </si>
  <si>
    <t xml:space="preserve">CRC-00996-00-01</t>
  </si>
  <si>
    <t xml:space="preserve">18/37</t>
  </si>
  <si>
    <t xml:space="preserve">CRC-00997-00-01</t>
  </si>
  <si>
    <t xml:space="preserve">8.0 X 4.0</t>
  </si>
  <si>
    <t xml:space="preserve">CRC-00998-00-01</t>
  </si>
  <si>
    <t xml:space="preserve">2.8 x 2.1 x 1.3</t>
  </si>
  <si>
    <t xml:space="preserve">CRC-00999-00-01</t>
  </si>
  <si>
    <t xml:space="preserve">0/55</t>
  </si>
  <si>
    <t xml:space="preserve">7.0 x 5.5 x 4.5</t>
  </si>
  <si>
    <t xml:space="preserve">CRC-01000-00-01</t>
  </si>
  <si>
    <t xml:space="preserve">8.5 x 6.0 x 1.5</t>
  </si>
  <si>
    <t xml:space="preserve">CRC-01001-00-01</t>
  </si>
  <si>
    <t xml:space="preserve">6.0 x 5.5 x 2.4</t>
  </si>
  <si>
    <t xml:space="preserve">CRC-01002-00-01</t>
  </si>
  <si>
    <t xml:space="preserve">6.2 x 4.2 x 1.7</t>
  </si>
  <si>
    <t xml:space="preserve">CRC-01003-00-01</t>
  </si>
  <si>
    <t xml:space="preserve">10.5 x 8.0 x 3.0</t>
  </si>
  <si>
    <t xml:space="preserve">CRC-01004-00-01</t>
  </si>
  <si>
    <t xml:space="preserve">CRC-01005-00-01</t>
  </si>
  <si>
    <t xml:space="preserve">CRC-01006-00-01</t>
  </si>
  <si>
    <t xml:space="preserve">CRC-01007-00-01</t>
  </si>
  <si>
    <t xml:space="preserve">5.0 x 4.5 x 0.5</t>
  </si>
  <si>
    <t xml:space="preserve">CRC-01008-03-01</t>
  </si>
  <si>
    <t xml:space="preserve">CRC-01009-03-01</t>
  </si>
  <si>
    <t xml:space="preserve">CRC-01010-03-01</t>
  </si>
  <si>
    <t xml:space="preserve">CRC-01011-00-01</t>
  </si>
  <si>
    <t xml:space="preserve">CRC-01012-01-01</t>
  </si>
  <si>
    <t xml:space="preserve">CRC-01013-03-01</t>
  </si>
  <si>
    <t xml:space="preserve">CRC-01014-03-01</t>
  </si>
  <si>
    <t xml:space="preserve">CRC-01015-01-01</t>
  </si>
  <si>
    <t xml:space="preserve">CRC-01016-03-01</t>
  </si>
  <si>
    <t xml:space="preserve">CRC-01017-01-01</t>
  </si>
  <si>
    <t xml:space="preserve">CRC-01018-01-01</t>
  </si>
  <si>
    <t xml:space="preserve">CRC-01019-00-01</t>
  </si>
  <si>
    <t xml:space="preserve">7.0 x 7.0 x 1.5</t>
  </si>
  <si>
    <t xml:space="preserve">CRC-01020-00-01</t>
  </si>
  <si>
    <t xml:space="preserve">11.0 x 9.5 x 4.5</t>
  </si>
  <si>
    <t xml:space="preserve">CRC-01021-01-01</t>
  </si>
  <si>
    <t xml:space="preserve">CRC-01022-00-01</t>
  </si>
  <si>
    <t xml:space="preserve">9.4 x 9.0 X 3.5</t>
  </si>
  <si>
    <t xml:space="preserve">CRC-01023-00-01</t>
  </si>
  <si>
    <t xml:space="preserve">CRC-01024-00-01</t>
  </si>
  <si>
    <t xml:space="preserve">8.7 x 2.4 x 0.9</t>
  </si>
  <si>
    <t xml:space="preserve">CRC-01025-00-01</t>
  </si>
  <si>
    <t xml:space="preserve">CRC-01026-00-01</t>
  </si>
  <si>
    <t xml:space="preserve">11/28</t>
  </si>
  <si>
    <t xml:space="preserve">5.5 x 4.0</t>
  </si>
  <si>
    <t xml:space="preserve">CRC-01027-00-01</t>
  </si>
  <si>
    <t xml:space="preserve">CRC-01028-00-01</t>
  </si>
  <si>
    <t xml:space="preserve">CRC-01029-00-01</t>
  </si>
  <si>
    <t xml:space="preserve">MC, TACA</t>
  </si>
  <si>
    <t xml:space="preserve">CRC-01030-00-01</t>
  </si>
  <si>
    <t xml:space="preserve">0/36</t>
  </si>
  <si>
    <t xml:space="preserve">CRC-01031-00-01</t>
  </si>
  <si>
    <t xml:space="preserve">11/37</t>
  </si>
  <si>
    <t xml:space="preserve">CRC-01032-00-01</t>
  </si>
  <si>
    <t xml:space="preserve">2.5 x 2.0 x 1.7</t>
  </si>
  <si>
    <t xml:space="preserve">TVCA, HGD</t>
  </si>
  <si>
    <t xml:space="preserve">CRC-01033-00-01</t>
  </si>
  <si>
    <t xml:space="preserve">5.1 x 3.9 x 2.1</t>
  </si>
  <si>
    <t xml:space="preserve">MC, TVCA</t>
  </si>
  <si>
    <t xml:space="preserve">CRC-01034-00-01</t>
  </si>
  <si>
    <t xml:space="preserve">9/38</t>
  </si>
  <si>
    <t xml:space="preserve">CRC-01035-00-01</t>
  </si>
  <si>
    <t xml:space="preserve">4.0 x 3.5 x 1.7</t>
  </si>
  <si>
    <t xml:space="preserve">CRC-01036-00-01</t>
  </si>
  <si>
    <t xml:space="preserve">0/46</t>
  </si>
  <si>
    <t xml:space="preserve">CRC-01037-00-01</t>
  </si>
  <si>
    <t xml:space="preserve">3/40</t>
  </si>
  <si>
    <t xml:space="preserve">CRC-01038-00-01</t>
  </si>
  <si>
    <t xml:space="preserve">5.3 x 4.8 x 1.3</t>
  </si>
  <si>
    <t xml:space="preserve">CRC-01039-00-01</t>
  </si>
  <si>
    <t xml:space="preserve">2/29</t>
  </si>
  <si>
    <t xml:space="preserve">CRC-01040-00-01</t>
  </si>
  <si>
    <t xml:space="preserve">2/51</t>
  </si>
  <si>
    <t xml:space="preserve">CRC-01041-00-01</t>
  </si>
  <si>
    <t xml:space="preserve">CRC-01042-03-01</t>
  </si>
  <si>
    <t xml:space="preserve">[LI], [DI]</t>
  </si>
  <si>
    <t xml:space="preserve">CRC-01043-00-01</t>
  </si>
  <si>
    <t xml:space="preserve">CRC-01044-00-01</t>
  </si>
  <si>
    <t xml:space="preserve">CRC-01045-00-01</t>
  </si>
  <si>
    <t xml:space="preserve">9.0 X 5.5 X 1.5</t>
  </si>
  <si>
    <t xml:space="preserve">CRC-01046-00-01</t>
  </si>
  <si>
    <t xml:space="preserve">7.0 x 7.0 x 6.5</t>
  </si>
  <si>
    <t xml:space="preserve">CRC-01047-00-01</t>
  </si>
  <si>
    <t xml:space="preserve">7.0 X 6.0 X 3.5</t>
  </si>
  <si>
    <t xml:space="preserve">CRC-01048-00-01</t>
  </si>
  <si>
    <t xml:space="preserve">4/43</t>
  </si>
  <si>
    <t xml:space="preserve">CRC-01049-00-01</t>
  </si>
  <si>
    <t xml:space="preserve">CRC-01050-00-01</t>
  </si>
  <si>
    <t xml:space="preserve">CRC-01051-00-01</t>
  </si>
  <si>
    <t xml:space="preserve">9/31</t>
  </si>
  <si>
    <t xml:space="preserve">CRC-01052-00-01</t>
  </si>
  <si>
    <t xml:space="preserve">0/45</t>
  </si>
  <si>
    <t xml:space="preserve">8.5 x 3.5 x 1.0</t>
  </si>
  <si>
    <t xml:space="preserve">CRC-01053-00-01</t>
  </si>
  <si>
    <t xml:space="preserve">5/18</t>
  </si>
  <si>
    <t xml:space="preserve">CRC-01054-00-01</t>
  </si>
  <si>
    <t xml:space="preserve">3.0 x 3.0 x 2.5</t>
  </si>
  <si>
    <t xml:space="preserve">CRC-01055-00-01</t>
  </si>
  <si>
    <t xml:space="preserve">11.5 x 12.0 x 6.0</t>
  </si>
  <si>
    <t xml:space="preserve">CRC-01056-00-01</t>
  </si>
  <si>
    <t xml:space="preserve">CRC-01057-03-01</t>
  </si>
  <si>
    <t xml:space="preserve">CRC-01058-00-01</t>
  </si>
  <si>
    <t xml:space="preserve">3.5 x 3.0 x 1.5</t>
  </si>
  <si>
    <t xml:space="preserve">CRC-01059-00-01</t>
  </si>
  <si>
    <t xml:space="preserve">7.0 x 5.5 x 1.9</t>
  </si>
  <si>
    <t xml:space="preserve">CRC-01060-00-01</t>
  </si>
  <si>
    <t xml:space="preserve">6.0 x 6.0 x 3.0</t>
  </si>
  <si>
    <t xml:space="preserve">CRC-01061-00-01</t>
  </si>
  <si>
    <t xml:space="preserve">4.4 x 4.3 x 2.1</t>
  </si>
  <si>
    <t xml:space="preserve">MC TVACA</t>
  </si>
  <si>
    <t xml:space="preserve">CRC-01062-00-01</t>
  </si>
  <si>
    <t xml:space="preserve">7.1 x 5.7 x 1.3</t>
  </si>
  <si>
    <t xml:space="preserve">CRC-01063-00-01</t>
  </si>
  <si>
    <t xml:space="preserve">CRC-01064-00-01</t>
  </si>
  <si>
    <t xml:space="preserve">14/35</t>
  </si>
  <si>
    <t xml:space="preserve">CRC-01065-00-01</t>
  </si>
  <si>
    <t xml:space="preserve">0/32</t>
  </si>
  <si>
    <t xml:space="preserve">CRC-01066-03-01</t>
  </si>
  <si>
    <t xml:space="preserve">CRC-01067-00-01</t>
  </si>
  <si>
    <t xml:space="preserve">0/47</t>
  </si>
  <si>
    <t xml:space="preserve">5.7 x 4.0 x 2.0</t>
  </si>
  <si>
    <t xml:space="preserve">CRC-01068-00-01</t>
  </si>
  <si>
    <t xml:space="preserve">CRC-01069-00-01</t>
  </si>
  <si>
    <t xml:space="preserve">2/20</t>
  </si>
  <si>
    <t xml:space="preserve">2.5 x 2.5 x 0.7</t>
  </si>
  <si>
    <t xml:space="preserve">CAR and ADE. Not clear which one we received.</t>
  </si>
  <si>
    <t xml:space="preserve">CRC-01070-03-01</t>
  </si>
  <si>
    <t xml:space="preserve">CRC-01071-00-01</t>
  </si>
  <si>
    <t xml:space="preserve">5/35</t>
  </si>
  <si>
    <t xml:space="preserve">5.6 x 4.6</t>
  </si>
  <si>
    <t xml:space="preserve">CRC-01072-00-01</t>
  </si>
  <si>
    <t xml:space="preserve">3/41</t>
  </si>
  <si>
    <t xml:space="preserve">CRC-01073-00-01</t>
  </si>
  <si>
    <t xml:space="preserve">CRC-01074-00-01</t>
  </si>
  <si>
    <t xml:space="preserve">5/22</t>
  </si>
  <si>
    <t xml:space="preserve">CRC-01075-01-01</t>
  </si>
  <si>
    <t xml:space="preserve">4.8 x 2.0 x 1.8</t>
  </si>
  <si>
    <t xml:space="preserve">CRC-01076-03-01</t>
  </si>
  <si>
    <t xml:space="preserve">3.2 x 3.0 x 2.5</t>
  </si>
  <si>
    <t xml:space="preserve">CRC-01077-03-01</t>
  </si>
  <si>
    <t xml:space="preserve">2.7 x 2.7 x 2.7</t>
  </si>
  <si>
    <t xml:space="preserve">CRC-01078-00-01</t>
  </si>
  <si>
    <t xml:space="preserve">15/50</t>
  </si>
  <si>
    <t xml:space="preserve">11.0 x 9.0 x 8.5</t>
  </si>
  <si>
    <t xml:space="preserve">CRC-01079-00-01</t>
  </si>
  <si>
    <t xml:space="preserve">CRC-01080-00-01</t>
  </si>
  <si>
    <t xml:space="preserve">CRC-01081-00-01</t>
  </si>
  <si>
    <t xml:space="preserve">9/19</t>
  </si>
  <si>
    <t xml:space="preserve">CRC-01082-00-01</t>
  </si>
  <si>
    <t xml:space="preserve">CRC-01083-00-01</t>
  </si>
  <si>
    <t xml:space="preserve">CRC-01084-00-01</t>
  </si>
  <si>
    <t xml:space="preserve">5/28</t>
  </si>
  <si>
    <t xml:space="preserve">9.5 x 7.5 x 7.0</t>
  </si>
  <si>
    <t xml:space="preserve">CRC-01085-00-01</t>
  </si>
  <si>
    <t xml:space="preserve">CRC-01086-00-01</t>
  </si>
  <si>
    <t xml:space="preserve">6.3 x 4.9 x 1.5</t>
  </si>
  <si>
    <t xml:space="preserve">CRC-01087-00-01</t>
  </si>
  <si>
    <t xml:space="preserve">6.5 x 6.3 x 2.5</t>
  </si>
  <si>
    <t xml:space="preserve">SRx2</t>
  </si>
  <si>
    <t xml:space="preserve">CRC-01088-00-01</t>
  </si>
  <si>
    <t xml:space="preserve">2.4 x 2.2 x 0.9</t>
  </si>
  <si>
    <t xml:space="preserve">CRC-01089-00-01</t>
  </si>
  <si>
    <t xml:space="preserve">5.5 x 5.8 x 2.8</t>
  </si>
  <si>
    <t xml:space="preserve">CRC-01090-00-01</t>
  </si>
  <si>
    <t xml:space="preserve">CRC-01091-00-01</t>
  </si>
  <si>
    <t xml:space="preserve">2/41</t>
  </si>
  <si>
    <t xml:space="preserve">CRC-01092-00-01</t>
  </si>
  <si>
    <t xml:space="preserve">CRC-01093-00-01</t>
  </si>
  <si>
    <t xml:space="preserve">CRC-01094-00-01</t>
  </si>
  <si>
    <t xml:space="preserve">CRC-01095-00-01</t>
  </si>
  <si>
    <t xml:space="preserve">3.7 x 3.7</t>
  </si>
  <si>
    <t xml:space="preserve">CRC-01096-00-01</t>
  </si>
  <si>
    <t xml:space="preserve">7/36</t>
  </si>
  <si>
    <t xml:space="preserve">11.0 x 7.0 x 6.0</t>
  </si>
  <si>
    <t xml:space="preserve">CRC-01097-00-01</t>
  </si>
  <si>
    <t xml:space="preserve">CRC-01098-00-01</t>
  </si>
  <si>
    <t xml:space="preserve">2/28</t>
  </si>
  <si>
    <t xml:space="preserve">CRC-01099-00-01</t>
  </si>
  <si>
    <t xml:space="preserve">CRC-01100-00-01</t>
  </si>
  <si>
    <t xml:space="preserve">7.0 X 7.0 X 6.5</t>
  </si>
  <si>
    <t xml:space="preserve">Extraction</t>
  </si>
  <si>
    <t xml:space="preserve">Sample</t>
  </si>
  <si>
    <t xml:space="preserve">BOX</t>
  </si>
  <si>
    <t xml:space="preserve">POSITION</t>
  </si>
  <si>
    <t xml:space="preserve">OBSERVATIONS</t>
  </si>
  <si>
    <t xml:space="preserve">Code</t>
  </si>
  <si>
    <t xml:space="preserve">Location</t>
  </si>
  <si>
    <t xml:space="preserve">In selection</t>
  </si>
  <si>
    <t xml:space="preserve">A01</t>
  </si>
  <si>
    <t xml:space="preserve">A02</t>
  </si>
  <si>
    <t xml:space="preserve">A03</t>
  </si>
  <si>
    <t xml:space="preserve">A04</t>
  </si>
  <si>
    <t xml:space="preserve">A05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</si>
  <si>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</si>
  <si>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</si>
  <si>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</si>
  <si>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</si>
  <si>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</si>
  <si>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B01</t>
  </si>
  <si>
    <t xml:space="preserve">B02</t>
  </si>
  <si>
    <t xml:space="preserve">B03</t>
  </si>
  <si>
    <t xml:space="preserve">B04</t>
  </si>
  <si>
    <t xml:space="preserve">B05</t>
  </si>
  <si>
    <t xml:space="preserve">B06</t>
  </si>
  <si>
    <t xml:space="preserve">B07</t>
  </si>
  <si>
    <t xml:space="preserve">B08</t>
  </si>
  <si>
    <t xml:space="preserve">B09</t>
  </si>
  <si>
    <t xml:space="preserve">199 ng/ul</t>
  </si>
  <si>
    <t xml:space="preserve">ML</t>
  </si>
  <si>
    <t xml:space="preserve">B10</t>
  </si>
  <si>
    <t xml:space="preserve">411 ng/ul</t>
  </si>
  <si>
    <t xml:space="preserve">NL</t>
  </si>
  <si>
    <t xml:space="preserve">C01</t>
  </si>
  <si>
    <t xml:space="preserve">C02</t>
  </si>
  <si>
    <t xml:space="preserve">700 ng/ul (10-3-2011), 588 ng/ul</t>
  </si>
  <si>
    <t xml:space="preserve">C03</t>
  </si>
  <si>
    <t xml:space="preserve">225 ng/ul (10-3-2011), 310 ng/ul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</si>
  <si>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</si>
  <si>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</si>
  <si>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</si>
  <si>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</si>
  <si>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</si>
  <si>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</si>
  <si>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</si>
  <si>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D01</t>
  </si>
  <si>
    <t xml:space="preserve">D02</t>
  </si>
  <si>
    <t xml:space="preserve">D03</t>
  </si>
  <si>
    <t xml:space="preserve">Few</t>
  </si>
  <si>
    <t xml:space="preserve">D04</t>
  </si>
  <si>
    <t xml:space="preserve">D05</t>
  </si>
  <si>
    <t xml:space="preserve">D06</t>
  </si>
  <si>
    <t xml:space="preserve">D07</t>
  </si>
  <si>
    <t xml:space="preserve">D08</t>
  </si>
  <si>
    <t xml:space="preserve">D09</t>
  </si>
  <si>
    <t xml:space="preserve">D10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</si>
  <si>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</si>
  <si>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</si>
  <si>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</si>
  <si>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</si>
  <si>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</si>
  <si>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</si>
  <si>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</si>
  <si>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</si>
  <si>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</si>
  <si>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</si>
  <si>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F01</t>
  </si>
  <si>
    <t xml:space="preserve">F02</t>
  </si>
  <si>
    <t xml:space="preserve">F03</t>
  </si>
  <si>
    <t xml:space="preserve">F04</t>
  </si>
  <si>
    <t xml:space="preserve">F05</t>
  </si>
  <si>
    <t xml:space="preserve">F06</t>
  </si>
  <si>
    <t xml:space="preserve">F07</t>
  </si>
  <si>
    <t xml:space="preserve">F08</t>
  </si>
  <si>
    <t xml:space="preserve">F09</t>
  </si>
  <si>
    <t xml:space="preserve">F10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</si>
  <si>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</si>
  <si>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</si>
  <si>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</si>
  <si>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</si>
  <si>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</si>
  <si>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</si>
  <si>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</si>
  <si>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</si>
  <si>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</si>
  <si>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</si>
  <si>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H01</t>
  </si>
  <si>
    <t xml:space="preserve">H02</t>
  </si>
  <si>
    <t xml:space="preserve">H03</t>
  </si>
  <si>
    <t xml:space="preserve">H04</t>
  </si>
  <si>
    <t xml:space="preserve">H05</t>
  </si>
  <si>
    <t xml:space="preserve">H06</t>
  </si>
  <si>
    <t xml:space="preserve">H07</t>
  </si>
  <si>
    <t xml:space="preserve">H08</t>
  </si>
  <si>
    <t xml:space="preserve">H09</t>
  </si>
  <si>
    <t xml:space="preserve">H10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</si>
  <si>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</si>
  <si>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</si>
  <si>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</si>
  <si>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</si>
  <si>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</si>
  <si>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</si>
  <si>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</si>
  <si>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</si>
  <si>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</si>
  <si>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</si>
  <si>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</si>
  <si>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</si>
  <si>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</si>
  <si>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</si>
  <si>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</si>
  <si>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</si>
  <si>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MS</t>
  </si>
  <si>
    <t xml:space="preserve">J07</t>
  </si>
  <si>
    <t xml:space="preserve">J08</t>
  </si>
  <si>
    <t xml:space="preserve">NS</t>
  </si>
  <si>
    <t xml:space="preserve">J09</t>
  </si>
  <si>
    <t xml:space="preserve">J10</t>
  </si>
  <si>
    <t xml:space="preserve">MO</t>
  </si>
  <si>
    <t xml:space="preserve">NO</t>
  </si>
  <si>
    <t xml:space="preserve">577 ng/ul</t>
  </si>
  <si>
    <t xml:space="preserve">727 ng/ul</t>
  </si>
  <si>
    <t xml:space="preserve">218 ng/ul</t>
  </si>
  <si>
    <t xml:space="preserve">370 ng/ul</t>
  </si>
  <si>
    <t xml:space="preserve">425 ng/ul</t>
  </si>
  <si>
    <t xml:space="preserve"> 1071ng/ul</t>
  </si>
  <si>
    <t xml:space="preserve">2260  ng/ul</t>
  </si>
  <si>
    <t xml:space="preserve">806 ng/ul</t>
  </si>
  <si>
    <t xml:space="preserve">1392 ng/ul</t>
  </si>
  <si>
    <t xml:space="preserve">1848 ng/ul</t>
  </si>
  <si>
    <t xml:space="preserve">1166 ng/ul</t>
  </si>
  <si>
    <t xml:space="preserve">492 ng/ul</t>
  </si>
  <si>
    <t xml:space="preserve">1195  ng/ul</t>
  </si>
  <si>
    <t xml:space="preserve">545  ng/ul</t>
  </si>
  <si>
    <t xml:space="preserve">1276  ng/ul</t>
  </si>
  <si>
    <t xml:space="preserve">1146  ng/ul</t>
  </si>
  <si>
    <t xml:space="preserve">570  ng/ul</t>
  </si>
  <si>
    <t xml:space="preserve">583  ng/ul</t>
  </si>
  <si>
    <t xml:space="preserve">497  ng/ul</t>
  </si>
  <si>
    <t xml:space="preserve">442  ng/ul</t>
  </si>
  <si>
    <t xml:space="preserve">573  ng/ul</t>
  </si>
  <si>
    <t xml:space="preserve">292  ng/ul</t>
  </si>
  <si>
    <t xml:space="preserve">353  ng/ul</t>
  </si>
  <si>
    <t xml:space="preserve">409  ng/ul</t>
  </si>
  <si>
    <t xml:space="preserve">734 ng/ul</t>
  </si>
  <si>
    <t xml:space="preserve">786 ng/ul</t>
  </si>
  <si>
    <t xml:space="preserve">269  ng/ul</t>
  </si>
  <si>
    <t xml:space="preserve">187 ng/ul</t>
  </si>
  <si>
    <t xml:space="preserve">243 ng/ul</t>
  </si>
  <si>
    <t xml:space="preserve">410  ng/ul</t>
  </si>
  <si>
    <t xml:space="preserve">1049  ng/ul</t>
  </si>
  <si>
    <t xml:space="preserve">324 ng/ul</t>
  </si>
  <si>
    <t xml:space="preserve">588 ng/ul</t>
  </si>
  <si>
    <t xml:space="preserve">3759 ng/ul</t>
  </si>
  <si>
    <t xml:space="preserve">2648 ng/ul</t>
  </si>
  <si>
    <t xml:space="preserve">878 ng/ul</t>
  </si>
  <si>
    <t xml:space="preserve">806 ng/ul, 1157 ng/ul</t>
  </si>
  <si>
    <t xml:space="preserve">537 ng/ul</t>
  </si>
  <si>
    <t xml:space="preserve">1411 ng/ul, 1951 ng/ul</t>
  </si>
  <si>
    <t xml:space="preserve">849 ng/ul, 1048 ng/ul</t>
  </si>
  <si>
    <t xml:space="preserve">6360 ng/ul</t>
  </si>
  <si>
    <t xml:space="preserve">1587 ng/ul</t>
  </si>
  <si>
    <t xml:space="preserve">882 ng/ul</t>
  </si>
  <si>
    <t xml:space="preserve">329 ng/ul</t>
  </si>
  <si>
    <t xml:space="preserve">1055 ng/ul</t>
  </si>
  <si>
    <t xml:space="preserve">753 ng/ul</t>
  </si>
  <si>
    <t xml:space="preserve">497 ng/ul</t>
  </si>
  <si>
    <t xml:space="preserve">676 ng/ul</t>
  </si>
  <si>
    <t xml:space="preserve">414 ng/ul</t>
  </si>
  <si>
    <t xml:space="preserve">246 ng/ul</t>
  </si>
  <si>
    <t xml:space="preserve">230 ng/ul</t>
  </si>
  <si>
    <t xml:space="preserve">507 ng/ul</t>
  </si>
  <si>
    <t xml:space="preserve">792 ng/ul</t>
  </si>
  <si>
    <t xml:space="preserve">805 ng/ul</t>
  </si>
  <si>
    <t xml:space="preserve">240 ng/ul</t>
  </si>
  <si>
    <t xml:space="preserve">1959  ng/ul</t>
  </si>
  <si>
    <t xml:space="preserve">778  ng/ul</t>
  </si>
  <si>
    <t xml:space="preserve">514 ng/ul</t>
  </si>
  <si>
    <t xml:space="preserve">162 ng/ul, 1606 ng/ul                     CHECK</t>
  </si>
  <si>
    <t xml:space="preserve">646 ng/ul, 1612 ng/ul                     CHECK</t>
  </si>
  <si>
    <t xml:space="preserve">318 ng/ul</t>
  </si>
  <si>
    <t xml:space="preserve">815 ng/ul</t>
  </si>
  <si>
    <t xml:space="preserve">461 ng/ul</t>
  </si>
  <si>
    <t xml:space="preserve">446 ng/ul</t>
  </si>
  <si>
    <t xml:space="preserve">651 ng/ul, 871 ng/ul</t>
  </si>
  <si>
    <t xml:space="preserve">534 ng/ul, 662 ng/ul</t>
  </si>
  <si>
    <t xml:space="preserve">322 ng/ul</t>
  </si>
  <si>
    <t xml:space="preserve">69 ng/ul</t>
  </si>
  <si>
    <t xml:space="preserve">178 ng/ul</t>
  </si>
  <si>
    <t xml:space="preserve">310 ng/ul</t>
  </si>
  <si>
    <t xml:space="preserve">316 ng/ul</t>
  </si>
  <si>
    <t xml:space="preserve">988 ng/ul</t>
  </si>
  <si>
    <t xml:space="preserve">795 ng/ul</t>
  </si>
  <si>
    <t xml:space="preserve">1287 ng/ul</t>
  </si>
  <si>
    <t xml:space="preserve">179 ng/ul</t>
  </si>
  <si>
    <t xml:space="preserve">422 ng/ul</t>
  </si>
  <si>
    <t xml:space="preserve">1018 ng/ul</t>
  </si>
  <si>
    <t xml:space="preserve">510 ng/ul</t>
  </si>
  <si>
    <t xml:space="preserve">639 ng/ul</t>
  </si>
  <si>
    <t xml:space="preserve">502 ng/ul</t>
  </si>
  <si>
    <t xml:space="preserve">166 ng/ul</t>
  </si>
  <si>
    <t xml:space="preserve">155 ng/ul</t>
  </si>
  <si>
    <t xml:space="preserve">Very low conc. 10ng/ul. Low volumen &lt; 50ul.</t>
  </si>
  <si>
    <t xml:space="preserve">204 ng/ul</t>
  </si>
  <si>
    <t xml:space="preserve">1250 ng/ul</t>
  </si>
  <si>
    <t xml:space="preserve">234 ng/ul</t>
  </si>
  <si>
    <t xml:space="preserve">569 ng/ul</t>
  </si>
  <si>
    <t xml:space="preserve">According to Lauro's analysis, highly degraded</t>
  </si>
  <si>
    <t xml:space="preserve">160 ng/ul</t>
  </si>
  <si>
    <t xml:space="preserve">170 ng/ul</t>
  </si>
  <si>
    <t xml:space="preserve">271 ng/ul</t>
  </si>
  <si>
    <t xml:space="preserve">500 ng/ul</t>
  </si>
  <si>
    <t xml:space="preserve">465 ng/ul</t>
  </si>
  <si>
    <t xml:space="preserve">127.33 ± 1.33 ng/ul, 130 ng/ul</t>
  </si>
  <si>
    <t xml:space="preserve">70.29 ± 0.92 ng/ul, 108 ng/ul</t>
  </si>
  <si>
    <t xml:space="preserve">109.15 ± 0.41 ng/ul, 104 ng/ul</t>
  </si>
  <si>
    <t xml:space="preserve">691.4 ± 41.28 ng/ul, 745 ng/ul</t>
  </si>
  <si>
    <t xml:space="preserve">1752 ng/ul</t>
  </si>
  <si>
    <t xml:space="preserve">122 ng/ul</t>
  </si>
  <si>
    <t xml:space="preserve">247 ng/ul</t>
  </si>
  <si>
    <t xml:space="preserve">2009 ng/ul</t>
  </si>
  <si>
    <t xml:space="preserve">2416 ng/ul</t>
  </si>
  <si>
    <t xml:space="preserve">68 ng/ul</t>
  </si>
  <si>
    <t xml:space="preserve">423 ng/ul</t>
  </si>
  <si>
    <t xml:space="preserve">62 ng/ul                                        CHECK</t>
  </si>
  <si>
    <t xml:space="preserve">5419 ng/ul</t>
  </si>
  <si>
    <t xml:space="preserve">337 ng/ul</t>
  </si>
  <si>
    <t xml:space="preserve">566 ng/ul</t>
  </si>
  <si>
    <t xml:space="preserve">1719 ng/ul</t>
  </si>
  <si>
    <t xml:space="preserve">475 ng/ul</t>
  </si>
  <si>
    <t xml:space="preserve">970 ng/ul</t>
  </si>
  <si>
    <t xml:space="preserve">1185 ng/ul</t>
  </si>
  <si>
    <t xml:space="preserve">1662 ng/ul</t>
  </si>
  <si>
    <t xml:space="preserve">4839 ng/ul</t>
  </si>
  <si>
    <t xml:space="preserve">2595 ng/ul</t>
  </si>
  <si>
    <t xml:space="preserve">495 ng/ul</t>
  </si>
  <si>
    <t xml:space="preserve">477 ng/ul</t>
  </si>
  <si>
    <t xml:space="preserve">371 ng/ul</t>
  </si>
  <si>
    <t xml:space="preserve">313 ng/ul</t>
  </si>
  <si>
    <t xml:space="preserve">283 ng/ul</t>
  </si>
  <si>
    <t xml:space="preserve">308 ng/ul</t>
  </si>
  <si>
    <t xml:space="preserve">301 ng/ul</t>
  </si>
  <si>
    <t xml:space="preserve">462 ng/ul</t>
  </si>
  <si>
    <t xml:space="preserve">811 ng/ul</t>
  </si>
  <si>
    <t xml:space="preserve">236 ng/ul</t>
  </si>
  <si>
    <t xml:space="preserve">774 ng/ul</t>
  </si>
  <si>
    <t xml:space="preserve">382 ng/ul</t>
  </si>
  <si>
    <t xml:space="preserve">631 ng/ul</t>
  </si>
  <si>
    <t xml:space="preserve">605 ng/ul</t>
  </si>
  <si>
    <t xml:space="preserve">403 ng/ul</t>
  </si>
  <si>
    <t xml:space="preserve">434 ng/ul</t>
  </si>
  <si>
    <t xml:space="preserve">123 ng/ul</t>
  </si>
  <si>
    <t xml:space="preserve">1310 ng/ul</t>
  </si>
  <si>
    <t xml:space="preserve">158 ng/ul</t>
  </si>
  <si>
    <t xml:space="preserve">487 ng/ul</t>
  </si>
  <si>
    <t xml:space="preserve">215 ng/ul</t>
  </si>
  <si>
    <t xml:space="preserve">321 ng/ul</t>
  </si>
  <si>
    <t xml:space="preserve">~450ng/µl</t>
  </si>
  <si>
    <t xml:space="preserve">~1300ng/µl</t>
  </si>
  <si>
    <t xml:space="preserve">placed by Susana and Gemma</t>
  </si>
  <si>
    <t xml:space="preserve">ADE?</t>
  </si>
  <si>
    <t xml:space="preserve">N?</t>
  </si>
  <si>
    <t xml:space="preserve">breast?</t>
  </si>
  <si>
    <t xml:space="preserve">BOX1</t>
  </si>
  <si>
    <t xml:space="preserve">BOX2</t>
  </si>
  <si>
    <t xml:space="preserve">BOX3</t>
  </si>
  <si>
    <t xml:space="preserve">BOX4</t>
  </si>
  <si>
    <t xml:space="preserve">BOX5</t>
  </si>
  <si>
    <t xml:space="preserve">BOX6</t>
  </si>
  <si>
    <t xml:space="preserve">BOX7</t>
  </si>
  <si>
    <t xml:space="preserve">LookUp</t>
  </si>
  <si>
    <t xml:space="preserve">IN BOXES</t>
  </si>
  <si>
    <t xml:space="preserve">After transferring the DNA aliquots to the final screw-cap tubes, the remaining DNA was resuspended in 50µl of TE 0.1X </t>
  </si>
  <si>
    <t xml:space="preserve">These samples have very low concentration, but they MIGHT be used for some PCR amplifications (BAT26, RFLP, etc)</t>
  </si>
  <si>
    <t xml:space="preserve">586?</t>
  </si>
  <si>
    <t xml:space="preserve">BOX 6</t>
  </si>
  <si>
    <t xml:space="preserve">Batch</t>
  </si>
  <si>
    <t xml:space="preserve">QC</t>
  </si>
  <si>
    <t xml:space="preserve">Sequence</t>
  </si>
  <si>
    <t xml:space="preserve">Comments (MP group)</t>
  </si>
  <si>
    <t xml:space="preserve">62N</t>
  </si>
  <si>
    <t xml:space="preserve">B1</t>
  </si>
  <si>
    <t xml:space="preserve">passed</t>
  </si>
  <si>
    <t xml:space="preserve">62T</t>
  </si>
  <si>
    <t xml:space="preserve">557N</t>
  </si>
  <si>
    <t xml:space="preserve">557T</t>
  </si>
  <si>
    <t xml:space="preserve">656N</t>
  </si>
  <si>
    <t xml:space="preserve">656T</t>
  </si>
  <si>
    <t xml:space="preserve">524N</t>
  </si>
  <si>
    <t xml:space="preserve">B2</t>
  </si>
  <si>
    <t xml:space="preserve">524T</t>
  </si>
  <si>
    <t xml:space="preserve">662N</t>
  </si>
  <si>
    <t xml:space="preserve">162 ng/ul, 1606 ng/ul  CHECK</t>
  </si>
  <si>
    <t xml:space="preserve">662T</t>
  </si>
  <si>
    <t xml:space="preserve">646 ng/ul, 1612 ng/ul  CHECK</t>
  </si>
  <si>
    <t xml:space="preserve">678N</t>
  </si>
  <si>
    <t xml:space="preserve">678T</t>
  </si>
  <si>
    <t xml:space="preserve">673N</t>
  </si>
  <si>
    <t xml:space="preserve">673T</t>
  </si>
  <si>
    <t xml:space="preserve">665N</t>
  </si>
  <si>
    <t xml:space="preserve">665T</t>
  </si>
  <si>
    <t xml:space="preserve">706N</t>
  </si>
  <si>
    <t xml:space="preserve">706T</t>
  </si>
  <si>
    <t xml:space="preserve">544T</t>
  </si>
  <si>
    <t xml:space="preserve">544N</t>
  </si>
  <si>
    <t xml:space="preserve">458N</t>
  </si>
  <si>
    <t xml:space="preserve">458T</t>
  </si>
  <si>
    <t xml:space="preserve">538T</t>
  </si>
  <si>
    <t xml:space="preserve">538N</t>
  </si>
  <si>
    <t xml:space="preserve">75T</t>
  </si>
  <si>
    <t xml:space="preserve">75N</t>
  </si>
  <si>
    <t xml:space="preserve">480T</t>
  </si>
  <si>
    <t xml:space="preserve">480N</t>
  </si>
  <si>
    <t xml:space="preserve">484T</t>
  </si>
  <si>
    <t xml:space="preserve">484N</t>
  </si>
  <si>
    <t xml:space="preserve">583T</t>
  </si>
  <si>
    <t xml:space="preserve">583N</t>
  </si>
  <si>
    <t xml:space="preserve">55T</t>
  </si>
  <si>
    <t xml:space="preserve">in process</t>
  </si>
  <si>
    <t xml:space="preserve">ON HOLD</t>
  </si>
  <si>
    <t xml:space="preserve">55N</t>
  </si>
  <si>
    <t xml:space="preserve">661N</t>
  </si>
  <si>
    <t xml:space="preserve">661T</t>
  </si>
  <si>
    <t xml:space="preserve">664N</t>
  </si>
  <si>
    <t xml:space="preserve">664T</t>
  </si>
  <si>
    <t xml:space="preserve">694N</t>
  </si>
  <si>
    <t xml:space="preserve">694T</t>
  </si>
  <si>
    <t xml:space="preserve">724N</t>
  </si>
  <si>
    <t xml:space="preserve">724T</t>
  </si>
  <si>
    <t xml:space="preserve">396N</t>
  </si>
  <si>
    <t xml:space="preserve">396T</t>
  </si>
  <si>
    <t xml:space="preserve">447N</t>
  </si>
  <si>
    <t xml:space="preserve">62 ng/ul   CHECK</t>
  </si>
  <si>
    <t xml:space="preserve">447T</t>
  </si>
  <si>
    <t xml:space="preserve">535N</t>
  </si>
  <si>
    <t xml:space="preserve">535T</t>
  </si>
  <si>
    <t xml:space="preserve">528N</t>
  </si>
  <si>
    <t xml:space="preserve">528T</t>
  </si>
  <si>
    <t xml:space="preserve">492N</t>
  </si>
  <si>
    <t xml:space="preserve">492T</t>
  </si>
  <si>
    <t xml:space="preserve">505N</t>
  </si>
  <si>
    <t xml:space="preserve">505T</t>
  </si>
  <si>
    <t xml:space="preserve">595N</t>
  </si>
  <si>
    <t xml:space="preserve">595N R1</t>
  </si>
  <si>
    <t xml:space="preserve">Parafine Block</t>
  </si>
  <si>
    <t xml:space="preserve">595T</t>
  </si>
  <si>
    <t xml:space="preserve">595T R1</t>
  </si>
  <si>
    <t xml:space="preserve">602N</t>
  </si>
  <si>
    <t xml:space="preserve">602N R1</t>
  </si>
  <si>
    <t xml:space="preserve">602T</t>
  </si>
  <si>
    <t xml:space="preserve">602T R1</t>
  </si>
  <si>
    <t xml:space="preserve">602T R2</t>
  </si>
  <si>
    <t xml:space="preserve">686N</t>
  </si>
  <si>
    <t xml:space="preserve">686T</t>
  </si>
  <si>
    <t xml:space="preserve">699N</t>
  </si>
  <si>
    <t xml:space="preserve">699T</t>
  </si>
  <si>
    <t xml:space="preserve">717N</t>
  </si>
  <si>
    <t xml:space="preserve">717T</t>
  </si>
  <si>
    <t xml:space="preserve">719N</t>
  </si>
  <si>
    <t xml:space="preserve">719T</t>
  </si>
  <si>
    <t xml:space="preserve">726ML</t>
  </si>
  <si>
    <t xml:space="preserve">726N</t>
  </si>
  <si>
    <t xml:space="preserve">726NL</t>
  </si>
  <si>
    <t xml:space="preserve">726T</t>
  </si>
  <si>
    <t xml:space="preserve">727N</t>
  </si>
  <si>
    <t xml:space="preserve">727T</t>
  </si>
  <si>
    <t xml:space="preserve">4?</t>
  </si>
  <si>
    <t xml:space="preserve">450N</t>
  </si>
  <si>
    <t xml:space="preserve">450T</t>
  </si>
  <si>
    <t xml:space="preserve">455N</t>
  </si>
  <si>
    <t xml:space="preserve">455T</t>
  </si>
  <si>
    <t xml:space="preserve">536N</t>
  </si>
  <si>
    <t xml:space="preserve">536T</t>
  </si>
  <si>
    <t xml:space="preserve">566N</t>
  </si>
  <si>
    <t xml:space="preserve">566T</t>
  </si>
  <si>
    <t xml:space="preserve">685N</t>
  </si>
  <si>
    <t xml:space="preserve">685T</t>
  </si>
  <si>
    <t xml:space="preserve">715N</t>
  </si>
  <si>
    <t xml:space="preserve">715T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</si>
</sst>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%"/>
    <numFmt numFmtId="167" formatCode="00"/>
    <numFmt numFmtId="168" formatCode="D\-MMM"/>
  </numFmts>
  <fonts count="9">
    <font>
      <sz val="10"/>
      <name val="Verdana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Verdana"/>
      <family val="0"/>
      <charset val="1"/>
    </font>
    <font>
      <sz val="10"/>
      <color rgb="FFFFFFFF"/>
      <name val="Verdana"/>
      <family val="0"/>
      <charset val="1"/>
    </font>
    <font>
      <sz val="10"/>
      <color rgb="FF000000"/>
      <name val="Verdana"/>
      <family val="0"/>
      <charset val="1"/>
    </font>
    <font>
      <b val="true"/>
      <sz val="10"/>
      <name val="Verdana"/>
      <family val="0"/>
      <charset val="1"/>
    </font>
    <font>
      <sz val="11"/>
      <name val="Verdana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FF99CC"/>
        <bgColor rgb="FFFF8080"/>
      </patternFill>
    </fill>
    <fill>
      <patternFill patternType="solid">
        <fgColor rgb="FFDD0806"/>
        <bgColor rgb="FF993300"/>
      </patternFill>
    </fill>
    <fill>
      <patternFill patternType="solid">
        <fgColor rgb="FF99CC00"/>
        <bgColor rgb="FFFFCC00"/>
      </patternFill>
    </fill>
    <fill>
      <patternFill patternType="solid">
        <fgColor rgb="FFCCFFFF"/>
        <bgColor rgb="FFCCFFFF"/>
      </patternFill>
    </fill>
    <fill>
      <patternFill patternType="solid">
        <fgColor rgb="FFFCF305"/>
        <bgColor rgb="FFFFFF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90" wrapText="false" indent="0" shrinkToFit="false"/>
      <protection locked="true" hidden="false"/>
    </xf>
    <xf numFmtId="164" fontId="4" fillId="0" borderId="0" xfId="19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8">
    <dxf>
      <fill>
        <patternFill>
          <bgColor rgb="FFCCFFCC"/>
        </patternFill>
      </fill>
    </dxf>
    <dxf>
      <fill>
        <patternFill>
          <bgColor rgb="FF99CC00"/>
        </patternFill>
      </fill>
    </dxf>
    <dxf>
      <fill>
        <patternFill>
          <bgColor rgb="FFDD0806"/>
        </patternFill>
      </fill>
    </dxf>
    <dxf>
      <fill>
        <patternFill>
          <bgColor rgb="FF99CC00"/>
        </patternFill>
      </fill>
    </dxf>
    <dxf>
      <fill>
        <patternFill>
          <bgColor rgb="FFDD0806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9900"/>
        </patternFill>
      </fill>
    </dxf>
    <dxf>
      <fill>
        <patternFill>
          <bgColor rgb="FFDD0806"/>
        </patternFill>
      </fill>
    </dxf>
    <dxf>
      <fill>
        <patternFill>
          <bgColor rgb="FFFF99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DD0806"/>
        </patternFill>
      </fill>
    </dxf>
    <dxf>
      <fill>
        <patternFill>
          <bgColor rgb="FF99CC00"/>
        </patternFill>
      </fill>
    </dxf>
    <dxf>
      <fill>
        <patternFill>
          <bgColor rgb="FFDD0806"/>
        </patternFill>
      </fill>
    </dxf>
    <dxf>
      <fill>
        <patternFill>
          <bgColor rgb="FFCCFFFF"/>
        </patternFill>
      </fill>
    </dxf>
    <dxf>
      <fill>
        <patternFill>
          <bgColor rgb="FFFF9900"/>
        </patternFill>
      </fill>
    </dxf>
    <dxf>
      <fill>
        <patternFill>
          <bgColor rgb="FF99CCFF"/>
        </patternFill>
      </fill>
    </dxf>
    <dxf>
      <fill>
        <patternFill>
          <bgColor rgb="FFDD0806"/>
        </patternFill>
      </fill>
    </dxf>
    <dxf>
      <fill>
        <patternFill>
          <bgColor rgb="FFFF9900"/>
        </patternFill>
      </fill>
    </dxf>
    <dxf>
      <fill>
        <patternFill>
          <bgColor rgb="FFFFCC99"/>
        </patternFill>
      </fill>
    </dxf>
    <dxf>
      <fill>
        <patternFill>
          <bgColor rgb="FF3366FF"/>
        </patternFill>
      </fill>
    </dxf>
    <dxf>
      <fill>
        <patternFill>
          <bgColor rgb="FF99CCFF"/>
        </patternFill>
      </fill>
    </dxf>
    <dxf>
      <fill>
        <patternFill>
          <bgColor rgb="00FFFFFF"/>
        </patternFill>
      </fill>
    </dxf>
    <dxf>
      <fill>
        <patternFill>
          <bgColor rgb="FF1FB714"/>
        </patternFill>
      </fill>
    </dxf>
    <dxf>
      <fill>
        <patternFill>
          <bgColor rgb="FFFCF305"/>
        </patternFill>
      </fill>
    </dxf>
    <dxf>
      <fill>
        <patternFill>
          <bgColor rgb="FFC0C0C0"/>
        </patternFill>
      </fill>
    </dxf>
    <dxf>
      <font>
        <color rgb="FFFFFFFF"/>
      </font>
    </dxf>
  </dxfs>
  <colors>
    <indexedColors>
      <rgbColor rgb="FF000000"/>
      <rgbColor rgb="FFFFFFFF"/>
      <rgbColor rgb="FFDD0806"/>
      <rgbColor rgb="FF00FF00"/>
      <rgbColor rgb="FF0000FF"/>
      <rgbColor rgb="FFFCF3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1FB714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Bea/Desktop/Analyzed%20DNA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OOKUP"/>
      <sheetName val="CASES ANALYZED"/>
      <sheetName val="COLON MASTERDATABASE"/>
      <sheetName val="MSAFLP Colon"/>
      <sheetName val="Cases at IMPPC"/>
      <sheetName val="NANODROP"/>
      <sheetName val="Diluted Samples "/>
      <sheetName val="Exome Sequenc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H2098"/>
  <sheetViews>
    <sheetView showFormulas="false" showGridLines="true" showRowColHeaders="true" showZeros="true" rightToLeft="false" tabSelected="true" showOutlineSymbols="true" defaultGridColor="true" view="normal" topLeftCell="A768" colorId="64" zoomScale="100" zoomScaleNormal="100" zoomScalePageLayoutView="100" workbookViewId="0">
      <selection pane="topLeft" activeCell="E873" activeCellId="0" sqref="E873"/>
    </sheetView>
  </sheetViews>
  <sheetFormatPr defaultRowHeight="13" zeroHeight="false" outlineLevelRow="0" outlineLevelCol="0"/>
  <cols>
    <col collapsed="false" customWidth="true" hidden="false" outlineLevel="0" max="1" min="1" style="1" width="7.58"/>
    <col collapsed="false" customWidth="true" hidden="false" outlineLevel="0" max="2" min="2" style="1" width="14.29"/>
    <col collapsed="false" customWidth="true" hidden="false" outlineLevel="0" max="3" min="3" style="1" width="15.42"/>
    <col collapsed="false" customWidth="true" hidden="false" outlineLevel="0" max="4" min="4" style="2" width="2"/>
    <col collapsed="false" customWidth="true" hidden="false" outlineLevel="0" max="5" min="5" style="2" width="2.31"/>
    <col collapsed="false" customWidth="true" hidden="false" outlineLevel="0" max="6" min="6" style="2" width="2.92"/>
    <col collapsed="false" customWidth="true" hidden="false" outlineLevel="0" max="8" min="7" style="2" width="2"/>
    <col collapsed="false" customWidth="true" hidden="false" outlineLevel="0" max="9" min="9" style="3" width="2"/>
    <col collapsed="false" customWidth="true" hidden="false" outlineLevel="0" max="10" min="10" style="4" width="2"/>
    <col collapsed="false" customWidth="true" hidden="false" outlineLevel="0" max="12" min="11" style="2" width="3"/>
    <col collapsed="false" customWidth="true" hidden="false" outlineLevel="0" max="13" min="13" style="2" width="3.52"/>
    <col collapsed="false" customWidth="true" hidden="false" outlineLevel="0" max="15" min="14" style="2" width="2"/>
    <col collapsed="false" customWidth="true" hidden="false" outlineLevel="0" max="16" min="16" style="5" width="2"/>
    <col collapsed="false" customWidth="true" hidden="false" outlineLevel="0" max="17" min="17" style="3" width="2"/>
    <col collapsed="false" customWidth="true" hidden="false" outlineLevel="0" max="19" min="18" style="4" width="2"/>
    <col collapsed="false" customWidth="true" hidden="false" outlineLevel="0" max="20" min="20" style="6" width="3.42"/>
    <col collapsed="false" customWidth="true" hidden="false" outlineLevel="0" max="21" min="21" style="6" width="3.14"/>
    <col collapsed="false" customWidth="true" hidden="false" outlineLevel="0" max="22" min="22" style="6" width="6.42"/>
    <col collapsed="false" customWidth="true" hidden="false" outlineLevel="0" max="24" min="23" style="6" width="3.86"/>
    <col collapsed="false" customWidth="true" hidden="false" outlineLevel="0" max="25" min="25" style="6" width="8.58"/>
    <col collapsed="false" customWidth="true" hidden="false" outlineLevel="0" max="26" min="26" style="6" width="8"/>
    <col collapsed="false" customWidth="true" hidden="false" outlineLevel="0" max="27" min="27" style="6" width="11"/>
    <col collapsed="false" customWidth="true" hidden="false" outlineLevel="0" max="28" min="28" style="6" width="5"/>
    <col collapsed="false" customWidth="true" hidden="false" outlineLevel="0" max="29" min="29" style="6" width="4.58"/>
    <col collapsed="false" customWidth="true" hidden="false" outlineLevel="0" max="31" min="30" style="6" width="7.14"/>
    <col collapsed="false" customWidth="true" hidden="false" outlineLevel="0" max="32" min="32" style="6" width="4.71"/>
    <col collapsed="false" customWidth="true" hidden="false" outlineLevel="0" max="34" min="33" style="7" width="4.71"/>
    <col collapsed="false" customWidth="true" hidden="false" outlineLevel="0" max="35" min="35" style="5" width="4.71"/>
    <col collapsed="false" customWidth="true" hidden="false" outlineLevel="0" max="40" min="36" style="8" width="7.14"/>
    <col collapsed="false" customWidth="true" hidden="false" outlineLevel="0" max="41" min="41" style="8" width="4.42"/>
    <col collapsed="false" customWidth="true" hidden="false" outlineLevel="0" max="43" min="42" style="8" width="6.42"/>
    <col collapsed="false" customWidth="true" hidden="false" outlineLevel="0" max="46" min="44" style="8" width="4.14"/>
    <col collapsed="false" customWidth="true" hidden="false" outlineLevel="0" max="47" min="47" style="8" width="4.42"/>
    <col collapsed="false" customWidth="true" hidden="false" outlineLevel="0" max="49" min="48" style="8" width="12.86"/>
    <col collapsed="false" customWidth="true" hidden="false" outlineLevel="0" max="52" min="50" style="9" width="4.71"/>
    <col collapsed="false" customWidth="true" hidden="false" outlineLevel="0" max="56" min="53" style="0" width="5.42"/>
    <col collapsed="false" customWidth="true" hidden="false" outlineLevel="0" max="57" min="57" style="10" width="24"/>
    <col collapsed="false" customWidth="true" hidden="false" outlineLevel="0" max="58" min="58" style="0" width="12.86"/>
    <col collapsed="false" customWidth="true" hidden="false" outlineLevel="0" max="1025" min="59" style="0" width="7.58"/>
  </cols>
  <sheetData>
    <row r="1" s="15" customFormat="true" ht="269" hidden="false" customHeight="true" outlineLevel="0" collapsed="false">
      <c r="A1" s="11" t="s">
        <v>0</v>
      </c>
      <c r="B1" s="11" t="s">
        <v>1</v>
      </c>
      <c r="C1" s="11" t="s">
        <v>2</v>
      </c>
      <c r="D1" s="12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3" t="s">
        <v>8</v>
      </c>
      <c r="J1" s="14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4" t="s">
        <v>15</v>
      </c>
      <c r="Q1" s="13" t="s">
        <v>16</v>
      </c>
      <c r="R1" s="14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1" t="s">
        <v>28</v>
      </c>
      <c r="AD1" s="11" t="s">
        <v>29</v>
      </c>
      <c r="AE1" s="11" t="s">
        <v>30</v>
      </c>
      <c r="AF1" s="14" t="s">
        <v>31</v>
      </c>
      <c r="AG1" s="11" t="s">
        <v>32</v>
      </c>
      <c r="AH1" s="11" t="s">
        <v>33</v>
      </c>
      <c r="AI1" s="13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16" t="s">
        <v>47</v>
      </c>
      <c r="AW1" s="16"/>
      <c r="AX1" s="17" t="s">
        <v>48</v>
      </c>
      <c r="AY1" s="17" t="s">
        <v>49</v>
      </c>
      <c r="AZ1" s="17" t="s">
        <v>50</v>
      </c>
      <c r="BA1" s="15" t="s">
        <v>51</v>
      </c>
      <c r="BB1" s="15" t="s">
        <v>52</v>
      </c>
      <c r="BC1" s="15" t="s">
        <v>53</v>
      </c>
      <c r="BD1" s="15" t="s">
        <v>54</v>
      </c>
      <c r="BE1" s="16" t="s">
        <v>55</v>
      </c>
      <c r="BF1" s="15" t="s">
        <v>56</v>
      </c>
      <c r="BG1" s="15" t="s">
        <v>57</v>
      </c>
      <c r="BH1" s="15" t="s">
        <v>58</v>
      </c>
    </row>
    <row r="2" customFormat="false" ht="13" hidden="false" customHeight="true" outlineLevel="0" collapsed="false">
      <c r="A2" s="18" t="n">
        <v>1</v>
      </c>
      <c r="B2" s="18" t="s">
        <v>59</v>
      </c>
      <c r="C2" s="18" t="str">
        <f aca="false">TEXT(A2,"CRC-00000")&amp;"-05-01"</f>
        <v>CRC-00001-05-01</v>
      </c>
      <c r="D2" s="19"/>
      <c r="E2" s="19" t="s">
        <v>60</v>
      </c>
      <c r="F2" s="19" t="s">
        <v>61</v>
      </c>
      <c r="G2" s="19"/>
      <c r="H2" s="19"/>
      <c r="O2" s="19"/>
      <c r="T2" s="19"/>
      <c r="U2" s="19"/>
      <c r="AD2" s="6" t="n">
        <f aca="false">ISNUMBER(MATCH(A2,Selection!A:A,0))</f>
        <v>0</v>
      </c>
      <c r="AE2" s="6" t="n">
        <f aca="false">24-COUNTIF(D2:AA2,"")</f>
        <v>2</v>
      </c>
      <c r="AF2" s="20" t="n">
        <f aca="false">FALSE()</f>
        <v>0</v>
      </c>
      <c r="AG2" s="21" t="n">
        <f aca="false">TRUE()</f>
        <v>1</v>
      </c>
      <c r="AH2" s="21" t="n">
        <f aca="false">FALSE()</f>
        <v>0</v>
      </c>
      <c r="AI2" s="22" t="n">
        <f aca="false">FALSE()</f>
        <v>0</v>
      </c>
      <c r="AJ2" s="8" t="n">
        <v>1</v>
      </c>
      <c r="AK2" s="23" t="s">
        <v>62</v>
      </c>
      <c r="AL2" s="8" t="s">
        <v>63</v>
      </c>
      <c r="AM2" s="8" t="n">
        <v>61</v>
      </c>
      <c r="AN2" s="8" t="s">
        <v>64</v>
      </c>
      <c r="AO2" s="8" t="s">
        <v>65</v>
      </c>
      <c r="AP2" s="8" t="s">
        <v>66</v>
      </c>
      <c r="AQ2" s="8" t="s">
        <v>67</v>
      </c>
      <c r="AU2" s="8" t="s">
        <v>45</v>
      </c>
      <c r="AV2" s="24"/>
      <c r="AW2" s="24"/>
      <c r="BA2" s="21" t="n">
        <f aca="false">NOT(ISNA(MATCH($A2&amp;"N",'Cases at IMPPC'!$H:$H,0)))</f>
        <v>0</v>
      </c>
      <c r="BB2" s="21" t="n">
        <f aca="false">NOT(ISNA(MATCH($A2&amp;"T",'Cases at IMPPC'!$H:$H,0)))</f>
        <v>0</v>
      </c>
      <c r="BC2" s="21" t="n">
        <f aca="false">NOT(ISNA(MATCH($A2&amp;"ADE",'Cases at IMPPC'!$H:$H,0)))</f>
        <v>0</v>
      </c>
      <c r="BD2" s="21" t="n">
        <f aca="false">NOT(ISNA(MATCH($A2&amp;"MET",'Cases at IMPPC'!$H:$H,0)))</f>
        <v>0</v>
      </c>
      <c r="BE2" s="24"/>
    </row>
    <row r="3" customFormat="false" ht="13" hidden="false" customHeight="true" outlineLevel="0" collapsed="false">
      <c r="A3" s="18" t="n">
        <v>2</v>
      </c>
      <c r="B3" s="18" t="s">
        <v>68</v>
      </c>
      <c r="C3" s="18" t="str">
        <f aca="false">TEXT(A3,"CRC-00000")&amp;"-05-01"</f>
        <v>CRC-00002-05-01</v>
      </c>
      <c r="D3" s="2" t="s">
        <v>60</v>
      </c>
      <c r="E3" s="2" t="s">
        <v>60</v>
      </c>
      <c r="F3" s="2" t="s">
        <v>60</v>
      </c>
      <c r="T3" s="2"/>
      <c r="U3" s="2"/>
      <c r="V3" s="6" t="s">
        <v>69</v>
      </c>
      <c r="AB3" s="6" t="s">
        <v>70</v>
      </c>
      <c r="AD3" s="6" t="n">
        <f aca="false">ISNUMBER(MATCH(A3,Selection!A:A,0))</f>
        <v>0</v>
      </c>
      <c r="AE3" s="6" t="n">
        <f aca="false">24-COUNTIF(D3:AA3,"")</f>
        <v>4</v>
      </c>
      <c r="AF3" s="20" t="n">
        <f aca="false">FALSE()</f>
        <v>0</v>
      </c>
      <c r="AG3" s="21" t="n">
        <f aca="false">TRUE()</f>
        <v>1</v>
      </c>
      <c r="AH3" s="21" t="n">
        <f aca="false">FALSE()</f>
        <v>0</v>
      </c>
      <c r="AI3" s="22" t="n">
        <f aca="false">FALSE()</f>
        <v>0</v>
      </c>
      <c r="AJ3" s="8" t="n">
        <v>2</v>
      </c>
      <c r="AK3" s="23" t="s">
        <v>62</v>
      </c>
      <c r="AL3" s="8" t="s">
        <v>63</v>
      </c>
      <c r="AM3" s="8" t="n">
        <v>77</v>
      </c>
      <c r="AN3" s="8" t="s">
        <v>45</v>
      </c>
      <c r="AO3" s="8" t="s">
        <v>71</v>
      </c>
      <c r="AP3" s="8" t="s">
        <v>66</v>
      </c>
      <c r="AQ3" s="8" t="s">
        <v>72</v>
      </c>
      <c r="AU3" s="8" t="s">
        <v>45</v>
      </c>
      <c r="AV3" s="24" t="s">
        <v>73</v>
      </c>
      <c r="AW3" s="24"/>
      <c r="BA3" s="21" t="n">
        <f aca="false">NOT(ISNA(MATCH($A3&amp;"N",'Cases at IMPPC'!$H:$H,0)))</f>
        <v>0</v>
      </c>
      <c r="BB3" s="21" t="n">
        <f aca="false">NOT(ISNA(MATCH($A3&amp;"T",'Cases at IMPPC'!$H:$H,0)))</f>
        <v>0</v>
      </c>
      <c r="BC3" s="21" t="n">
        <f aca="false">NOT(ISNA(MATCH($A3&amp;"ADE",'Cases at IMPPC'!$H:$H,0)))</f>
        <v>0</v>
      </c>
      <c r="BD3" s="21" t="n">
        <f aca="false">NOT(ISNA(MATCH($A3&amp;"MET",'Cases at IMPPC'!$H:$H,0)))</f>
        <v>0</v>
      </c>
      <c r="BE3" s="24"/>
    </row>
    <row r="4" customFormat="false" ht="13" hidden="false" customHeight="true" outlineLevel="0" collapsed="false">
      <c r="A4" s="18" t="n">
        <v>3</v>
      </c>
      <c r="B4" s="18" t="s">
        <v>74</v>
      </c>
      <c r="C4" s="18" t="str">
        <f aca="false">TEXT(A4,"CRC-00000")&amp;"-05-01"</f>
        <v>CRC-00003-05-01</v>
      </c>
      <c r="D4" s="2" t="s">
        <v>60</v>
      </c>
      <c r="E4" s="2" t="s">
        <v>61</v>
      </c>
      <c r="F4" s="2" t="s">
        <v>61</v>
      </c>
      <c r="T4" s="2"/>
      <c r="U4" s="2"/>
      <c r="V4" s="6" t="s">
        <v>69</v>
      </c>
      <c r="AD4" s="6" t="n">
        <f aca="false">ISNUMBER(MATCH(A4,Selection!A:A,0))</f>
        <v>0</v>
      </c>
      <c r="AE4" s="6" t="n">
        <f aca="false">24-COUNTIF(D4:AA4,"")</f>
        <v>4</v>
      </c>
      <c r="AF4" s="20" t="n">
        <f aca="false">TRUE()</f>
        <v>1</v>
      </c>
      <c r="AG4" s="21" t="n">
        <f aca="false">TRUE()</f>
        <v>1</v>
      </c>
      <c r="AH4" s="21" t="n">
        <f aca="false">FALSE()</f>
        <v>0</v>
      </c>
      <c r="AI4" s="22" t="n">
        <f aca="false">FALSE()</f>
        <v>0</v>
      </c>
      <c r="AJ4" s="8" t="n">
        <v>3</v>
      </c>
      <c r="AK4" s="23" t="s">
        <v>62</v>
      </c>
      <c r="AL4" s="8" t="s">
        <v>63</v>
      </c>
      <c r="AM4" s="8" t="n">
        <v>68</v>
      </c>
      <c r="AN4" s="8" t="s">
        <v>64</v>
      </c>
      <c r="AO4" s="8" t="s">
        <v>71</v>
      </c>
      <c r="AP4" s="8" t="s">
        <v>66</v>
      </c>
      <c r="AQ4" s="8" t="s">
        <v>75</v>
      </c>
      <c r="AU4" s="8" t="s">
        <v>45</v>
      </c>
      <c r="AV4" s="24" t="s">
        <v>76</v>
      </c>
      <c r="AW4" s="24"/>
      <c r="BA4" s="21" t="n">
        <f aca="false">NOT(ISNA(MATCH($A4&amp;"N",'Cases at IMPPC'!$H:$H,0)))</f>
        <v>0</v>
      </c>
      <c r="BB4" s="21" t="n">
        <f aca="false">NOT(ISNA(MATCH($A4&amp;"T",'Cases at IMPPC'!$H:$H,0)))</f>
        <v>0</v>
      </c>
      <c r="BC4" s="21" t="n">
        <f aca="false">NOT(ISNA(MATCH($A4&amp;"ADE",'Cases at IMPPC'!$H:$H,0)))</f>
        <v>0</v>
      </c>
      <c r="BD4" s="21" t="n">
        <f aca="false">NOT(ISNA(MATCH($A4&amp;"MET",'Cases at IMPPC'!$H:$H,0)))</f>
        <v>0</v>
      </c>
      <c r="BE4" s="24" t="s">
        <v>77</v>
      </c>
    </row>
    <row r="5" customFormat="false" ht="13" hidden="false" customHeight="true" outlineLevel="0" collapsed="false">
      <c r="A5" s="18" t="n">
        <v>4</v>
      </c>
      <c r="B5" s="18" t="s">
        <v>78</v>
      </c>
      <c r="C5" s="18" t="str">
        <f aca="false">TEXT(A5,"CRC-00000")&amp;"-05-01"</f>
        <v>CRC-00004-05-01</v>
      </c>
      <c r="D5" s="2" t="s">
        <v>60</v>
      </c>
      <c r="F5" s="2" t="s">
        <v>60</v>
      </c>
      <c r="T5" s="2"/>
      <c r="U5" s="2"/>
      <c r="AB5" s="6" t="s">
        <v>70</v>
      </c>
      <c r="AD5" s="6" t="n">
        <f aca="false">ISNUMBER(MATCH(A5,Selection!A:A,0))</f>
        <v>0</v>
      </c>
      <c r="AE5" s="6" t="n">
        <f aca="false">24-COUNTIF(D5:AA5,"")</f>
        <v>2</v>
      </c>
      <c r="AF5" s="20" t="n">
        <f aca="false">TRUE()</f>
        <v>1</v>
      </c>
      <c r="AG5" s="21" t="n">
        <f aca="false">TRUE()</f>
        <v>1</v>
      </c>
      <c r="AH5" s="21" t="n">
        <f aca="false">FALSE()</f>
        <v>0</v>
      </c>
      <c r="AI5" s="22" t="n">
        <f aca="false">FALSE()</f>
        <v>0</v>
      </c>
      <c r="AJ5" s="8" t="n">
        <v>4</v>
      </c>
      <c r="AK5" s="23" t="s">
        <v>62</v>
      </c>
      <c r="AL5" s="8" t="s">
        <v>63</v>
      </c>
      <c r="AM5" s="8" t="n">
        <v>60</v>
      </c>
      <c r="AN5" s="8" t="s">
        <v>45</v>
      </c>
      <c r="AO5" s="8" t="s">
        <v>71</v>
      </c>
      <c r="AP5" s="8" t="s">
        <v>79</v>
      </c>
      <c r="AQ5" s="8" t="s">
        <v>80</v>
      </c>
      <c r="AU5" s="8" t="s">
        <v>45</v>
      </c>
      <c r="AV5" s="24" t="s">
        <v>81</v>
      </c>
      <c r="AW5" s="24"/>
      <c r="BA5" s="21" t="n">
        <f aca="false">NOT(ISNA(MATCH($A5&amp;"N",'Cases at IMPPC'!$H:$H,0)))</f>
        <v>0</v>
      </c>
      <c r="BB5" s="21" t="n">
        <f aca="false">NOT(ISNA(MATCH($A5&amp;"T",'Cases at IMPPC'!$H:$H,0)))</f>
        <v>0</v>
      </c>
      <c r="BC5" s="21" t="n">
        <f aca="false">NOT(ISNA(MATCH($A5&amp;"ADE",'Cases at IMPPC'!$H:$H,0)))</f>
        <v>0</v>
      </c>
      <c r="BD5" s="21" t="n">
        <f aca="false">NOT(ISNA(MATCH($A5&amp;"MET",'Cases at IMPPC'!$H:$H,0)))</f>
        <v>0</v>
      </c>
      <c r="BE5" s="24" t="s">
        <v>82</v>
      </c>
    </row>
    <row r="6" customFormat="false" ht="13" hidden="false" customHeight="true" outlineLevel="0" collapsed="false">
      <c r="A6" s="18" t="n">
        <v>5</v>
      </c>
      <c r="B6" s="18" t="s">
        <v>83</v>
      </c>
      <c r="C6" s="18" t="str">
        <f aca="false">TEXT(A6,"CRC-00000")&amp;"-05-01"</f>
        <v>CRC-00005-05-01</v>
      </c>
      <c r="D6" s="2" t="s">
        <v>60</v>
      </c>
      <c r="F6" s="2" t="s">
        <v>61</v>
      </c>
      <c r="T6" s="2"/>
      <c r="U6" s="2"/>
      <c r="AD6" s="6" t="n">
        <f aca="false">ISNUMBER(MATCH(A6,Selection!A:A,0))</f>
        <v>0</v>
      </c>
      <c r="AE6" s="6" t="n">
        <f aca="false">24-COUNTIF(D6:AA6,"")</f>
        <v>2</v>
      </c>
      <c r="AF6" s="20" t="n">
        <f aca="false">TRUE()</f>
        <v>1</v>
      </c>
      <c r="AG6" s="21" t="n">
        <f aca="false">TRUE()</f>
        <v>1</v>
      </c>
      <c r="AH6" s="21" t="n">
        <f aca="false">FALSE()</f>
        <v>0</v>
      </c>
      <c r="AI6" s="22" t="n">
        <f aca="false">FALSE()</f>
        <v>0</v>
      </c>
      <c r="AJ6" s="8" t="n">
        <v>5</v>
      </c>
      <c r="AK6" s="23" t="s">
        <v>62</v>
      </c>
      <c r="AL6" s="8" t="s">
        <v>66</v>
      </c>
      <c r="AM6" s="8" t="n">
        <v>53</v>
      </c>
      <c r="AN6" s="8" t="s">
        <v>45</v>
      </c>
      <c r="AP6" s="8" t="s">
        <v>45</v>
      </c>
      <c r="AU6" s="8" t="s">
        <v>63</v>
      </c>
      <c r="AV6" s="24"/>
      <c r="AW6" s="24"/>
      <c r="BA6" s="21" t="n">
        <f aca="false">NOT(ISNA(MATCH($A6&amp;"N",'Cases at IMPPC'!$H:$H,0)))</f>
        <v>0</v>
      </c>
      <c r="BB6" s="21" t="n">
        <f aca="false">NOT(ISNA(MATCH($A6&amp;"T",'Cases at IMPPC'!$H:$H,0)))</f>
        <v>0</v>
      </c>
      <c r="BC6" s="21" t="n">
        <f aca="false">NOT(ISNA(MATCH($A6&amp;"ADE",'Cases at IMPPC'!$H:$H,0)))</f>
        <v>0</v>
      </c>
      <c r="BD6" s="21" t="n">
        <f aca="false">NOT(ISNA(MATCH($A6&amp;"MET",'Cases at IMPPC'!$H:$H,0)))</f>
        <v>0</v>
      </c>
      <c r="BE6" s="24"/>
    </row>
    <row r="7" customFormat="false" ht="13" hidden="false" customHeight="true" outlineLevel="0" collapsed="false">
      <c r="A7" s="18" t="n">
        <v>6</v>
      </c>
      <c r="B7" s="18" t="s">
        <v>84</v>
      </c>
      <c r="C7" s="18" t="str">
        <f aca="false">TEXT(A7,"CRC-00000")&amp;"-05-01"</f>
        <v>CRC-00006-05-01</v>
      </c>
      <c r="D7" s="2" t="s">
        <v>60</v>
      </c>
      <c r="E7" s="2" t="s">
        <v>61</v>
      </c>
      <c r="F7" s="2" t="s">
        <v>60</v>
      </c>
      <c r="T7" s="2"/>
      <c r="U7" s="2"/>
      <c r="AB7" s="6" t="s">
        <v>70</v>
      </c>
      <c r="AD7" s="6" t="n">
        <f aca="false">ISNUMBER(MATCH(A7,Selection!A:A,0))</f>
        <v>0</v>
      </c>
      <c r="AE7" s="6" t="n">
        <f aca="false">24-COUNTIF(D7:AA7,"")</f>
        <v>3</v>
      </c>
      <c r="AF7" s="20" t="n">
        <f aca="false">TRUE()</f>
        <v>1</v>
      </c>
      <c r="AG7" s="21" t="n">
        <f aca="false">TRUE()</f>
        <v>1</v>
      </c>
      <c r="AH7" s="21" t="n">
        <f aca="false">FALSE()</f>
        <v>0</v>
      </c>
      <c r="AI7" s="22" t="n">
        <f aca="false">FALSE()</f>
        <v>0</v>
      </c>
      <c r="AJ7" s="8" t="n">
        <v>6</v>
      </c>
      <c r="AK7" s="23" t="s">
        <v>62</v>
      </c>
      <c r="AL7" s="8" t="s">
        <v>66</v>
      </c>
      <c r="AM7" s="8" t="n">
        <v>77</v>
      </c>
      <c r="AN7" s="8" t="s">
        <v>45</v>
      </c>
      <c r="AO7" s="8" t="s">
        <v>65</v>
      </c>
      <c r="AP7" s="8" t="s">
        <v>79</v>
      </c>
      <c r="AQ7" s="8" t="s">
        <v>85</v>
      </c>
      <c r="AU7" s="8" t="s">
        <v>86</v>
      </c>
      <c r="AV7" s="24" t="s">
        <v>87</v>
      </c>
      <c r="AW7" s="24"/>
      <c r="BA7" s="21" t="n">
        <f aca="false">NOT(ISNA(MATCH($A7&amp;"N",'Cases at IMPPC'!$H:$H,0)))</f>
        <v>0</v>
      </c>
      <c r="BB7" s="21" t="n">
        <f aca="false">NOT(ISNA(MATCH($A7&amp;"T",'Cases at IMPPC'!$H:$H,0)))</f>
        <v>0</v>
      </c>
      <c r="BC7" s="21" t="n">
        <f aca="false">NOT(ISNA(MATCH($A7&amp;"ADE",'Cases at IMPPC'!$H:$H,0)))</f>
        <v>0</v>
      </c>
      <c r="BD7" s="21" t="n">
        <f aca="false">NOT(ISNA(MATCH($A7&amp;"MET",'Cases at IMPPC'!$H:$H,0)))</f>
        <v>0</v>
      </c>
      <c r="BE7" s="24" t="s">
        <v>88</v>
      </c>
    </row>
    <row r="8" customFormat="false" ht="13" hidden="false" customHeight="true" outlineLevel="0" collapsed="false">
      <c r="A8" s="18" t="n">
        <v>7</v>
      </c>
      <c r="B8" s="18" t="s">
        <v>89</v>
      </c>
      <c r="C8" s="18" t="str">
        <f aca="false">TEXT(A8,"CRC-00000")&amp;"-05-01"</f>
        <v>CRC-00007-05-01</v>
      </c>
      <c r="E8" s="2" t="s">
        <v>61</v>
      </c>
      <c r="F8" s="2" t="s">
        <v>61</v>
      </c>
      <c r="T8" s="2"/>
      <c r="U8" s="2"/>
      <c r="AB8" s="6" t="s">
        <v>70</v>
      </c>
      <c r="AD8" s="6" t="n">
        <f aca="false">ISNUMBER(MATCH(A8,Selection!A:A,0))</f>
        <v>0</v>
      </c>
      <c r="AE8" s="6" t="n">
        <f aca="false">24-COUNTIF(D8:AA8,"")</f>
        <v>2</v>
      </c>
      <c r="AF8" s="20" t="n">
        <f aca="false">TRUE()</f>
        <v>1</v>
      </c>
      <c r="AG8" s="21" t="n">
        <f aca="false">TRUE()</f>
        <v>1</v>
      </c>
      <c r="AH8" s="21" t="n">
        <f aca="false">FALSE()</f>
        <v>0</v>
      </c>
      <c r="AI8" s="22" t="n">
        <f aca="false">FALSE()</f>
        <v>0</v>
      </c>
      <c r="AJ8" s="8" t="n">
        <v>7</v>
      </c>
      <c r="AK8" s="23" t="s">
        <v>62</v>
      </c>
      <c r="AL8" s="8" t="s">
        <v>66</v>
      </c>
      <c r="AM8" s="8" t="n">
        <v>64</v>
      </c>
      <c r="AN8" s="8" t="s">
        <v>64</v>
      </c>
      <c r="AO8" s="8" t="s">
        <v>71</v>
      </c>
      <c r="AP8" s="8" t="s">
        <v>90</v>
      </c>
      <c r="AQ8" s="8" t="s">
        <v>91</v>
      </c>
      <c r="AU8" s="8" t="s">
        <v>45</v>
      </c>
      <c r="AV8" s="24" t="s">
        <v>92</v>
      </c>
      <c r="AW8" s="24"/>
      <c r="BA8" s="21" t="n">
        <f aca="false">NOT(ISNA(MATCH($A8&amp;"N",'Cases at IMPPC'!$H:$H,0)))</f>
        <v>0</v>
      </c>
      <c r="BB8" s="21" t="n">
        <f aca="false">NOT(ISNA(MATCH($A8&amp;"T",'Cases at IMPPC'!$H:$H,0)))</f>
        <v>0</v>
      </c>
      <c r="BC8" s="21" t="n">
        <f aca="false">NOT(ISNA(MATCH($A8&amp;"ADE",'Cases at IMPPC'!$H:$H,0)))</f>
        <v>0</v>
      </c>
      <c r="BD8" s="21" t="n">
        <f aca="false">NOT(ISNA(MATCH($A8&amp;"MET",'Cases at IMPPC'!$H:$H,0)))</f>
        <v>0</v>
      </c>
      <c r="BE8" s="24"/>
    </row>
    <row r="9" customFormat="false" ht="13" hidden="false" customHeight="true" outlineLevel="0" collapsed="false">
      <c r="A9" s="18" t="n">
        <v>8</v>
      </c>
      <c r="B9" s="18" t="s">
        <v>93</v>
      </c>
      <c r="C9" s="18" t="str">
        <f aca="false">TEXT(A9,"CRC-00000")&amp;"-05-01"</f>
        <v>CRC-00008-05-01</v>
      </c>
      <c r="D9" s="2" t="s">
        <v>60</v>
      </c>
      <c r="E9" s="2" t="s">
        <v>61</v>
      </c>
      <c r="F9" s="2" t="s">
        <v>60</v>
      </c>
      <c r="T9" s="2"/>
      <c r="U9" s="2"/>
      <c r="AB9" s="6" t="s">
        <v>70</v>
      </c>
      <c r="AD9" s="6" t="n">
        <f aca="false">ISNUMBER(MATCH(A9,Selection!A:A,0))</f>
        <v>0</v>
      </c>
      <c r="AE9" s="6" t="n">
        <f aca="false">24-COUNTIF(D9:AA9,"")</f>
        <v>3</v>
      </c>
      <c r="AF9" s="20" t="n">
        <f aca="false">TRUE()</f>
        <v>1</v>
      </c>
      <c r="AG9" s="21" t="n">
        <f aca="false">TRUE()</f>
        <v>1</v>
      </c>
      <c r="AH9" s="21" t="n">
        <f aca="false">FALSE()</f>
        <v>0</v>
      </c>
      <c r="AI9" s="22" t="n">
        <f aca="false">FALSE()</f>
        <v>0</v>
      </c>
      <c r="AJ9" s="8" t="n">
        <v>8</v>
      </c>
      <c r="AK9" s="23" t="s">
        <v>62</v>
      </c>
      <c r="AL9" s="8" t="s">
        <v>63</v>
      </c>
      <c r="AM9" s="8" t="n">
        <v>74</v>
      </c>
      <c r="AN9" s="8" t="s">
        <v>45</v>
      </c>
      <c r="AO9" s="8" t="s">
        <v>65</v>
      </c>
      <c r="AP9" s="8" t="s">
        <v>66</v>
      </c>
      <c r="AQ9" s="8" t="s">
        <v>94</v>
      </c>
      <c r="AU9" s="8" t="s">
        <v>45</v>
      </c>
      <c r="AV9" s="24"/>
      <c r="AW9" s="24"/>
      <c r="BA9" s="21" t="n">
        <f aca="false">NOT(ISNA(MATCH($A9&amp;"N",'Cases at IMPPC'!$H:$H,0)))</f>
        <v>0</v>
      </c>
      <c r="BB9" s="21" t="n">
        <f aca="false">NOT(ISNA(MATCH($A9&amp;"T",'Cases at IMPPC'!$H:$H,0)))</f>
        <v>0</v>
      </c>
      <c r="BC9" s="21" t="n">
        <f aca="false">NOT(ISNA(MATCH($A9&amp;"ADE",'Cases at IMPPC'!$H:$H,0)))</f>
        <v>0</v>
      </c>
      <c r="BD9" s="21" t="n">
        <f aca="false">NOT(ISNA(MATCH($A9&amp;"MET",'Cases at IMPPC'!$H:$H,0)))</f>
        <v>0</v>
      </c>
      <c r="BE9" s="24" t="s">
        <v>95</v>
      </c>
    </row>
    <row r="10" customFormat="false" ht="13" hidden="false" customHeight="true" outlineLevel="0" collapsed="false">
      <c r="A10" s="18" t="n">
        <v>9</v>
      </c>
      <c r="B10" s="18" t="s">
        <v>96</v>
      </c>
      <c r="C10" s="18" t="str">
        <f aca="false">TEXT(A10,"CRC-00000")&amp;"-05-01"</f>
        <v>CRC-00009-05-01</v>
      </c>
      <c r="D10" s="2" t="s">
        <v>60</v>
      </c>
      <c r="E10" s="2" t="s">
        <v>60</v>
      </c>
      <c r="F10" s="2" t="s">
        <v>60</v>
      </c>
      <c r="T10" s="2"/>
      <c r="U10" s="2"/>
      <c r="AD10" s="6" t="n">
        <f aca="false">ISNUMBER(MATCH(A10,Selection!A:A,0))</f>
        <v>0</v>
      </c>
      <c r="AE10" s="6" t="n">
        <f aca="false">24-COUNTIF(D10:AA10,"")</f>
        <v>3</v>
      </c>
      <c r="AF10" s="20" t="n">
        <f aca="false">FALSE()</f>
        <v>0</v>
      </c>
      <c r="AG10" s="21" t="n">
        <f aca="false">TRUE()</f>
        <v>1</v>
      </c>
      <c r="AH10" s="21" t="n">
        <f aca="false">FALSE()</f>
        <v>0</v>
      </c>
      <c r="AI10" s="22" t="n">
        <f aca="false">FALSE()</f>
        <v>0</v>
      </c>
      <c r="AJ10" s="8" t="n">
        <v>9</v>
      </c>
      <c r="AK10" s="23" t="s">
        <v>62</v>
      </c>
      <c r="AL10" s="8" t="s">
        <v>63</v>
      </c>
      <c r="AM10" s="8" t="n">
        <v>76</v>
      </c>
      <c r="AN10" s="8" t="s">
        <v>45</v>
      </c>
      <c r="AO10" s="8" t="s">
        <v>65</v>
      </c>
      <c r="AP10" s="8" t="s">
        <v>90</v>
      </c>
      <c r="AQ10" s="8" t="s">
        <v>97</v>
      </c>
      <c r="AU10" s="8" t="s">
        <v>45</v>
      </c>
      <c r="AV10" s="24"/>
      <c r="AW10" s="24"/>
      <c r="BA10" s="21" t="n">
        <f aca="false">NOT(ISNA(MATCH($A10&amp;"N",'Cases at IMPPC'!$H:$H,0)))</f>
        <v>0</v>
      </c>
      <c r="BB10" s="21" t="n">
        <f aca="false">NOT(ISNA(MATCH($A10&amp;"T",'Cases at IMPPC'!$H:$H,0)))</f>
        <v>0</v>
      </c>
      <c r="BC10" s="21" t="n">
        <f aca="false">NOT(ISNA(MATCH($A10&amp;"ADE",'Cases at IMPPC'!$H:$H,0)))</f>
        <v>0</v>
      </c>
      <c r="BD10" s="21" t="n">
        <f aca="false">NOT(ISNA(MATCH($A10&amp;"MET",'Cases at IMPPC'!$H:$H,0)))</f>
        <v>0</v>
      </c>
      <c r="BE10" s="24" t="s">
        <v>98</v>
      </c>
    </row>
    <row r="11" customFormat="false" ht="13" hidden="false" customHeight="true" outlineLevel="0" collapsed="false">
      <c r="A11" s="18" t="n">
        <v>10</v>
      </c>
      <c r="B11" s="18" t="s">
        <v>99</v>
      </c>
      <c r="C11" s="18" t="str">
        <f aca="false">TEXT(A11,"CRC-00000")&amp;"-05-01"</f>
        <v>CRC-00010-05-01</v>
      </c>
      <c r="D11" s="2" t="s">
        <v>60</v>
      </c>
      <c r="E11" s="2" t="s">
        <v>61</v>
      </c>
      <c r="F11" s="2" t="s">
        <v>61</v>
      </c>
      <c r="T11" s="2"/>
      <c r="U11" s="2"/>
      <c r="AD11" s="6" t="n">
        <f aca="false">ISNUMBER(MATCH(A11,Selection!A:A,0))</f>
        <v>0</v>
      </c>
      <c r="AE11" s="6" t="n">
        <f aca="false">24-COUNTIF(D11:AA11,"")</f>
        <v>3</v>
      </c>
      <c r="AF11" s="20" t="n">
        <f aca="false">FALSE()</f>
        <v>0</v>
      </c>
      <c r="AG11" s="21" t="n">
        <f aca="false">TRUE()</f>
        <v>1</v>
      </c>
      <c r="AH11" s="21" t="n">
        <f aca="false">FALSE()</f>
        <v>0</v>
      </c>
      <c r="AI11" s="22" t="n">
        <f aca="false">FALSE()</f>
        <v>0</v>
      </c>
      <c r="AJ11" s="8" t="n">
        <v>10</v>
      </c>
      <c r="AK11" s="23" t="s">
        <v>62</v>
      </c>
      <c r="AL11" s="8" t="s">
        <v>63</v>
      </c>
      <c r="AM11" s="8" t="n">
        <v>73</v>
      </c>
      <c r="AN11" s="8" t="s">
        <v>64</v>
      </c>
      <c r="AO11" s="8" t="s">
        <v>71</v>
      </c>
      <c r="AP11" s="8" t="s">
        <v>90</v>
      </c>
      <c r="AQ11" s="8" t="s">
        <v>100</v>
      </c>
      <c r="AV11" s="24"/>
      <c r="AW11" s="24"/>
      <c r="BA11" s="21" t="n">
        <f aca="false">NOT(ISNA(MATCH($A11&amp;"N",'Cases at IMPPC'!$H:$H,0)))</f>
        <v>0</v>
      </c>
      <c r="BB11" s="21" t="n">
        <f aca="false">NOT(ISNA(MATCH($A11&amp;"T",'Cases at IMPPC'!$H:$H,0)))</f>
        <v>0</v>
      </c>
      <c r="BC11" s="21" t="n">
        <f aca="false">NOT(ISNA(MATCH($A11&amp;"ADE",'Cases at IMPPC'!$H:$H,0)))</f>
        <v>0</v>
      </c>
      <c r="BD11" s="21" t="n">
        <f aca="false">NOT(ISNA(MATCH($A11&amp;"MET",'Cases at IMPPC'!$H:$H,0)))</f>
        <v>0</v>
      </c>
      <c r="BE11" s="24" t="s">
        <v>101</v>
      </c>
    </row>
    <row r="12" customFormat="false" ht="13" hidden="false" customHeight="true" outlineLevel="0" collapsed="false">
      <c r="A12" s="18" t="n">
        <v>11</v>
      </c>
      <c r="B12" s="18" t="s">
        <v>102</v>
      </c>
      <c r="C12" s="18" t="str">
        <f aca="false">TEXT(A12,"CRC-00000")&amp;"-05-01"</f>
        <v>CRC-00011-05-01</v>
      </c>
      <c r="E12" s="2" t="s">
        <v>61</v>
      </c>
      <c r="F12" s="2" t="s">
        <v>61</v>
      </c>
      <c r="T12" s="2"/>
      <c r="U12" s="2"/>
      <c r="AD12" s="6" t="n">
        <f aca="false">ISNUMBER(MATCH(A12,Selection!A:A,0))</f>
        <v>0</v>
      </c>
      <c r="AE12" s="6" t="n">
        <f aca="false">24-COUNTIF(D12:AA12,"")</f>
        <v>2</v>
      </c>
      <c r="AF12" s="20" t="n">
        <f aca="false">FALSE()</f>
        <v>0</v>
      </c>
      <c r="AG12" s="21" t="n">
        <f aca="false">TRUE()</f>
        <v>1</v>
      </c>
      <c r="AH12" s="21" t="n">
        <f aca="false">FALSE()</f>
        <v>0</v>
      </c>
      <c r="AI12" s="22" t="n">
        <f aca="false">FALSE()</f>
        <v>0</v>
      </c>
      <c r="AJ12" s="8" t="n">
        <v>11</v>
      </c>
      <c r="AK12" s="23" t="s">
        <v>62</v>
      </c>
      <c r="AL12" s="8" t="s">
        <v>63</v>
      </c>
      <c r="AM12" s="8" t="n">
        <v>64</v>
      </c>
      <c r="AN12" s="8" t="s">
        <v>64</v>
      </c>
      <c r="AO12" s="8" t="s">
        <v>71</v>
      </c>
      <c r="AP12" s="8" t="s">
        <v>90</v>
      </c>
      <c r="AQ12" s="8" t="s">
        <v>103</v>
      </c>
      <c r="AV12" s="24"/>
      <c r="AW12" s="24"/>
      <c r="BA12" s="21" t="n">
        <f aca="false">NOT(ISNA(MATCH($A12&amp;"N",'Cases at IMPPC'!$H:$H,0)))</f>
        <v>0</v>
      </c>
      <c r="BB12" s="21" t="n">
        <f aca="false">NOT(ISNA(MATCH($A12&amp;"T",'Cases at IMPPC'!$H:$H,0)))</f>
        <v>0</v>
      </c>
      <c r="BC12" s="21" t="n">
        <f aca="false">NOT(ISNA(MATCH($A12&amp;"ADE",'Cases at IMPPC'!$H:$H,0)))</f>
        <v>0</v>
      </c>
      <c r="BD12" s="21" t="n">
        <f aca="false">NOT(ISNA(MATCH($A12&amp;"MET",'Cases at IMPPC'!$H:$H,0)))</f>
        <v>0</v>
      </c>
      <c r="BE12" s="24" t="s">
        <v>104</v>
      </c>
    </row>
    <row r="13" customFormat="false" ht="13" hidden="false" customHeight="true" outlineLevel="0" collapsed="false">
      <c r="A13" s="18" t="n">
        <v>12</v>
      </c>
      <c r="B13" s="18" t="s">
        <v>105</v>
      </c>
      <c r="C13" s="18" t="str">
        <f aca="false">TEXT(A13,"CRC-00000")&amp;"-05-01"</f>
        <v>CRC-00012-05-01</v>
      </c>
      <c r="D13" s="2" t="s">
        <v>60</v>
      </c>
      <c r="F13" s="2" t="s">
        <v>60</v>
      </c>
      <c r="T13" s="2"/>
      <c r="U13" s="2"/>
      <c r="AD13" s="6" t="n">
        <f aca="false">ISNUMBER(MATCH(A13,Selection!A:A,0))</f>
        <v>0</v>
      </c>
      <c r="AE13" s="6" t="n">
        <f aca="false">24-COUNTIF(D13:AA13,"")</f>
        <v>2</v>
      </c>
      <c r="AF13" s="20" t="n">
        <f aca="false">FALSE()</f>
        <v>0</v>
      </c>
      <c r="AG13" s="21" t="n">
        <f aca="false">TRUE()</f>
        <v>1</v>
      </c>
      <c r="AH13" s="21" t="n">
        <f aca="false">FALSE()</f>
        <v>0</v>
      </c>
      <c r="AI13" s="22" t="n">
        <f aca="false">FALSE()</f>
        <v>0</v>
      </c>
      <c r="AJ13" s="8" t="n">
        <v>12</v>
      </c>
      <c r="AK13" s="23" t="s">
        <v>62</v>
      </c>
      <c r="AL13" s="8" t="s">
        <v>63</v>
      </c>
      <c r="AM13" s="8" t="n">
        <v>66</v>
      </c>
      <c r="AN13" s="8" t="s">
        <v>64</v>
      </c>
      <c r="AO13" s="8" t="s">
        <v>65</v>
      </c>
      <c r="AP13" s="8" t="s">
        <v>66</v>
      </c>
      <c r="AQ13" s="8" t="s">
        <v>106</v>
      </c>
      <c r="AV13" s="24"/>
      <c r="AW13" s="24"/>
      <c r="BA13" s="21" t="n">
        <f aca="false">NOT(ISNA(MATCH($A13&amp;"N",'Cases at IMPPC'!$H:$H,0)))</f>
        <v>0</v>
      </c>
      <c r="BB13" s="21" t="n">
        <f aca="false">NOT(ISNA(MATCH($A13&amp;"T",'Cases at IMPPC'!$H:$H,0)))</f>
        <v>0</v>
      </c>
      <c r="BC13" s="21" t="n">
        <f aca="false">NOT(ISNA(MATCH($A13&amp;"ADE",'Cases at IMPPC'!$H:$H,0)))</f>
        <v>0</v>
      </c>
      <c r="BD13" s="21" t="n">
        <f aca="false">NOT(ISNA(MATCH($A13&amp;"MET",'Cases at IMPPC'!$H:$H,0)))</f>
        <v>0</v>
      </c>
      <c r="BE13" s="24" t="s">
        <v>101</v>
      </c>
    </row>
    <row r="14" customFormat="false" ht="13" hidden="false" customHeight="true" outlineLevel="0" collapsed="false">
      <c r="A14" s="18" t="n">
        <v>13</v>
      </c>
      <c r="B14" s="18" t="s">
        <v>107</v>
      </c>
      <c r="C14" s="18" t="str">
        <f aca="false">TEXT(A14,"CRC-00000")&amp;"-05-01"</f>
        <v>CRC-00013-05-01</v>
      </c>
      <c r="D14" s="2" t="s">
        <v>60</v>
      </c>
      <c r="E14" s="2" t="s">
        <v>60</v>
      </c>
      <c r="F14" s="2" t="s">
        <v>60</v>
      </c>
      <c r="T14" s="2"/>
      <c r="U14" s="2"/>
      <c r="AD14" s="6" t="n">
        <f aca="false">ISNUMBER(MATCH(A14,Selection!A:A,0))</f>
        <v>0</v>
      </c>
      <c r="AE14" s="6" t="n">
        <f aca="false">24-COUNTIF(D14:AA14,"")</f>
        <v>3</v>
      </c>
      <c r="AF14" s="20" t="n">
        <f aca="false">FALSE()</f>
        <v>0</v>
      </c>
      <c r="AG14" s="21" t="n">
        <f aca="false">TRUE()</f>
        <v>1</v>
      </c>
      <c r="AH14" s="21" t="n">
        <f aca="false">FALSE()</f>
        <v>0</v>
      </c>
      <c r="AI14" s="22" t="n">
        <f aca="false">FALSE()</f>
        <v>0</v>
      </c>
      <c r="AJ14" s="8" t="n">
        <v>13</v>
      </c>
      <c r="AK14" s="23" t="s">
        <v>62</v>
      </c>
      <c r="AL14" s="8" t="s">
        <v>63</v>
      </c>
      <c r="AM14" s="8" t="n">
        <v>62</v>
      </c>
      <c r="AN14" s="8" t="s">
        <v>45</v>
      </c>
      <c r="AP14" s="8" t="s">
        <v>79</v>
      </c>
      <c r="AV14" s="24"/>
      <c r="AW14" s="24"/>
      <c r="BA14" s="21" t="n">
        <f aca="false">NOT(ISNA(MATCH($A14&amp;"N",'Cases at IMPPC'!$H:$H,0)))</f>
        <v>0</v>
      </c>
      <c r="BB14" s="21" t="n">
        <f aca="false">NOT(ISNA(MATCH($A14&amp;"T",'Cases at IMPPC'!$H:$H,0)))</f>
        <v>0</v>
      </c>
      <c r="BC14" s="21" t="n">
        <f aca="false">NOT(ISNA(MATCH($A14&amp;"ADE",'Cases at IMPPC'!$H:$H,0)))</f>
        <v>0</v>
      </c>
      <c r="BD14" s="21" t="n">
        <f aca="false">NOT(ISNA(MATCH($A14&amp;"MET",'Cases at IMPPC'!$H:$H,0)))</f>
        <v>0</v>
      </c>
      <c r="BE14" s="24"/>
    </row>
    <row r="15" customFormat="false" ht="13" hidden="false" customHeight="true" outlineLevel="0" collapsed="false">
      <c r="A15" s="18" t="n">
        <v>14</v>
      </c>
      <c r="B15" s="18" t="s">
        <v>108</v>
      </c>
      <c r="C15" s="18" t="str">
        <f aca="false">TEXT(A15,"CRC-00000")&amp;"-05-01"</f>
        <v>CRC-00014-05-01</v>
      </c>
      <c r="E15" s="2" t="s">
        <v>61</v>
      </c>
      <c r="F15" s="2" t="s">
        <v>60</v>
      </c>
      <c r="T15" s="2"/>
      <c r="U15" s="2"/>
      <c r="AD15" s="6" t="n">
        <f aca="false">ISNUMBER(MATCH(A15,Selection!A:A,0))</f>
        <v>0</v>
      </c>
      <c r="AE15" s="6" t="n">
        <f aca="false">24-COUNTIF(D15:AA15,"")</f>
        <v>2</v>
      </c>
      <c r="AF15" s="20" t="n">
        <f aca="false">FALSE()</f>
        <v>0</v>
      </c>
      <c r="AG15" s="21" t="n">
        <f aca="false">TRUE()</f>
        <v>1</v>
      </c>
      <c r="AH15" s="21" t="n">
        <f aca="false">FALSE()</f>
        <v>0</v>
      </c>
      <c r="AI15" s="22" t="n">
        <f aca="false">FALSE()</f>
        <v>0</v>
      </c>
      <c r="AJ15" s="8" t="n">
        <v>14</v>
      </c>
      <c r="AK15" s="23" t="s">
        <v>62</v>
      </c>
      <c r="AL15" s="8" t="s">
        <v>63</v>
      </c>
      <c r="AM15" s="8" t="n">
        <v>52</v>
      </c>
      <c r="AN15" s="8" t="s">
        <v>45</v>
      </c>
      <c r="AO15" s="8" t="s">
        <v>71</v>
      </c>
      <c r="AP15" s="8" t="s">
        <v>66</v>
      </c>
      <c r="AQ15" s="8" t="s">
        <v>109</v>
      </c>
      <c r="AV15" s="24"/>
      <c r="AW15" s="24"/>
      <c r="BA15" s="21" t="n">
        <f aca="false">NOT(ISNA(MATCH($A15&amp;"N",'Cases at IMPPC'!$H:$H,0)))</f>
        <v>0</v>
      </c>
      <c r="BB15" s="21" t="n">
        <f aca="false">NOT(ISNA(MATCH($A15&amp;"T",'Cases at IMPPC'!$H:$H,0)))</f>
        <v>0</v>
      </c>
      <c r="BC15" s="21" t="n">
        <f aca="false">NOT(ISNA(MATCH($A15&amp;"ADE",'Cases at IMPPC'!$H:$H,0)))</f>
        <v>0</v>
      </c>
      <c r="BD15" s="21" t="n">
        <f aca="false">NOT(ISNA(MATCH($A15&amp;"MET",'Cases at IMPPC'!$H:$H,0)))</f>
        <v>0</v>
      </c>
      <c r="BE15" s="24"/>
    </row>
    <row r="16" customFormat="false" ht="13" hidden="false" customHeight="true" outlineLevel="0" collapsed="false">
      <c r="A16" s="18" t="n">
        <v>15</v>
      </c>
      <c r="B16" s="18" t="s">
        <v>110</v>
      </c>
      <c r="C16" s="18" t="str">
        <f aca="false">TEXT(A16,"CRC-00000")&amp;"-05-01"</f>
        <v>CRC-00015-05-01</v>
      </c>
      <c r="D16" s="2" t="s">
        <v>60</v>
      </c>
      <c r="E16" s="2" t="s">
        <v>61</v>
      </c>
      <c r="F16" s="2" t="s">
        <v>60</v>
      </c>
      <c r="T16" s="2"/>
      <c r="U16" s="2"/>
      <c r="AD16" s="6" t="n">
        <f aca="false">ISNUMBER(MATCH(A16,Selection!A:A,0))</f>
        <v>0</v>
      </c>
      <c r="AE16" s="6" t="n">
        <f aca="false">24-COUNTIF(D16:AA16,"")</f>
        <v>3</v>
      </c>
      <c r="AF16" s="20" t="n">
        <f aca="false">FALSE()</f>
        <v>0</v>
      </c>
      <c r="AG16" s="21" t="n">
        <f aca="false">TRUE()</f>
        <v>1</v>
      </c>
      <c r="AH16" s="21" t="n">
        <f aca="false">FALSE()</f>
        <v>0</v>
      </c>
      <c r="AI16" s="22" t="n">
        <f aca="false">FALSE()</f>
        <v>0</v>
      </c>
      <c r="AJ16" s="8" t="n">
        <v>15</v>
      </c>
      <c r="AK16" s="23" t="s">
        <v>62</v>
      </c>
      <c r="AL16" s="8" t="s">
        <v>66</v>
      </c>
      <c r="AM16" s="8" t="n">
        <v>51</v>
      </c>
      <c r="AN16" s="8" t="s">
        <v>64</v>
      </c>
      <c r="AV16" s="24"/>
      <c r="AW16" s="24"/>
      <c r="BA16" s="21" t="n">
        <f aca="false">NOT(ISNA(MATCH($A16&amp;"N",'Cases at IMPPC'!$H:$H,0)))</f>
        <v>0</v>
      </c>
      <c r="BB16" s="21" t="n">
        <f aca="false">NOT(ISNA(MATCH($A16&amp;"T",'Cases at IMPPC'!$H:$H,0)))</f>
        <v>0</v>
      </c>
      <c r="BC16" s="21" t="n">
        <f aca="false">NOT(ISNA(MATCH($A16&amp;"ADE",'Cases at IMPPC'!$H:$H,0)))</f>
        <v>0</v>
      </c>
      <c r="BD16" s="21" t="n">
        <f aca="false">NOT(ISNA(MATCH($A16&amp;"MET",'Cases at IMPPC'!$H:$H,0)))</f>
        <v>0</v>
      </c>
      <c r="BE16" s="24"/>
    </row>
    <row r="17" customFormat="false" ht="13" hidden="false" customHeight="true" outlineLevel="0" collapsed="false">
      <c r="A17" s="18" t="n">
        <v>16</v>
      </c>
      <c r="B17" s="18" t="s">
        <v>111</v>
      </c>
      <c r="C17" s="18" t="str">
        <f aca="false">TEXT(A17,"CRC-00000")&amp;"-05-01"</f>
        <v>CRC-00016-05-01</v>
      </c>
      <c r="D17" s="2" t="s">
        <v>61</v>
      </c>
      <c r="E17" s="2" t="s">
        <v>60</v>
      </c>
      <c r="F17" s="2" t="s">
        <v>60</v>
      </c>
      <c r="G17" s="2" t="s">
        <v>61</v>
      </c>
      <c r="T17" s="2"/>
      <c r="U17" s="2"/>
      <c r="AD17" s="6" t="n">
        <f aca="false">ISNUMBER(MATCH(A17,Selection!A:A,0))</f>
        <v>0</v>
      </c>
      <c r="AE17" s="6" t="n">
        <f aca="false">24-COUNTIF(D17:AA17,"")</f>
        <v>4</v>
      </c>
      <c r="AF17" s="20" t="n">
        <f aca="false">FALSE()</f>
        <v>0</v>
      </c>
      <c r="AG17" s="21" t="n">
        <f aca="false">TRUE()</f>
        <v>1</v>
      </c>
      <c r="AH17" s="21" t="n">
        <f aca="false">FALSE()</f>
        <v>0</v>
      </c>
      <c r="AI17" s="22" t="n">
        <f aca="false">FALSE()</f>
        <v>0</v>
      </c>
      <c r="AJ17" s="8" t="n">
        <v>16</v>
      </c>
      <c r="AK17" s="23" t="s">
        <v>62</v>
      </c>
      <c r="AM17" s="8" t="n">
        <v>79</v>
      </c>
      <c r="AN17" s="8" t="s">
        <v>64</v>
      </c>
      <c r="AV17" s="24"/>
      <c r="AW17" s="24"/>
      <c r="BA17" s="21" t="n">
        <f aca="false">NOT(ISNA(MATCH($A17&amp;"N",'Cases at IMPPC'!$H:$H,0)))</f>
        <v>0</v>
      </c>
      <c r="BB17" s="21" t="n">
        <f aca="false">NOT(ISNA(MATCH($A17&amp;"T",'Cases at IMPPC'!$H:$H,0)))</f>
        <v>0</v>
      </c>
      <c r="BC17" s="21" t="n">
        <f aca="false">NOT(ISNA(MATCH($A17&amp;"ADE",'Cases at IMPPC'!$H:$H,0)))</f>
        <v>0</v>
      </c>
      <c r="BD17" s="21" t="n">
        <f aca="false">NOT(ISNA(MATCH($A17&amp;"MET",'Cases at IMPPC'!$H:$H,0)))</f>
        <v>0</v>
      </c>
      <c r="BE17" s="24"/>
    </row>
    <row r="18" customFormat="false" ht="13" hidden="false" customHeight="true" outlineLevel="0" collapsed="false">
      <c r="A18" s="18" t="n">
        <v>17</v>
      </c>
      <c r="B18" s="18" t="s">
        <v>112</v>
      </c>
      <c r="C18" s="18" t="str">
        <f aca="false">TEXT(A18,"CRC-00000")&amp;"-05-01"</f>
        <v>CRC-00017-05-01</v>
      </c>
      <c r="D18" s="2" t="s">
        <v>60</v>
      </c>
      <c r="E18" s="2" t="s">
        <v>60</v>
      </c>
      <c r="F18" s="2" t="s">
        <v>60</v>
      </c>
      <c r="T18" s="2"/>
      <c r="U18" s="2"/>
      <c r="AD18" s="6" t="n">
        <f aca="false">ISNUMBER(MATCH(A18,Selection!A:A,0))</f>
        <v>0</v>
      </c>
      <c r="AE18" s="6" t="n">
        <f aca="false">24-COUNTIF(D18:AA18,"")</f>
        <v>3</v>
      </c>
      <c r="AF18" s="20" t="n">
        <f aca="false">FALSE()</f>
        <v>0</v>
      </c>
      <c r="AG18" s="21" t="n">
        <f aca="false">TRUE()</f>
        <v>1</v>
      </c>
      <c r="AH18" s="21" t="n">
        <f aca="false">FALSE()</f>
        <v>0</v>
      </c>
      <c r="AI18" s="22" t="n">
        <f aca="false">FALSE()</f>
        <v>0</v>
      </c>
      <c r="AJ18" s="8" t="n">
        <v>17</v>
      </c>
      <c r="AK18" s="23" t="s">
        <v>62</v>
      </c>
      <c r="AL18" s="8" t="s">
        <v>63</v>
      </c>
      <c r="AM18" s="8" t="n">
        <v>50</v>
      </c>
      <c r="AN18" s="8" t="s">
        <v>45</v>
      </c>
      <c r="AV18" s="24"/>
      <c r="AW18" s="24"/>
      <c r="BA18" s="21" t="n">
        <f aca="false">NOT(ISNA(MATCH($A18&amp;"N",'Cases at IMPPC'!$H:$H,0)))</f>
        <v>0</v>
      </c>
      <c r="BB18" s="21" t="n">
        <f aca="false">NOT(ISNA(MATCH($A18&amp;"T",'Cases at IMPPC'!$H:$H,0)))</f>
        <v>0</v>
      </c>
      <c r="BC18" s="21" t="n">
        <f aca="false">NOT(ISNA(MATCH($A18&amp;"ADE",'Cases at IMPPC'!$H:$H,0)))</f>
        <v>0</v>
      </c>
      <c r="BD18" s="21" t="n">
        <f aca="false">NOT(ISNA(MATCH($A18&amp;"MET",'Cases at IMPPC'!$H:$H,0)))</f>
        <v>0</v>
      </c>
      <c r="BE18" s="24"/>
    </row>
    <row r="19" customFormat="false" ht="13" hidden="false" customHeight="true" outlineLevel="0" collapsed="false">
      <c r="A19" s="18" t="n">
        <v>18</v>
      </c>
      <c r="B19" s="18" t="s">
        <v>113</v>
      </c>
      <c r="C19" s="18" t="str">
        <f aca="false">TEXT(A19,"CRC-00000")&amp;"-05-01"</f>
        <v>CRC-00018-05-01</v>
      </c>
      <c r="D19" s="2" t="s">
        <v>60</v>
      </c>
      <c r="E19" s="2" t="s">
        <v>61</v>
      </c>
      <c r="F19" s="2" t="s">
        <v>61</v>
      </c>
      <c r="T19" s="2"/>
      <c r="U19" s="2"/>
      <c r="AD19" s="6" t="n">
        <f aca="false">ISNUMBER(MATCH(A19,Selection!A:A,0))</f>
        <v>0</v>
      </c>
      <c r="AE19" s="6" t="n">
        <f aca="false">24-COUNTIF(D19:AA19,"")</f>
        <v>3</v>
      </c>
      <c r="AF19" s="20" t="n">
        <f aca="false">FALSE()</f>
        <v>0</v>
      </c>
      <c r="AG19" s="21" t="n">
        <f aca="false">TRUE()</f>
        <v>1</v>
      </c>
      <c r="AH19" s="21" t="n">
        <f aca="false">FALSE()</f>
        <v>0</v>
      </c>
      <c r="AI19" s="22" t="n">
        <f aca="false">FALSE()</f>
        <v>0</v>
      </c>
      <c r="AJ19" s="8" t="n">
        <v>18</v>
      </c>
      <c r="AK19" s="23" t="s">
        <v>62</v>
      </c>
      <c r="AL19" s="8" t="s">
        <v>66</v>
      </c>
      <c r="AM19" s="8" t="n">
        <v>62</v>
      </c>
      <c r="AN19" s="8" t="s">
        <v>64</v>
      </c>
      <c r="AO19" s="8" t="s">
        <v>65</v>
      </c>
      <c r="AP19" s="8" t="s">
        <v>90</v>
      </c>
      <c r="AQ19" s="8" t="s">
        <v>61</v>
      </c>
      <c r="AU19" s="8" t="s">
        <v>63</v>
      </c>
      <c r="AV19" s="24"/>
      <c r="AW19" s="24"/>
      <c r="BA19" s="21" t="n">
        <f aca="false">NOT(ISNA(MATCH($A19&amp;"N",'Cases at IMPPC'!$H:$H,0)))</f>
        <v>0</v>
      </c>
      <c r="BB19" s="21" t="n">
        <f aca="false">NOT(ISNA(MATCH($A19&amp;"T",'Cases at IMPPC'!$H:$H,0)))</f>
        <v>0</v>
      </c>
      <c r="BC19" s="21" t="n">
        <f aca="false">NOT(ISNA(MATCH($A19&amp;"ADE",'Cases at IMPPC'!$H:$H,0)))</f>
        <v>0</v>
      </c>
      <c r="BD19" s="21" t="n">
        <f aca="false">NOT(ISNA(MATCH($A19&amp;"MET",'Cases at IMPPC'!$H:$H,0)))</f>
        <v>0</v>
      </c>
      <c r="BE19" s="24"/>
    </row>
    <row r="20" customFormat="false" ht="13" hidden="false" customHeight="true" outlineLevel="0" collapsed="false">
      <c r="A20" s="18" t="n">
        <v>19</v>
      </c>
      <c r="B20" s="18" t="s">
        <v>114</v>
      </c>
      <c r="C20" s="18" t="str">
        <f aca="false">TEXT(A20,"CRC-00000")&amp;"-05-01"</f>
        <v>CRC-00019-05-01</v>
      </c>
      <c r="D20" s="2" t="s">
        <v>60</v>
      </c>
      <c r="E20" s="2" t="s">
        <v>61</v>
      </c>
      <c r="F20" s="2" t="s">
        <v>60</v>
      </c>
      <c r="T20" s="2"/>
      <c r="U20" s="2"/>
      <c r="AD20" s="6" t="n">
        <f aca="false">ISNUMBER(MATCH(A20,Selection!A:A,0))</f>
        <v>0</v>
      </c>
      <c r="AE20" s="6" t="n">
        <f aca="false">24-COUNTIF(D20:AA20,"")</f>
        <v>3</v>
      </c>
      <c r="AF20" s="20" t="n">
        <f aca="false">FALSE()</f>
        <v>0</v>
      </c>
      <c r="AG20" s="21" t="n">
        <f aca="false">TRUE()</f>
        <v>1</v>
      </c>
      <c r="AH20" s="21" t="n">
        <f aca="false">FALSE()</f>
        <v>0</v>
      </c>
      <c r="AI20" s="22" t="n">
        <f aca="false">FALSE()</f>
        <v>0</v>
      </c>
      <c r="AJ20" s="8" t="n">
        <v>19</v>
      </c>
      <c r="AK20" s="23" t="s">
        <v>62</v>
      </c>
      <c r="AL20" s="8" t="s">
        <v>63</v>
      </c>
      <c r="AM20" s="8" t="n">
        <v>62</v>
      </c>
      <c r="AN20" s="8" t="s">
        <v>45</v>
      </c>
      <c r="AO20" s="8" t="s">
        <v>71</v>
      </c>
      <c r="AP20" s="8" t="s">
        <v>115</v>
      </c>
      <c r="AQ20" s="8" t="s">
        <v>116</v>
      </c>
      <c r="AU20" s="8" t="s">
        <v>45</v>
      </c>
      <c r="AV20" s="24"/>
      <c r="AW20" s="24"/>
      <c r="BA20" s="21" t="n">
        <f aca="false">NOT(ISNA(MATCH($A20&amp;"N",'Cases at IMPPC'!$H:$H,0)))</f>
        <v>0</v>
      </c>
      <c r="BB20" s="21" t="n">
        <f aca="false">NOT(ISNA(MATCH($A20&amp;"T",'Cases at IMPPC'!$H:$H,0)))</f>
        <v>0</v>
      </c>
      <c r="BC20" s="21" t="n">
        <f aca="false">NOT(ISNA(MATCH($A20&amp;"ADE",'Cases at IMPPC'!$H:$H,0)))</f>
        <v>0</v>
      </c>
      <c r="BD20" s="21" t="n">
        <f aca="false">NOT(ISNA(MATCH($A20&amp;"MET",'Cases at IMPPC'!$H:$H,0)))</f>
        <v>0</v>
      </c>
      <c r="BE20" s="24"/>
    </row>
    <row r="21" customFormat="false" ht="13" hidden="false" customHeight="true" outlineLevel="0" collapsed="false">
      <c r="A21" s="18" t="n">
        <v>20</v>
      </c>
      <c r="B21" s="18" t="s">
        <v>117</v>
      </c>
      <c r="C21" s="18" t="str">
        <f aca="false">TEXT(A21,"CRC-00000")&amp;"-05-01"</f>
        <v>CRC-00020-05-01</v>
      </c>
      <c r="E21" s="2" t="s">
        <v>61</v>
      </c>
      <c r="F21" s="2" t="s">
        <v>61</v>
      </c>
      <c r="T21" s="2"/>
      <c r="U21" s="2"/>
      <c r="AD21" s="6" t="n">
        <f aca="false">ISNUMBER(MATCH(A21,Selection!A:A,0))</f>
        <v>0</v>
      </c>
      <c r="AE21" s="6" t="n">
        <f aca="false">24-COUNTIF(D21:AA21,"")</f>
        <v>2</v>
      </c>
      <c r="AF21" s="20" t="n">
        <f aca="false">FALSE()</f>
        <v>0</v>
      </c>
      <c r="AG21" s="21" t="n">
        <f aca="false">TRUE()</f>
        <v>1</v>
      </c>
      <c r="AH21" s="21" t="n">
        <f aca="false">FALSE()</f>
        <v>0</v>
      </c>
      <c r="AI21" s="22" t="n">
        <f aca="false">FALSE()</f>
        <v>0</v>
      </c>
      <c r="AJ21" s="8" t="n">
        <v>20</v>
      </c>
      <c r="AK21" s="23" t="s">
        <v>62</v>
      </c>
      <c r="AL21" s="8" t="s">
        <v>63</v>
      </c>
      <c r="AM21" s="8" t="n">
        <v>66</v>
      </c>
      <c r="AN21" s="8" t="s">
        <v>64</v>
      </c>
      <c r="AO21" s="8" t="s">
        <v>65</v>
      </c>
      <c r="AP21" s="8" t="s">
        <v>66</v>
      </c>
      <c r="AQ21" s="8" t="s">
        <v>60</v>
      </c>
      <c r="AV21" s="24"/>
      <c r="AW21" s="24"/>
      <c r="BA21" s="21" t="n">
        <f aca="false">NOT(ISNA(MATCH($A21&amp;"N",'Cases at IMPPC'!$H:$H,0)))</f>
        <v>0</v>
      </c>
      <c r="BB21" s="21" t="n">
        <f aca="false">NOT(ISNA(MATCH($A21&amp;"T",'Cases at IMPPC'!$H:$H,0)))</f>
        <v>0</v>
      </c>
      <c r="BC21" s="21" t="n">
        <f aca="false">NOT(ISNA(MATCH($A21&amp;"ADE",'Cases at IMPPC'!$H:$H,0)))</f>
        <v>0</v>
      </c>
      <c r="BD21" s="21" t="n">
        <f aca="false">NOT(ISNA(MATCH($A21&amp;"MET",'Cases at IMPPC'!$H:$H,0)))</f>
        <v>0</v>
      </c>
      <c r="BE21" s="24"/>
    </row>
    <row r="22" customFormat="false" ht="13" hidden="false" customHeight="true" outlineLevel="0" collapsed="false">
      <c r="A22" s="18" t="n">
        <v>21</v>
      </c>
      <c r="B22" s="18" t="s">
        <v>118</v>
      </c>
      <c r="C22" s="18" t="str">
        <f aca="false">TEXT(A22,"CRC-00000")&amp;"-05-01"</f>
        <v>CRC-00021-05-01</v>
      </c>
      <c r="D22" s="2" t="s">
        <v>60</v>
      </c>
      <c r="E22" s="2" t="s">
        <v>61</v>
      </c>
      <c r="F22" s="2" t="s">
        <v>61</v>
      </c>
      <c r="T22" s="2"/>
      <c r="U22" s="2"/>
      <c r="AD22" s="6" t="n">
        <f aca="false">ISNUMBER(MATCH(A22,Selection!A:A,0))</f>
        <v>0</v>
      </c>
      <c r="AE22" s="6" t="n">
        <f aca="false">24-COUNTIF(D22:AA22,"")</f>
        <v>3</v>
      </c>
      <c r="AF22" s="20" t="n">
        <f aca="false">FALSE()</f>
        <v>0</v>
      </c>
      <c r="AG22" s="21" t="n">
        <f aca="false">TRUE()</f>
        <v>1</v>
      </c>
      <c r="AH22" s="21" t="n">
        <f aca="false">FALSE()</f>
        <v>0</v>
      </c>
      <c r="AI22" s="22" t="n">
        <f aca="false">FALSE()</f>
        <v>0</v>
      </c>
      <c r="AJ22" s="8" t="n">
        <v>21</v>
      </c>
      <c r="AK22" s="23" t="s">
        <v>62</v>
      </c>
      <c r="AL22" s="8" t="s">
        <v>66</v>
      </c>
      <c r="AM22" s="8" t="n">
        <v>52</v>
      </c>
      <c r="AN22" s="8" t="s">
        <v>45</v>
      </c>
      <c r="AO22" s="8" t="s">
        <v>71</v>
      </c>
      <c r="AP22" s="8" t="s">
        <v>90</v>
      </c>
      <c r="AQ22" s="8" t="s">
        <v>91</v>
      </c>
      <c r="AU22" s="8" t="s">
        <v>63</v>
      </c>
      <c r="AV22" s="24"/>
      <c r="AW22" s="24"/>
      <c r="BA22" s="21" t="n">
        <f aca="false">NOT(ISNA(MATCH($A22&amp;"N",'Cases at IMPPC'!$H:$H,0)))</f>
        <v>0</v>
      </c>
      <c r="BB22" s="21" t="n">
        <f aca="false">NOT(ISNA(MATCH($A22&amp;"T",'Cases at IMPPC'!$H:$H,0)))</f>
        <v>0</v>
      </c>
      <c r="BC22" s="21" t="n">
        <f aca="false">NOT(ISNA(MATCH($A22&amp;"ADE",'Cases at IMPPC'!$H:$H,0)))</f>
        <v>0</v>
      </c>
      <c r="BD22" s="21" t="n">
        <f aca="false">NOT(ISNA(MATCH($A22&amp;"MET",'Cases at IMPPC'!$H:$H,0)))</f>
        <v>0</v>
      </c>
      <c r="BE22" s="24"/>
    </row>
    <row r="23" customFormat="false" ht="13" hidden="false" customHeight="true" outlineLevel="0" collapsed="false">
      <c r="A23" s="18" t="n">
        <v>22</v>
      </c>
      <c r="B23" s="18" t="s">
        <v>119</v>
      </c>
      <c r="C23" s="18" t="str">
        <f aca="false">TEXT(A23,"CRC-00000")&amp;"-05-01"</f>
        <v>CRC-00022-05-01</v>
      </c>
      <c r="D23" s="2" t="s">
        <v>60</v>
      </c>
      <c r="E23" s="2" t="s">
        <v>61</v>
      </c>
      <c r="F23" s="2" t="s">
        <v>61</v>
      </c>
      <c r="T23" s="2"/>
      <c r="U23" s="2"/>
      <c r="AD23" s="6" t="n">
        <f aca="false">ISNUMBER(MATCH(A23,Selection!A:A,0))</f>
        <v>0</v>
      </c>
      <c r="AE23" s="6" t="n">
        <f aca="false">24-COUNTIF(D23:AA23,"")</f>
        <v>3</v>
      </c>
      <c r="AF23" s="20" t="n">
        <f aca="false">FALSE()</f>
        <v>0</v>
      </c>
      <c r="AG23" s="21" t="n">
        <f aca="false">TRUE()</f>
        <v>1</v>
      </c>
      <c r="AH23" s="21" t="n">
        <f aca="false">FALSE()</f>
        <v>0</v>
      </c>
      <c r="AI23" s="22" t="n">
        <f aca="false">FALSE()</f>
        <v>0</v>
      </c>
      <c r="AJ23" s="8" t="n">
        <v>22</v>
      </c>
      <c r="AK23" s="23" t="s">
        <v>62</v>
      </c>
      <c r="AL23" s="8" t="s">
        <v>66</v>
      </c>
      <c r="AM23" s="8" t="n">
        <v>59</v>
      </c>
      <c r="AN23" s="8" t="s">
        <v>45</v>
      </c>
      <c r="AO23" s="8" t="s">
        <v>71</v>
      </c>
      <c r="AP23" s="8" t="s">
        <v>90</v>
      </c>
      <c r="AQ23" s="8" t="s">
        <v>120</v>
      </c>
      <c r="AV23" s="24"/>
      <c r="AW23" s="24"/>
      <c r="BA23" s="21" t="n">
        <f aca="false">NOT(ISNA(MATCH($A23&amp;"N",'Cases at IMPPC'!$H:$H,0)))</f>
        <v>0</v>
      </c>
      <c r="BB23" s="21" t="n">
        <f aca="false">NOT(ISNA(MATCH($A23&amp;"T",'Cases at IMPPC'!$H:$H,0)))</f>
        <v>0</v>
      </c>
      <c r="BC23" s="21" t="n">
        <f aca="false">NOT(ISNA(MATCH($A23&amp;"ADE",'Cases at IMPPC'!$H:$H,0)))</f>
        <v>0</v>
      </c>
      <c r="BD23" s="21" t="n">
        <f aca="false">NOT(ISNA(MATCH($A23&amp;"MET",'Cases at IMPPC'!$H:$H,0)))</f>
        <v>0</v>
      </c>
      <c r="BE23" s="24"/>
    </row>
    <row r="24" customFormat="false" ht="13" hidden="false" customHeight="true" outlineLevel="0" collapsed="false">
      <c r="A24" s="18" t="n">
        <v>23</v>
      </c>
      <c r="B24" s="18" t="s">
        <v>121</v>
      </c>
      <c r="C24" s="18" t="str">
        <f aca="false">TEXT(A24,"CRC-00000")&amp;"-05-01"</f>
        <v>CRC-00023-05-01</v>
      </c>
      <c r="E24" s="2" t="s">
        <v>61</v>
      </c>
      <c r="F24" s="2" t="s">
        <v>61</v>
      </c>
      <c r="T24" s="2"/>
      <c r="U24" s="2"/>
      <c r="AD24" s="6" t="n">
        <f aca="false">ISNUMBER(MATCH(A24,Selection!A:A,0))</f>
        <v>0</v>
      </c>
      <c r="AE24" s="6" t="n">
        <f aca="false">24-COUNTIF(D24:AA24,"")</f>
        <v>2</v>
      </c>
      <c r="AF24" s="20" t="n">
        <f aca="false">FALSE()</f>
        <v>0</v>
      </c>
      <c r="AG24" s="21" t="n">
        <f aca="false">TRUE()</f>
        <v>1</v>
      </c>
      <c r="AH24" s="21" t="n">
        <f aca="false">FALSE()</f>
        <v>0</v>
      </c>
      <c r="AI24" s="22" t="n">
        <f aca="false">FALSE()</f>
        <v>0</v>
      </c>
      <c r="AJ24" s="8" t="n">
        <v>23</v>
      </c>
      <c r="AK24" s="23" t="s">
        <v>62</v>
      </c>
      <c r="AL24" s="8" t="s">
        <v>63</v>
      </c>
      <c r="AM24" s="8" t="n">
        <v>53</v>
      </c>
      <c r="AN24" s="8" t="s">
        <v>45</v>
      </c>
      <c r="AO24" s="8" t="s">
        <v>65</v>
      </c>
      <c r="AP24" s="8" t="s">
        <v>90</v>
      </c>
      <c r="AQ24" s="8" t="s">
        <v>122</v>
      </c>
      <c r="AU24" s="8" t="s">
        <v>45</v>
      </c>
      <c r="AV24" s="24"/>
      <c r="AW24" s="24"/>
      <c r="BA24" s="21" t="n">
        <f aca="false">NOT(ISNA(MATCH($A24&amp;"N",'Cases at IMPPC'!$H:$H,0)))</f>
        <v>0</v>
      </c>
      <c r="BB24" s="21" t="n">
        <f aca="false">NOT(ISNA(MATCH($A24&amp;"T",'Cases at IMPPC'!$H:$H,0)))</f>
        <v>0</v>
      </c>
      <c r="BC24" s="21" t="n">
        <f aca="false">NOT(ISNA(MATCH($A24&amp;"ADE",'Cases at IMPPC'!$H:$H,0)))</f>
        <v>0</v>
      </c>
      <c r="BD24" s="21" t="n">
        <f aca="false">NOT(ISNA(MATCH($A24&amp;"MET",'Cases at IMPPC'!$H:$H,0)))</f>
        <v>0</v>
      </c>
      <c r="BE24" s="24" t="s">
        <v>101</v>
      </c>
    </row>
    <row r="25" customFormat="false" ht="13" hidden="false" customHeight="true" outlineLevel="0" collapsed="false">
      <c r="A25" s="18" t="n">
        <v>24</v>
      </c>
      <c r="B25" s="18" t="s">
        <v>123</v>
      </c>
      <c r="C25" s="18" t="str">
        <f aca="false">TEXT(A25,"CRC-00000")&amp;"-05-01"</f>
        <v>CRC-00024-05-01</v>
      </c>
      <c r="D25" s="2" t="s">
        <v>60</v>
      </c>
      <c r="E25" s="2" t="s">
        <v>60</v>
      </c>
      <c r="F25" s="2" t="s">
        <v>61</v>
      </c>
      <c r="T25" s="2"/>
      <c r="U25" s="2"/>
      <c r="AD25" s="6" t="n">
        <f aca="false">ISNUMBER(MATCH(A25,Selection!A:A,0))</f>
        <v>0</v>
      </c>
      <c r="AE25" s="6" t="n">
        <f aca="false">24-COUNTIF(D25:AA25,"")</f>
        <v>3</v>
      </c>
      <c r="AF25" s="20" t="n">
        <f aca="false">FALSE()</f>
        <v>0</v>
      </c>
      <c r="AG25" s="21" t="n">
        <f aca="false">TRUE()</f>
        <v>1</v>
      </c>
      <c r="AH25" s="21" t="n">
        <f aca="false">FALSE()</f>
        <v>0</v>
      </c>
      <c r="AI25" s="22" t="n">
        <f aca="false">FALSE()</f>
        <v>0</v>
      </c>
      <c r="AJ25" s="8" t="n">
        <v>24</v>
      </c>
      <c r="AK25" s="23" t="s">
        <v>62</v>
      </c>
      <c r="AL25" s="8" t="s">
        <v>66</v>
      </c>
      <c r="AM25" s="8" t="n">
        <v>52</v>
      </c>
      <c r="AN25" s="8" t="s">
        <v>64</v>
      </c>
      <c r="AO25" s="8" t="s">
        <v>71</v>
      </c>
      <c r="AP25" s="8" t="s">
        <v>90</v>
      </c>
      <c r="AQ25" s="8" t="s">
        <v>91</v>
      </c>
      <c r="AU25" s="8" t="s">
        <v>63</v>
      </c>
      <c r="AV25" s="24"/>
      <c r="AW25" s="24"/>
      <c r="BA25" s="21" t="n">
        <f aca="false">NOT(ISNA(MATCH($A25&amp;"N",'Cases at IMPPC'!$H:$H,0)))</f>
        <v>0</v>
      </c>
      <c r="BB25" s="21" t="n">
        <f aca="false">NOT(ISNA(MATCH($A25&amp;"T",'Cases at IMPPC'!$H:$H,0)))</f>
        <v>0</v>
      </c>
      <c r="BC25" s="21" t="n">
        <f aca="false">NOT(ISNA(MATCH($A25&amp;"ADE",'Cases at IMPPC'!$H:$H,0)))</f>
        <v>0</v>
      </c>
      <c r="BD25" s="21" t="n">
        <f aca="false">NOT(ISNA(MATCH($A25&amp;"MET",'Cases at IMPPC'!$H:$H,0)))</f>
        <v>0</v>
      </c>
      <c r="BE25" s="24" t="s">
        <v>124</v>
      </c>
    </row>
    <row r="26" customFormat="false" ht="13" hidden="false" customHeight="true" outlineLevel="0" collapsed="false">
      <c r="A26" s="18" t="n">
        <v>25</v>
      </c>
      <c r="B26" s="18" t="s">
        <v>125</v>
      </c>
      <c r="C26" s="18" t="str">
        <f aca="false">TEXT(A26,"CRC-00000")&amp;"-05-01"</f>
        <v>CRC-00025-05-01</v>
      </c>
      <c r="D26" s="2" t="s">
        <v>60</v>
      </c>
      <c r="E26" s="2" t="s">
        <v>61</v>
      </c>
      <c r="F26" s="2" t="s">
        <v>61</v>
      </c>
      <c r="T26" s="2"/>
      <c r="U26" s="2"/>
      <c r="AD26" s="6" t="n">
        <f aca="false">ISNUMBER(MATCH(A26,Selection!A:A,0))</f>
        <v>0</v>
      </c>
      <c r="AE26" s="6" t="n">
        <f aca="false">24-COUNTIF(D26:AA26,"")</f>
        <v>3</v>
      </c>
      <c r="AF26" s="20" t="n">
        <f aca="false">FALSE()</f>
        <v>0</v>
      </c>
      <c r="AG26" s="21" t="n">
        <f aca="false">TRUE()</f>
        <v>1</v>
      </c>
      <c r="AH26" s="21" t="n">
        <f aca="false">FALSE()</f>
        <v>0</v>
      </c>
      <c r="AI26" s="22" t="n">
        <f aca="false">FALSE()</f>
        <v>0</v>
      </c>
      <c r="AJ26" s="8" t="n">
        <v>25</v>
      </c>
      <c r="AK26" s="23" t="s">
        <v>62</v>
      </c>
      <c r="AL26" s="8" t="s">
        <v>63</v>
      </c>
      <c r="AM26" s="8" t="n">
        <v>65</v>
      </c>
      <c r="AN26" s="8" t="s">
        <v>45</v>
      </c>
      <c r="AO26" s="8" t="s">
        <v>65</v>
      </c>
      <c r="AP26" s="8" t="s">
        <v>115</v>
      </c>
      <c r="AQ26" s="8" t="s">
        <v>126</v>
      </c>
      <c r="AU26" s="8" t="s">
        <v>45</v>
      </c>
      <c r="AV26" s="24"/>
      <c r="AW26" s="24"/>
      <c r="BA26" s="21" t="n">
        <f aca="false">NOT(ISNA(MATCH($A26&amp;"N",'Cases at IMPPC'!$H:$H,0)))</f>
        <v>0</v>
      </c>
      <c r="BB26" s="21" t="n">
        <f aca="false">NOT(ISNA(MATCH($A26&amp;"T",'Cases at IMPPC'!$H:$H,0)))</f>
        <v>0</v>
      </c>
      <c r="BC26" s="21" t="n">
        <f aca="false">NOT(ISNA(MATCH($A26&amp;"ADE",'Cases at IMPPC'!$H:$H,0)))</f>
        <v>0</v>
      </c>
      <c r="BD26" s="21" t="n">
        <f aca="false">NOT(ISNA(MATCH($A26&amp;"MET",'Cases at IMPPC'!$H:$H,0)))</f>
        <v>0</v>
      </c>
      <c r="BE26" s="24" t="s">
        <v>127</v>
      </c>
    </row>
    <row r="27" customFormat="false" ht="13" hidden="false" customHeight="true" outlineLevel="0" collapsed="false">
      <c r="A27" s="18" t="n">
        <v>26</v>
      </c>
      <c r="B27" s="18" t="s">
        <v>128</v>
      </c>
      <c r="C27" s="18" t="str">
        <f aca="false">TEXT(A27,"CRC-00000")&amp;"-05-01"</f>
        <v>CRC-00026-05-01</v>
      </c>
      <c r="D27" s="2" t="s">
        <v>60</v>
      </c>
      <c r="E27" s="2" t="s">
        <v>60</v>
      </c>
      <c r="F27" s="2" t="s">
        <v>61</v>
      </c>
      <c r="G27" s="2" t="s">
        <v>60</v>
      </c>
      <c r="H27" s="2" t="s">
        <v>60</v>
      </c>
      <c r="I27" s="3" t="s">
        <v>60</v>
      </c>
      <c r="J27" s="4" t="s">
        <v>60</v>
      </c>
      <c r="T27" s="2"/>
      <c r="U27" s="2"/>
      <c r="AB27" s="6" t="s">
        <v>70</v>
      </c>
      <c r="AD27" s="6" t="n">
        <f aca="false">ISNUMBER(MATCH(A27,Selection!A:A,0))</f>
        <v>0</v>
      </c>
      <c r="AE27" s="6" t="n">
        <f aca="false">24-COUNTIF(D27:AA27,"")</f>
        <v>7</v>
      </c>
      <c r="AF27" s="20" t="n">
        <f aca="false">TRUE()</f>
        <v>1</v>
      </c>
      <c r="AG27" s="21" t="n">
        <f aca="false">TRUE()</f>
        <v>1</v>
      </c>
      <c r="AH27" s="21" t="n">
        <f aca="false">FALSE()</f>
        <v>0</v>
      </c>
      <c r="AI27" s="22" t="n">
        <f aca="false">FALSE()</f>
        <v>0</v>
      </c>
      <c r="AJ27" s="8" t="n">
        <v>26</v>
      </c>
      <c r="AK27" s="23" t="s">
        <v>62</v>
      </c>
      <c r="AL27" s="8" t="s">
        <v>63</v>
      </c>
      <c r="AM27" s="8" t="n">
        <v>63</v>
      </c>
      <c r="AN27" s="8" t="s">
        <v>45</v>
      </c>
      <c r="AO27" s="8" t="s">
        <v>65</v>
      </c>
      <c r="AP27" s="8" t="s">
        <v>79</v>
      </c>
      <c r="AQ27" s="8" t="s">
        <v>129</v>
      </c>
      <c r="AU27" s="8" t="s">
        <v>63</v>
      </c>
      <c r="AV27" s="24" t="s">
        <v>130</v>
      </c>
      <c r="AW27" s="24"/>
      <c r="BA27" s="21" t="n">
        <f aca="false">NOT(ISNA(MATCH($A27&amp;"N",'Cases at IMPPC'!$H:$H,0)))</f>
        <v>1</v>
      </c>
      <c r="BB27" s="21" t="n">
        <f aca="false">NOT(ISNA(MATCH($A27&amp;"T",'Cases at IMPPC'!$H:$H,0)))</f>
        <v>1</v>
      </c>
      <c r="BC27" s="21" t="n">
        <f aca="false">NOT(ISNA(MATCH($A27&amp;"ADE",'Cases at IMPPC'!$H:$H,0)))</f>
        <v>0</v>
      </c>
      <c r="BD27" s="21" t="n">
        <f aca="false">NOT(ISNA(MATCH($A27&amp;"MET",'Cases at IMPPC'!$H:$H,0)))</f>
        <v>0</v>
      </c>
      <c r="BE27" s="24" t="s">
        <v>101</v>
      </c>
    </row>
    <row r="28" customFormat="false" ht="13" hidden="false" customHeight="true" outlineLevel="0" collapsed="false">
      <c r="A28" s="18" t="n">
        <v>27</v>
      </c>
      <c r="B28" s="18" t="s">
        <v>131</v>
      </c>
      <c r="C28" s="18" t="str">
        <f aca="false">TEXT(A28,"CRC-00000")&amp;"-05-01"</f>
        <v>CRC-00027-05-01</v>
      </c>
      <c r="D28" s="2" t="s">
        <v>132</v>
      </c>
      <c r="E28" s="2" t="s">
        <v>60</v>
      </c>
      <c r="F28" s="2" t="s">
        <v>60</v>
      </c>
      <c r="G28" s="2" t="s">
        <v>60</v>
      </c>
      <c r="H28" s="2" t="s">
        <v>60</v>
      </c>
      <c r="I28" s="3" t="s">
        <v>60</v>
      </c>
      <c r="J28" s="4" t="s">
        <v>60</v>
      </c>
      <c r="T28" s="2"/>
      <c r="U28" s="2"/>
      <c r="AB28" s="6" t="s">
        <v>70</v>
      </c>
      <c r="AD28" s="6" t="n">
        <f aca="false">ISNUMBER(MATCH(A28,Selection!A:A,0))</f>
        <v>0</v>
      </c>
      <c r="AE28" s="6" t="n">
        <f aca="false">24-COUNTIF(D28:AA28,"")</f>
        <v>7</v>
      </c>
      <c r="AF28" s="20" t="n">
        <f aca="false">TRUE()</f>
        <v>1</v>
      </c>
      <c r="AG28" s="21" t="n">
        <f aca="false">TRUE()</f>
        <v>1</v>
      </c>
      <c r="AH28" s="21" t="n">
        <f aca="false">FALSE()</f>
        <v>0</v>
      </c>
      <c r="AI28" s="22" t="n">
        <f aca="false">FALSE()</f>
        <v>0</v>
      </c>
      <c r="AJ28" s="8" t="n">
        <v>27</v>
      </c>
      <c r="AK28" s="23" t="s">
        <v>62</v>
      </c>
      <c r="AL28" s="8" t="s">
        <v>66</v>
      </c>
      <c r="AM28" s="8" t="n">
        <v>63</v>
      </c>
      <c r="AN28" s="8" t="s">
        <v>45</v>
      </c>
      <c r="AO28" s="8" t="s">
        <v>71</v>
      </c>
      <c r="AP28" s="8" t="s">
        <v>90</v>
      </c>
      <c r="AQ28" s="8" t="s">
        <v>61</v>
      </c>
      <c r="AU28" s="8" t="s">
        <v>86</v>
      </c>
      <c r="AV28" s="24" t="s">
        <v>133</v>
      </c>
      <c r="AW28" s="24"/>
      <c r="BA28" s="21" t="n">
        <f aca="false">NOT(ISNA(MATCH($A28&amp;"N",'Cases at IMPPC'!$H:$H,0)))</f>
        <v>1</v>
      </c>
      <c r="BB28" s="21" t="n">
        <f aca="false">NOT(ISNA(MATCH($A28&amp;"T",'Cases at IMPPC'!$H:$H,0)))</f>
        <v>1</v>
      </c>
      <c r="BC28" s="21" t="n">
        <f aca="false">NOT(ISNA(MATCH($A28&amp;"ADE",'Cases at IMPPC'!$H:$H,0)))</f>
        <v>0</v>
      </c>
      <c r="BD28" s="21" t="n">
        <f aca="false">NOT(ISNA(MATCH($A28&amp;"MET",'Cases at IMPPC'!$H:$H,0)))</f>
        <v>0</v>
      </c>
      <c r="BE28" s="24" t="s">
        <v>134</v>
      </c>
    </row>
    <row r="29" customFormat="false" ht="13" hidden="false" customHeight="true" outlineLevel="0" collapsed="false">
      <c r="A29" s="18" t="n">
        <v>28</v>
      </c>
      <c r="B29" s="18" t="s">
        <v>135</v>
      </c>
      <c r="C29" s="18" t="str">
        <f aca="false">TEXT(A29,"CRC-00000")&amp;"-05-01"</f>
        <v>CRC-00028-05-01</v>
      </c>
      <c r="D29" s="2" t="s">
        <v>60</v>
      </c>
      <c r="E29" s="2" t="s">
        <v>60</v>
      </c>
      <c r="F29" s="2" t="s">
        <v>61</v>
      </c>
      <c r="H29" s="2" t="s">
        <v>61</v>
      </c>
      <c r="M29" s="2" t="s">
        <v>136</v>
      </c>
      <c r="T29" s="2"/>
      <c r="U29" s="2"/>
      <c r="AB29" s="6" t="s">
        <v>70</v>
      </c>
      <c r="AD29" s="6" t="n">
        <f aca="false">ISNUMBER(MATCH(A29,Selection!A:A,0))</f>
        <v>0</v>
      </c>
      <c r="AE29" s="6" t="n">
        <f aca="false">24-COUNTIF(D29:AA29,"")</f>
        <v>5</v>
      </c>
      <c r="AF29" s="20" t="n">
        <f aca="false">TRUE()</f>
        <v>1</v>
      </c>
      <c r="AG29" s="21" t="n">
        <f aca="false">FALSE()</f>
        <v>0</v>
      </c>
      <c r="AH29" s="21" t="n">
        <f aca="false">TRUE()</f>
        <v>1</v>
      </c>
      <c r="AI29" s="22" t="n">
        <f aca="false">FALSE()</f>
        <v>0</v>
      </c>
      <c r="AJ29" s="8" t="n">
        <v>28.1</v>
      </c>
      <c r="AK29" s="23" t="s">
        <v>137</v>
      </c>
      <c r="AL29" s="8" t="s">
        <v>66</v>
      </c>
      <c r="AM29" s="8" t="n">
        <v>68</v>
      </c>
      <c r="AN29" s="8" t="s">
        <v>45</v>
      </c>
      <c r="AO29" s="8" t="s">
        <v>71</v>
      </c>
      <c r="AP29" s="8" t="s">
        <v>138</v>
      </c>
      <c r="AQ29" s="8" t="s">
        <v>60</v>
      </c>
      <c r="AV29" s="24" t="s">
        <v>139</v>
      </c>
      <c r="AW29" s="24"/>
      <c r="BA29" s="21" t="n">
        <f aca="false">NOT(ISNA(MATCH($A29&amp;"N",'Cases at IMPPC'!$H:$H,0)))</f>
        <v>1</v>
      </c>
      <c r="BB29" s="21" t="n">
        <f aca="false">NOT(ISNA(MATCH($A29&amp;"T",'Cases at IMPPC'!$H:$H,0)))</f>
        <v>0</v>
      </c>
      <c r="BC29" s="21" t="n">
        <f aca="false">NOT(ISNA(MATCH($A29&amp;"ADE",'Cases at IMPPC'!$H:$H,0)))</f>
        <v>1</v>
      </c>
      <c r="BD29" s="21" t="n">
        <f aca="false">NOT(ISNA(MATCH($A29&amp;"MET",'Cases at IMPPC'!$H:$H,0)))</f>
        <v>0</v>
      </c>
      <c r="BE29" s="24" t="s">
        <v>140</v>
      </c>
    </row>
    <row r="30" customFormat="false" ht="13" hidden="false" customHeight="true" outlineLevel="0" collapsed="false">
      <c r="A30" s="18" t="n">
        <v>29</v>
      </c>
      <c r="B30" s="18" t="s">
        <v>141</v>
      </c>
      <c r="C30" s="18" t="str">
        <f aca="false">TEXT(A30,"CRC-00000")&amp;"-05-01"</f>
        <v>CRC-00029-05-01</v>
      </c>
      <c r="E30" s="2" t="s">
        <v>60</v>
      </c>
      <c r="F30" s="2" t="s">
        <v>60</v>
      </c>
      <c r="T30" s="2"/>
      <c r="U30" s="2"/>
      <c r="AB30" s="6" t="s">
        <v>70</v>
      </c>
      <c r="AD30" s="6" t="n">
        <f aca="false">ISNUMBER(MATCH(A30,Selection!A:A,0))</f>
        <v>0</v>
      </c>
      <c r="AE30" s="6" t="n">
        <f aca="false">24-COUNTIF(D30:AA30,"")</f>
        <v>2</v>
      </c>
      <c r="AF30" s="20" t="n">
        <f aca="false">TRUE()</f>
        <v>1</v>
      </c>
      <c r="AG30" s="21" t="n">
        <f aca="false">TRUE()</f>
        <v>1</v>
      </c>
      <c r="AH30" s="21" t="n">
        <f aca="false">FALSE()</f>
        <v>0</v>
      </c>
      <c r="AI30" s="22" t="n">
        <f aca="false">FALSE()</f>
        <v>0</v>
      </c>
      <c r="AJ30" s="8" t="n">
        <v>29</v>
      </c>
      <c r="AK30" s="23" t="s">
        <v>62</v>
      </c>
      <c r="AL30" s="8" t="s">
        <v>66</v>
      </c>
      <c r="AM30" s="8" t="n">
        <v>78</v>
      </c>
      <c r="AN30" s="8" t="s">
        <v>64</v>
      </c>
      <c r="AO30" s="8" t="s">
        <v>65</v>
      </c>
      <c r="AP30" s="8" t="s">
        <v>79</v>
      </c>
      <c r="AQ30" s="8" t="s">
        <v>85</v>
      </c>
      <c r="AU30" s="8" t="s">
        <v>45</v>
      </c>
      <c r="AV30" s="24" t="s">
        <v>142</v>
      </c>
      <c r="AW30" s="24"/>
      <c r="BA30" s="21" t="n">
        <f aca="false">NOT(ISNA(MATCH($A30&amp;"N",'Cases at IMPPC'!$H:$H,0)))</f>
        <v>0</v>
      </c>
      <c r="BB30" s="21" t="n">
        <f aca="false">NOT(ISNA(MATCH($A30&amp;"T",'Cases at IMPPC'!$H:$H,0)))</f>
        <v>0</v>
      </c>
      <c r="BC30" s="21" t="n">
        <f aca="false">NOT(ISNA(MATCH($A30&amp;"ADE",'Cases at IMPPC'!$H:$H,0)))</f>
        <v>0</v>
      </c>
      <c r="BD30" s="21" t="n">
        <f aca="false">NOT(ISNA(MATCH($A30&amp;"MET",'Cases at IMPPC'!$H:$H,0)))</f>
        <v>0</v>
      </c>
      <c r="BE30" s="24" t="s">
        <v>124</v>
      </c>
    </row>
    <row r="31" customFormat="false" ht="13" hidden="false" customHeight="true" outlineLevel="0" collapsed="false">
      <c r="A31" s="18" t="n">
        <v>30</v>
      </c>
      <c r="B31" s="18" t="s">
        <v>143</v>
      </c>
      <c r="C31" s="18" t="str">
        <f aca="false">TEXT(A31,"CRC-00000")&amp;"-05-01"</f>
        <v>CRC-00030-05-01</v>
      </c>
      <c r="E31" s="2" t="s">
        <v>60</v>
      </c>
      <c r="F31" s="2" t="s">
        <v>61</v>
      </c>
      <c r="T31" s="2"/>
      <c r="U31" s="2"/>
      <c r="AB31" s="6" t="s">
        <v>70</v>
      </c>
      <c r="AD31" s="6" t="n">
        <f aca="false">ISNUMBER(MATCH(A31,Selection!A:A,0))</f>
        <v>0</v>
      </c>
      <c r="AE31" s="6" t="n">
        <f aca="false">24-COUNTIF(D31:AA31,"")</f>
        <v>2</v>
      </c>
      <c r="AF31" s="20" t="n">
        <f aca="false">TRUE()</f>
        <v>1</v>
      </c>
      <c r="AG31" s="21" t="n">
        <f aca="false">TRUE()</f>
        <v>1</v>
      </c>
      <c r="AH31" s="21" t="n">
        <f aca="false">FALSE()</f>
        <v>0</v>
      </c>
      <c r="AI31" s="22" t="n">
        <f aca="false">FALSE()</f>
        <v>0</v>
      </c>
      <c r="AJ31" s="8" t="n">
        <v>30</v>
      </c>
      <c r="AK31" s="23" t="s">
        <v>62</v>
      </c>
      <c r="AL31" s="8" t="s">
        <v>63</v>
      </c>
      <c r="AM31" s="8" t="n">
        <v>77</v>
      </c>
      <c r="AN31" s="8" t="s">
        <v>64</v>
      </c>
      <c r="AO31" s="8" t="s">
        <v>71</v>
      </c>
      <c r="AP31" s="8" t="s">
        <v>79</v>
      </c>
      <c r="AQ31" s="8" t="s">
        <v>144</v>
      </c>
      <c r="AU31" s="8" t="s">
        <v>63</v>
      </c>
      <c r="AV31" s="24" t="s">
        <v>145</v>
      </c>
      <c r="AW31" s="24"/>
      <c r="BA31" s="21" t="n">
        <f aca="false">NOT(ISNA(MATCH($A31&amp;"N",'Cases at IMPPC'!$H:$H,0)))</f>
        <v>0</v>
      </c>
      <c r="BB31" s="21" t="n">
        <f aca="false">NOT(ISNA(MATCH($A31&amp;"T",'Cases at IMPPC'!$H:$H,0)))</f>
        <v>0</v>
      </c>
      <c r="BC31" s="21" t="n">
        <f aca="false">NOT(ISNA(MATCH($A31&amp;"ADE",'Cases at IMPPC'!$H:$H,0)))</f>
        <v>0</v>
      </c>
      <c r="BD31" s="21" t="n">
        <f aca="false">NOT(ISNA(MATCH($A31&amp;"MET",'Cases at IMPPC'!$H:$H,0)))</f>
        <v>0</v>
      </c>
      <c r="BE31" s="24"/>
    </row>
    <row r="32" customFormat="false" ht="13" hidden="false" customHeight="true" outlineLevel="0" collapsed="false">
      <c r="A32" s="18" t="n">
        <v>31</v>
      </c>
      <c r="B32" s="18" t="s">
        <v>146</v>
      </c>
      <c r="C32" s="18" t="str">
        <f aca="false">TEXT(A32,"CRC-00000")&amp;"-05-01"</f>
        <v>CRC-00031-05-01</v>
      </c>
      <c r="D32" s="2" t="s">
        <v>60</v>
      </c>
      <c r="E32" s="2" t="s">
        <v>60</v>
      </c>
      <c r="F32" s="2" t="s">
        <v>60</v>
      </c>
      <c r="G32" s="2" t="s">
        <v>60</v>
      </c>
      <c r="H32" s="2" t="s">
        <v>61</v>
      </c>
      <c r="I32" s="3" t="s">
        <v>61</v>
      </c>
      <c r="J32" s="4" t="s">
        <v>60</v>
      </c>
      <c r="T32" s="2"/>
      <c r="U32" s="2"/>
      <c r="AB32" s="6" t="s">
        <v>70</v>
      </c>
      <c r="AD32" s="6" t="n">
        <f aca="false">ISNUMBER(MATCH(A32,Selection!A:A,0))</f>
        <v>0</v>
      </c>
      <c r="AE32" s="6" t="n">
        <f aca="false">24-COUNTIF(D32:AA32,"")</f>
        <v>7</v>
      </c>
      <c r="AF32" s="20" t="n">
        <f aca="false">TRUE()</f>
        <v>1</v>
      </c>
      <c r="AG32" s="21" t="n">
        <f aca="false">TRUE()</f>
        <v>1</v>
      </c>
      <c r="AH32" s="21" t="n">
        <f aca="false">FALSE()</f>
        <v>0</v>
      </c>
      <c r="AI32" s="22" t="n">
        <f aca="false">FALSE()</f>
        <v>0</v>
      </c>
      <c r="AJ32" s="8" t="n">
        <v>31</v>
      </c>
      <c r="AK32" s="23" t="s">
        <v>62</v>
      </c>
      <c r="AL32" s="8" t="s">
        <v>66</v>
      </c>
      <c r="AM32" s="8" t="n">
        <v>70</v>
      </c>
      <c r="AN32" s="8" t="s">
        <v>64</v>
      </c>
      <c r="AO32" s="8" t="s">
        <v>65</v>
      </c>
      <c r="AP32" s="8" t="s">
        <v>90</v>
      </c>
      <c r="AQ32" s="8" t="s">
        <v>147</v>
      </c>
      <c r="AU32" s="8" t="s">
        <v>45</v>
      </c>
      <c r="AV32" s="24" t="s">
        <v>148</v>
      </c>
      <c r="AW32" s="24"/>
      <c r="BA32" s="21" t="n">
        <f aca="false">NOT(ISNA(MATCH($A32&amp;"N",'Cases at IMPPC'!$H:$H,0)))</f>
        <v>0</v>
      </c>
      <c r="BB32" s="21" t="n">
        <f aca="false">NOT(ISNA(MATCH($A32&amp;"T",'Cases at IMPPC'!$H:$H,0)))</f>
        <v>1</v>
      </c>
      <c r="BC32" s="21" t="n">
        <f aca="false">NOT(ISNA(MATCH($A32&amp;"ADE",'Cases at IMPPC'!$H:$H,0)))</f>
        <v>0</v>
      </c>
      <c r="BD32" s="21" t="n">
        <f aca="false">NOT(ISNA(MATCH($A32&amp;"MET",'Cases at IMPPC'!$H:$H,0)))</f>
        <v>0</v>
      </c>
      <c r="BE32" s="24" t="s">
        <v>149</v>
      </c>
    </row>
    <row r="33" customFormat="false" ht="13" hidden="false" customHeight="true" outlineLevel="0" collapsed="false">
      <c r="A33" s="18" t="n">
        <v>32</v>
      </c>
      <c r="B33" s="18" t="s">
        <v>150</v>
      </c>
      <c r="C33" s="18" t="str">
        <f aca="false">TEXT(A33,"CRC-00000")&amp;"-05-01"</f>
        <v>CRC-00032-05-01</v>
      </c>
      <c r="D33" s="2" t="s">
        <v>60</v>
      </c>
      <c r="E33" s="2" t="s">
        <v>60</v>
      </c>
      <c r="F33" s="2" t="s">
        <v>60</v>
      </c>
      <c r="T33" s="2"/>
      <c r="U33" s="2"/>
      <c r="AB33" s="6" t="s">
        <v>70</v>
      </c>
      <c r="AD33" s="6" t="n">
        <f aca="false">ISNUMBER(MATCH(A33,Selection!A:A,0))</f>
        <v>0</v>
      </c>
      <c r="AE33" s="6" t="n">
        <f aca="false">24-COUNTIF(D33:AA33,"")</f>
        <v>3</v>
      </c>
      <c r="AF33" s="20" t="n">
        <f aca="false">FALSE()</f>
        <v>0</v>
      </c>
      <c r="AG33" s="21" t="n">
        <f aca="false">TRUE()</f>
        <v>1</v>
      </c>
      <c r="AH33" s="21" t="n">
        <f aca="false">FALSE()</f>
        <v>0</v>
      </c>
      <c r="AI33" s="22" t="n">
        <f aca="false">FALSE()</f>
        <v>0</v>
      </c>
      <c r="AJ33" s="8" t="n">
        <v>32</v>
      </c>
      <c r="AK33" s="23" t="s">
        <v>62</v>
      </c>
      <c r="AL33" s="8" t="s">
        <v>63</v>
      </c>
      <c r="AM33" s="8" t="n">
        <v>60</v>
      </c>
      <c r="AN33" s="8" t="s">
        <v>64</v>
      </c>
      <c r="AO33" s="8" t="s">
        <v>65</v>
      </c>
      <c r="AP33" s="8" t="s">
        <v>90</v>
      </c>
      <c r="AQ33" s="8" t="s">
        <v>151</v>
      </c>
      <c r="AU33" s="8" t="s">
        <v>152</v>
      </c>
      <c r="AV33" s="24" t="s">
        <v>153</v>
      </c>
      <c r="AW33" s="24"/>
      <c r="BA33" s="21" t="n">
        <f aca="false">NOT(ISNA(MATCH($A33&amp;"N",'Cases at IMPPC'!$H:$H,0)))</f>
        <v>0</v>
      </c>
      <c r="BB33" s="21" t="n">
        <f aca="false">NOT(ISNA(MATCH($A33&amp;"T",'Cases at IMPPC'!$H:$H,0)))</f>
        <v>0</v>
      </c>
      <c r="BC33" s="21" t="n">
        <f aca="false">NOT(ISNA(MATCH($A33&amp;"ADE",'Cases at IMPPC'!$H:$H,0)))</f>
        <v>0</v>
      </c>
      <c r="BD33" s="21" t="n">
        <f aca="false">NOT(ISNA(MATCH($A33&amp;"MET",'Cases at IMPPC'!$H:$H,0)))</f>
        <v>0</v>
      </c>
      <c r="BE33" s="24" t="s">
        <v>154</v>
      </c>
    </row>
    <row r="34" customFormat="false" ht="13" hidden="false" customHeight="true" outlineLevel="0" collapsed="false">
      <c r="A34" s="18" t="n">
        <v>33</v>
      </c>
      <c r="B34" s="18" t="s">
        <v>155</v>
      </c>
      <c r="C34" s="18" t="str">
        <f aca="false">TEXT(A34,"CRC-00000")&amp;"-05-01"</f>
        <v>CRC-00033-05-01</v>
      </c>
      <c r="D34" s="2" t="s">
        <v>60</v>
      </c>
      <c r="E34" s="2" t="s">
        <v>61</v>
      </c>
      <c r="F34" s="2" t="s">
        <v>60</v>
      </c>
      <c r="G34" s="2" t="s">
        <v>60</v>
      </c>
      <c r="H34" s="2" t="s">
        <v>60</v>
      </c>
      <c r="I34" s="3" t="s">
        <v>60</v>
      </c>
      <c r="J34" s="4" t="s">
        <v>60</v>
      </c>
      <c r="K34" s="2" t="s">
        <v>156</v>
      </c>
      <c r="L34" s="2" t="s">
        <v>156</v>
      </c>
      <c r="M34" s="2" t="s">
        <v>136</v>
      </c>
      <c r="S34" s="25" t="s">
        <v>45</v>
      </c>
      <c r="T34" s="2" t="s">
        <v>157</v>
      </c>
      <c r="U34" s="2" t="s">
        <v>70</v>
      </c>
      <c r="V34" s="26" t="n">
        <v>0.3047</v>
      </c>
      <c r="AB34" s="6" t="s">
        <v>70</v>
      </c>
      <c r="AD34" s="6" t="n">
        <f aca="false">ISNUMBER(MATCH(A34,Selection!A:A,0))</f>
        <v>0</v>
      </c>
      <c r="AE34" s="6" t="n">
        <f aca="false">24-COUNTIF(D34:AA34,"")</f>
        <v>14</v>
      </c>
      <c r="AF34" s="20" t="n">
        <f aca="false">TRUE()</f>
        <v>1</v>
      </c>
      <c r="AG34" s="27" t="n">
        <f aca="false">TRUE()</f>
        <v>1</v>
      </c>
      <c r="AH34" s="27" t="n">
        <f aca="false">FALSE()</f>
        <v>0</v>
      </c>
      <c r="AI34" s="22" t="n">
        <f aca="false">FALSE()</f>
        <v>0</v>
      </c>
      <c r="AJ34" s="8" t="n">
        <v>33</v>
      </c>
      <c r="AK34" s="23" t="s">
        <v>62</v>
      </c>
      <c r="AL34" s="8" t="s">
        <v>63</v>
      </c>
      <c r="AM34" s="8" t="n">
        <v>61</v>
      </c>
      <c r="AN34" s="8" t="s">
        <v>45</v>
      </c>
      <c r="AO34" s="8" t="s">
        <v>71</v>
      </c>
      <c r="AP34" s="8" t="s">
        <v>66</v>
      </c>
      <c r="AQ34" s="8" t="s">
        <v>158</v>
      </c>
      <c r="AU34" s="8" t="s">
        <v>159</v>
      </c>
      <c r="AV34" s="24" t="s">
        <v>160</v>
      </c>
      <c r="AW34" s="24"/>
      <c r="AX34" s="9" t="n">
        <v>0.10126582278481</v>
      </c>
      <c r="AY34" s="9" t="n">
        <v>0.0316455696202532</v>
      </c>
      <c r="AZ34" s="9" t="n">
        <v>0.132911392405063</v>
      </c>
      <c r="BA34" s="21" t="n">
        <f aca="false">NOT(ISNA(MATCH($A34&amp;"N",'Cases at IMPPC'!$H:$H,0)))</f>
        <v>1</v>
      </c>
      <c r="BB34" s="21" t="n">
        <f aca="false">NOT(ISNA(MATCH($A34&amp;"T",'Cases at IMPPC'!$H:$H,0)))</f>
        <v>1</v>
      </c>
      <c r="BC34" s="21" t="n">
        <f aca="false">NOT(ISNA(MATCH($A34&amp;"ADE",'Cases at IMPPC'!$H:$H,0)))</f>
        <v>0</v>
      </c>
      <c r="BD34" s="21" t="n">
        <f aca="false">NOT(ISNA(MATCH($A34&amp;"MET",'Cases at IMPPC'!$H:$H,0)))</f>
        <v>0</v>
      </c>
      <c r="BE34" s="24"/>
      <c r="BF34" s="0" t="s">
        <v>161</v>
      </c>
    </row>
    <row r="35" customFormat="false" ht="13" hidden="false" customHeight="true" outlineLevel="0" collapsed="false">
      <c r="A35" s="18" t="n">
        <v>34</v>
      </c>
      <c r="B35" s="18" t="s">
        <v>162</v>
      </c>
      <c r="C35" s="18" t="str">
        <f aca="false">TEXT(A35,"CRC-00000")&amp;"-05-01"</f>
        <v>CRC-00034-05-01</v>
      </c>
      <c r="D35" s="2" t="s">
        <v>60</v>
      </c>
      <c r="E35" s="2" t="s">
        <v>60</v>
      </c>
      <c r="F35" s="2" t="s">
        <v>61</v>
      </c>
      <c r="S35" s="25"/>
      <c r="T35" s="2"/>
      <c r="U35" s="2"/>
      <c r="AB35" s="6" t="s">
        <v>70</v>
      </c>
      <c r="AD35" s="6" t="n">
        <f aca="false">ISNUMBER(MATCH(A35,Selection!A:A,0))</f>
        <v>0</v>
      </c>
      <c r="AE35" s="6" t="n">
        <f aca="false">24-COUNTIF(D35:AA35,"")</f>
        <v>3</v>
      </c>
      <c r="AF35" s="20" t="n">
        <f aca="false">TRUE()</f>
        <v>1</v>
      </c>
      <c r="AG35" s="21" t="n">
        <f aca="false">TRUE()</f>
        <v>1</v>
      </c>
      <c r="AH35" s="21" t="n">
        <f aca="false">FALSE()</f>
        <v>0</v>
      </c>
      <c r="AI35" s="22" t="n">
        <f aca="false">FALSE()</f>
        <v>0</v>
      </c>
      <c r="AJ35" s="8" t="n">
        <v>34</v>
      </c>
      <c r="AK35" s="23" t="s">
        <v>62</v>
      </c>
      <c r="AL35" s="8" t="s">
        <v>63</v>
      </c>
      <c r="AM35" s="8" t="n">
        <v>67</v>
      </c>
      <c r="AN35" s="8" t="s">
        <v>45</v>
      </c>
      <c r="AO35" s="8" t="s">
        <v>71</v>
      </c>
      <c r="AP35" s="8" t="s">
        <v>90</v>
      </c>
      <c r="AQ35" s="8" t="s">
        <v>163</v>
      </c>
      <c r="AU35" s="8" t="s">
        <v>45</v>
      </c>
      <c r="AV35" s="24" t="s">
        <v>164</v>
      </c>
      <c r="AW35" s="24"/>
      <c r="BA35" s="21" t="n">
        <f aca="false">NOT(ISNA(MATCH($A35&amp;"N",'Cases at IMPPC'!$H:$H,0)))</f>
        <v>0</v>
      </c>
      <c r="BB35" s="21" t="n">
        <f aca="false">NOT(ISNA(MATCH($A35&amp;"T",'Cases at IMPPC'!$H:$H,0)))</f>
        <v>0</v>
      </c>
      <c r="BC35" s="21" t="n">
        <f aca="false">NOT(ISNA(MATCH($A35&amp;"ADE",'Cases at IMPPC'!$H:$H,0)))</f>
        <v>0</v>
      </c>
      <c r="BD35" s="21" t="n">
        <f aca="false">NOT(ISNA(MATCH($A35&amp;"MET",'Cases at IMPPC'!$H:$H,0)))</f>
        <v>0</v>
      </c>
      <c r="BE35" s="24"/>
    </row>
    <row r="36" customFormat="false" ht="13" hidden="false" customHeight="true" outlineLevel="0" collapsed="false">
      <c r="A36" s="18" t="n">
        <v>35</v>
      </c>
      <c r="B36" s="18" t="s">
        <v>165</v>
      </c>
      <c r="C36" s="18" t="str">
        <f aca="false">TEXT(A36,"CRC-00000")&amp;"-05-01"</f>
        <v>CRC-00035-05-01</v>
      </c>
      <c r="D36" s="2" t="s">
        <v>60</v>
      </c>
      <c r="E36" s="2" t="s">
        <v>60</v>
      </c>
      <c r="F36" s="2" t="s">
        <v>61</v>
      </c>
      <c r="S36" s="25"/>
      <c r="T36" s="2"/>
      <c r="U36" s="2"/>
      <c r="AB36" s="6" t="s">
        <v>70</v>
      </c>
      <c r="AD36" s="6" t="n">
        <f aca="false">ISNUMBER(MATCH(A36,Selection!A:A,0))</f>
        <v>0</v>
      </c>
      <c r="AE36" s="6" t="n">
        <f aca="false">24-COUNTIF(D36:AA36,"")</f>
        <v>3</v>
      </c>
      <c r="AF36" s="20" t="n">
        <f aca="false">TRUE()</f>
        <v>1</v>
      </c>
      <c r="AG36" s="21" t="n">
        <f aca="false">TRUE()</f>
        <v>1</v>
      </c>
      <c r="AH36" s="21" t="n">
        <f aca="false">FALSE()</f>
        <v>0</v>
      </c>
      <c r="AI36" s="22" t="n">
        <f aca="false">FALSE()</f>
        <v>0</v>
      </c>
      <c r="AJ36" s="8" t="n">
        <v>35</v>
      </c>
      <c r="AK36" s="23" t="s">
        <v>62</v>
      </c>
      <c r="AL36" s="8" t="s">
        <v>63</v>
      </c>
      <c r="AM36" s="8" t="n">
        <v>67</v>
      </c>
      <c r="AN36" s="8" t="s">
        <v>45</v>
      </c>
      <c r="AO36" s="8" t="s">
        <v>65</v>
      </c>
      <c r="AP36" s="8" t="s">
        <v>115</v>
      </c>
      <c r="AQ36" s="8" t="s">
        <v>166</v>
      </c>
      <c r="AU36" s="8" t="s">
        <v>63</v>
      </c>
      <c r="AV36" s="24" t="s">
        <v>167</v>
      </c>
      <c r="AW36" s="24"/>
      <c r="BA36" s="21" t="n">
        <f aca="false">NOT(ISNA(MATCH($A36&amp;"N",'Cases at IMPPC'!$H:$H,0)))</f>
        <v>0</v>
      </c>
      <c r="BB36" s="21" t="n">
        <f aca="false">NOT(ISNA(MATCH($A36&amp;"T",'Cases at IMPPC'!$H:$H,0)))</f>
        <v>0</v>
      </c>
      <c r="BC36" s="21" t="n">
        <f aca="false">NOT(ISNA(MATCH($A36&amp;"ADE",'Cases at IMPPC'!$H:$H,0)))</f>
        <v>0</v>
      </c>
      <c r="BD36" s="21" t="n">
        <f aca="false">NOT(ISNA(MATCH($A36&amp;"MET",'Cases at IMPPC'!$H:$H,0)))</f>
        <v>0</v>
      </c>
      <c r="BE36" s="24" t="s">
        <v>168</v>
      </c>
    </row>
    <row r="37" customFormat="false" ht="13" hidden="false" customHeight="true" outlineLevel="0" collapsed="false">
      <c r="A37" s="18" t="n">
        <v>36</v>
      </c>
      <c r="B37" s="18" t="s">
        <v>169</v>
      </c>
      <c r="C37" s="18" t="str">
        <f aca="false">TEXT(A37,"CRC-00000")&amp;"-05-01"</f>
        <v>CRC-00036-05-01</v>
      </c>
      <c r="D37" s="2" t="s">
        <v>60</v>
      </c>
      <c r="E37" s="2" t="s">
        <v>61</v>
      </c>
      <c r="F37" s="2" t="s">
        <v>60</v>
      </c>
      <c r="G37" s="2" t="s">
        <v>60</v>
      </c>
      <c r="H37" s="2" t="s">
        <v>60</v>
      </c>
      <c r="I37" s="3" t="s">
        <v>60</v>
      </c>
      <c r="J37" s="4" t="s">
        <v>60</v>
      </c>
      <c r="M37" s="2" t="s">
        <v>136</v>
      </c>
      <c r="S37" s="25" t="s">
        <v>136</v>
      </c>
      <c r="T37" s="2" t="s">
        <v>157</v>
      </c>
      <c r="U37" s="2"/>
      <c r="AB37" s="6" t="s">
        <v>70</v>
      </c>
      <c r="AD37" s="6" t="n">
        <f aca="false">ISNUMBER(MATCH(A37,Selection!A:A,0))</f>
        <v>0</v>
      </c>
      <c r="AE37" s="6" t="n">
        <f aca="false">24-COUNTIF(D37:AA37,"")</f>
        <v>10</v>
      </c>
      <c r="AF37" s="20" t="n">
        <f aca="false">TRUE()</f>
        <v>1</v>
      </c>
      <c r="AG37" s="21" t="n">
        <f aca="false">TRUE()</f>
        <v>1</v>
      </c>
      <c r="AH37" s="21" t="n">
        <f aca="false">FALSE()</f>
        <v>0</v>
      </c>
      <c r="AI37" s="22" t="n">
        <f aca="false">FALSE()</f>
        <v>0</v>
      </c>
      <c r="AJ37" s="8" t="n">
        <v>36</v>
      </c>
      <c r="AK37" s="23" t="s">
        <v>62</v>
      </c>
      <c r="AL37" s="8" t="s">
        <v>66</v>
      </c>
      <c r="AM37" s="8" t="n">
        <v>80</v>
      </c>
      <c r="AN37" s="8" t="s">
        <v>64</v>
      </c>
      <c r="AO37" s="8" t="s">
        <v>65</v>
      </c>
      <c r="AP37" s="8" t="s">
        <v>66</v>
      </c>
      <c r="AQ37" s="8" t="s">
        <v>170</v>
      </c>
      <c r="AU37" s="8" t="s">
        <v>45</v>
      </c>
      <c r="AV37" s="24" t="s">
        <v>171</v>
      </c>
      <c r="AW37" s="24"/>
      <c r="AX37" s="9" t="n">
        <v>0.227848101265823</v>
      </c>
      <c r="AY37" s="9" t="n">
        <v>0.0569620253164557</v>
      </c>
      <c r="AZ37" s="9" t="n">
        <v>0.284810126582278</v>
      </c>
      <c r="BA37" s="21" t="n">
        <f aca="false">NOT(ISNA(MATCH($A37&amp;"N",'Cases at IMPPC'!$H:$H,0)))</f>
        <v>1</v>
      </c>
      <c r="BB37" s="21" t="n">
        <f aca="false">NOT(ISNA(MATCH($A37&amp;"T",'Cases at IMPPC'!$H:$H,0)))</f>
        <v>1</v>
      </c>
      <c r="BC37" s="21" t="n">
        <f aca="false">NOT(ISNA(MATCH($A37&amp;"ADE",'Cases at IMPPC'!$H:$H,0)))</f>
        <v>0</v>
      </c>
      <c r="BD37" s="21" t="n">
        <f aca="false">NOT(ISNA(MATCH($A37&amp;"MET",'Cases at IMPPC'!$H:$H,0)))</f>
        <v>0</v>
      </c>
      <c r="BE37" s="24"/>
    </row>
    <row r="38" customFormat="false" ht="13" hidden="false" customHeight="true" outlineLevel="0" collapsed="false">
      <c r="A38" s="18" t="n">
        <v>37</v>
      </c>
      <c r="B38" s="18" t="s">
        <v>172</v>
      </c>
      <c r="C38" s="18" t="str">
        <f aca="false">TEXT(A38,"CRC-00000")&amp;"-05-01"</f>
        <v>CRC-00037-05-01</v>
      </c>
      <c r="D38" s="2" t="s">
        <v>60</v>
      </c>
      <c r="E38" s="2" t="s">
        <v>60</v>
      </c>
      <c r="F38" s="2" t="s">
        <v>61</v>
      </c>
      <c r="M38" s="2" t="s">
        <v>136</v>
      </c>
      <c r="S38" s="25"/>
      <c r="T38" s="2"/>
      <c r="U38" s="2"/>
      <c r="AB38" s="6" t="s">
        <v>70</v>
      </c>
      <c r="AD38" s="6" t="n">
        <f aca="false">ISNUMBER(MATCH(A38,Selection!A:A,0))</f>
        <v>0</v>
      </c>
      <c r="AE38" s="6" t="n">
        <f aca="false">24-COUNTIF(D38:AA38,"")</f>
        <v>4</v>
      </c>
      <c r="AF38" s="20" t="n">
        <f aca="false">TRUE()</f>
        <v>1</v>
      </c>
      <c r="AG38" s="21" t="n">
        <f aca="false">TRUE()</f>
        <v>1</v>
      </c>
      <c r="AH38" s="21" t="n">
        <f aca="false">FALSE()</f>
        <v>0</v>
      </c>
      <c r="AI38" s="22" t="n">
        <f aca="false">FALSE()</f>
        <v>0</v>
      </c>
      <c r="AJ38" s="8" t="n">
        <v>37</v>
      </c>
      <c r="AK38" s="23" t="s">
        <v>62</v>
      </c>
      <c r="AL38" s="8" t="s">
        <v>63</v>
      </c>
      <c r="AM38" s="8" t="n">
        <v>64</v>
      </c>
      <c r="AN38" s="8" t="s">
        <v>64</v>
      </c>
      <c r="AO38" s="8" t="s">
        <v>71</v>
      </c>
      <c r="AP38" s="8" t="s">
        <v>115</v>
      </c>
      <c r="AQ38" s="8" t="s">
        <v>173</v>
      </c>
      <c r="AU38" s="8" t="s">
        <v>45</v>
      </c>
      <c r="AV38" s="24" t="s">
        <v>174</v>
      </c>
      <c r="AW38" s="24"/>
      <c r="BA38" s="21" t="n">
        <f aca="false">NOT(ISNA(MATCH($A38&amp;"N",'Cases at IMPPC'!$H:$H,0)))</f>
        <v>0</v>
      </c>
      <c r="BB38" s="21" t="n">
        <f aca="false">NOT(ISNA(MATCH($A38&amp;"T",'Cases at IMPPC'!$H:$H,0)))</f>
        <v>0</v>
      </c>
      <c r="BC38" s="21" t="n">
        <f aca="false">NOT(ISNA(MATCH($A38&amp;"ADE",'Cases at IMPPC'!$H:$H,0)))</f>
        <v>0</v>
      </c>
      <c r="BD38" s="21" t="n">
        <f aca="false">NOT(ISNA(MATCH($A38&amp;"MET",'Cases at IMPPC'!$H:$H,0)))</f>
        <v>0</v>
      </c>
      <c r="BE38" s="24" t="s">
        <v>175</v>
      </c>
      <c r="BH38" s="0" t="s">
        <v>176</v>
      </c>
    </row>
    <row r="39" customFormat="false" ht="13" hidden="false" customHeight="true" outlineLevel="0" collapsed="false">
      <c r="A39" s="18" t="n">
        <v>38</v>
      </c>
      <c r="B39" s="18" t="s">
        <v>177</v>
      </c>
      <c r="C39" s="18" t="str">
        <f aca="false">TEXT(A39,"CRC-00000")&amp;"-05-01"</f>
        <v>CRC-00038-05-01</v>
      </c>
      <c r="D39" s="2" t="s">
        <v>60</v>
      </c>
      <c r="E39" s="2" t="s">
        <v>61</v>
      </c>
      <c r="F39" s="2" t="s">
        <v>61</v>
      </c>
      <c r="G39" s="2" t="s">
        <v>60</v>
      </c>
      <c r="H39" s="2" t="s">
        <v>61</v>
      </c>
      <c r="I39" s="3" t="s">
        <v>61</v>
      </c>
      <c r="J39" s="4" t="s">
        <v>61</v>
      </c>
      <c r="M39" s="2" t="s">
        <v>136</v>
      </c>
      <c r="O39" s="2" t="s">
        <v>45</v>
      </c>
      <c r="Q39" s="3" t="s">
        <v>45</v>
      </c>
      <c r="R39" s="4" t="s">
        <v>61</v>
      </c>
      <c r="S39" s="25"/>
      <c r="T39" s="2"/>
      <c r="U39" s="2"/>
      <c r="V39" s="28" t="n">
        <v>-0.024829001367989</v>
      </c>
      <c r="AB39" s="6" t="s">
        <v>70</v>
      </c>
      <c r="AD39" s="6" t="n">
        <f aca="false">ISNUMBER(MATCH(A39,Selection!A:A,0))</f>
        <v>0</v>
      </c>
      <c r="AE39" s="6" t="n">
        <f aca="false">24-COUNTIF(D39:AA39,"")</f>
        <v>12</v>
      </c>
      <c r="AF39" s="20" t="n">
        <f aca="false">TRUE()</f>
        <v>1</v>
      </c>
      <c r="AG39" s="21" t="n">
        <f aca="false">TRUE()</f>
        <v>1</v>
      </c>
      <c r="AH39" s="21" t="n">
        <f aca="false">FALSE()</f>
        <v>0</v>
      </c>
      <c r="AI39" s="22" t="n">
        <f aca="false">FALSE()</f>
        <v>0</v>
      </c>
      <c r="AJ39" s="8" t="n">
        <v>38</v>
      </c>
      <c r="AK39" s="23" t="s">
        <v>62</v>
      </c>
      <c r="AL39" s="8" t="s">
        <v>66</v>
      </c>
      <c r="AM39" s="8" t="n">
        <v>72</v>
      </c>
      <c r="AN39" s="8" t="s">
        <v>64</v>
      </c>
      <c r="AO39" s="8" t="s">
        <v>65</v>
      </c>
      <c r="AP39" s="8" t="s">
        <v>90</v>
      </c>
      <c r="AQ39" s="8" t="s">
        <v>178</v>
      </c>
      <c r="AU39" s="8" t="s">
        <v>86</v>
      </c>
      <c r="AV39" s="24" t="s">
        <v>179</v>
      </c>
      <c r="AW39" s="24"/>
      <c r="BA39" s="21" t="n">
        <f aca="false">NOT(ISNA(MATCH($A39&amp;"N",'Cases at IMPPC'!$H:$H,0)))</f>
        <v>1</v>
      </c>
      <c r="BB39" s="21" t="n">
        <f aca="false">NOT(ISNA(MATCH($A39&amp;"T",'Cases at IMPPC'!$H:$H,0)))</f>
        <v>1</v>
      </c>
      <c r="BC39" s="21" t="n">
        <f aca="false">NOT(ISNA(MATCH($A39&amp;"ADE",'Cases at IMPPC'!$H:$H,0)))</f>
        <v>0</v>
      </c>
      <c r="BD39" s="21" t="n">
        <f aca="false">NOT(ISNA(MATCH($A39&amp;"MET",'Cases at IMPPC'!$H:$H,0)))</f>
        <v>0</v>
      </c>
      <c r="BE39" s="24"/>
      <c r="BF39" s="0" t="s">
        <v>180</v>
      </c>
    </row>
    <row r="40" customFormat="false" ht="13" hidden="false" customHeight="true" outlineLevel="0" collapsed="false">
      <c r="A40" s="18" t="n">
        <v>39</v>
      </c>
      <c r="B40" s="18" t="s">
        <v>181</v>
      </c>
      <c r="C40" s="18" t="str">
        <f aca="false">TEXT(A40,"CRC-00000")&amp;"-05-01"</f>
        <v>CRC-00039-05-01</v>
      </c>
      <c r="D40" s="2" t="s">
        <v>60</v>
      </c>
      <c r="E40" s="2" t="s">
        <v>61</v>
      </c>
      <c r="F40" s="2" t="s">
        <v>60</v>
      </c>
      <c r="S40" s="25"/>
      <c r="T40" s="2"/>
      <c r="U40" s="2"/>
      <c r="AB40" s="6" t="s">
        <v>70</v>
      </c>
      <c r="AD40" s="6" t="n">
        <f aca="false">ISNUMBER(MATCH(A40,Selection!A:A,0))</f>
        <v>0</v>
      </c>
      <c r="AE40" s="6" t="n">
        <f aca="false">24-COUNTIF(D40:AA40,"")</f>
        <v>3</v>
      </c>
      <c r="AF40" s="20" t="n">
        <f aca="false">TRUE()</f>
        <v>1</v>
      </c>
      <c r="AG40" s="21" t="n">
        <f aca="false">TRUE()</f>
        <v>1</v>
      </c>
      <c r="AH40" s="21" t="n">
        <f aca="false">FALSE()</f>
        <v>0</v>
      </c>
      <c r="AI40" s="22" t="n">
        <f aca="false">FALSE()</f>
        <v>0</v>
      </c>
      <c r="AJ40" s="8" t="n">
        <v>39</v>
      </c>
      <c r="AK40" s="23" t="s">
        <v>62</v>
      </c>
      <c r="AL40" s="8" t="s">
        <v>63</v>
      </c>
      <c r="AM40" s="8" t="n">
        <v>74</v>
      </c>
      <c r="AN40" s="8" t="s">
        <v>45</v>
      </c>
      <c r="AO40" s="8" t="s">
        <v>71</v>
      </c>
      <c r="AP40" s="8" t="s">
        <v>90</v>
      </c>
      <c r="AQ40" s="8" t="s">
        <v>182</v>
      </c>
      <c r="AU40" s="8" t="s">
        <v>86</v>
      </c>
      <c r="AV40" s="24"/>
      <c r="AW40" s="24"/>
      <c r="BA40" s="21" t="n">
        <f aca="false">NOT(ISNA(MATCH($A40&amp;"N",'Cases at IMPPC'!$H:$H,0)))</f>
        <v>0</v>
      </c>
      <c r="BB40" s="21" t="n">
        <f aca="false">NOT(ISNA(MATCH($A40&amp;"T",'Cases at IMPPC'!$H:$H,0)))</f>
        <v>0</v>
      </c>
      <c r="BC40" s="21" t="n">
        <f aca="false">NOT(ISNA(MATCH($A40&amp;"ADE",'Cases at IMPPC'!$H:$H,0)))</f>
        <v>0</v>
      </c>
      <c r="BD40" s="21" t="n">
        <f aca="false">NOT(ISNA(MATCH($A40&amp;"MET",'Cases at IMPPC'!$H:$H,0)))</f>
        <v>0</v>
      </c>
      <c r="BE40" s="24" t="s">
        <v>101</v>
      </c>
    </row>
    <row r="41" customFormat="false" ht="13" hidden="false" customHeight="true" outlineLevel="0" collapsed="false">
      <c r="A41" s="18" t="n">
        <v>40</v>
      </c>
      <c r="B41" s="18" t="s">
        <v>183</v>
      </c>
      <c r="C41" s="18" t="str">
        <f aca="false">TEXT(A41,"CRC-00000")&amp;"-05-01"</f>
        <v>CRC-00040-05-01</v>
      </c>
      <c r="D41" s="2" t="s">
        <v>60</v>
      </c>
      <c r="E41" s="2" t="s">
        <v>61</v>
      </c>
      <c r="F41" s="2" t="s">
        <v>61</v>
      </c>
      <c r="S41" s="25"/>
      <c r="T41" s="2"/>
      <c r="U41" s="2"/>
      <c r="AD41" s="6" t="n">
        <f aca="false">ISNUMBER(MATCH(A41,Selection!A:A,0))</f>
        <v>0</v>
      </c>
      <c r="AE41" s="6" t="n">
        <f aca="false">24-COUNTIF(D41:AA41,"")</f>
        <v>3</v>
      </c>
      <c r="AF41" s="20" t="n">
        <f aca="false">FALSE()</f>
        <v>0</v>
      </c>
      <c r="AG41" s="21" t="n">
        <f aca="false">TRUE()</f>
        <v>1</v>
      </c>
      <c r="AH41" s="21" t="n">
        <f aca="false">FALSE()</f>
        <v>0</v>
      </c>
      <c r="AI41" s="22" t="n">
        <f aca="false">FALSE()</f>
        <v>0</v>
      </c>
      <c r="AJ41" s="8" t="n">
        <v>40</v>
      </c>
      <c r="AK41" s="23" t="s">
        <v>62</v>
      </c>
      <c r="AL41" s="8" t="s">
        <v>63</v>
      </c>
      <c r="AM41" s="8" t="n">
        <v>69</v>
      </c>
      <c r="AN41" s="8" t="s">
        <v>64</v>
      </c>
      <c r="AO41" s="8" t="s">
        <v>71</v>
      </c>
      <c r="AP41" s="8" t="s">
        <v>115</v>
      </c>
      <c r="AQ41" s="8" t="s">
        <v>61</v>
      </c>
      <c r="AV41" s="24"/>
      <c r="AW41" s="24"/>
      <c r="BA41" s="21" t="n">
        <f aca="false">NOT(ISNA(MATCH($A41&amp;"N",'Cases at IMPPC'!$H:$H,0)))</f>
        <v>0</v>
      </c>
      <c r="BB41" s="21" t="n">
        <f aca="false">NOT(ISNA(MATCH($A41&amp;"T",'Cases at IMPPC'!$H:$H,0)))</f>
        <v>0</v>
      </c>
      <c r="BC41" s="21" t="n">
        <f aca="false">NOT(ISNA(MATCH($A41&amp;"ADE",'Cases at IMPPC'!$H:$H,0)))</f>
        <v>0</v>
      </c>
      <c r="BD41" s="21" t="n">
        <f aca="false">NOT(ISNA(MATCH($A41&amp;"MET",'Cases at IMPPC'!$H:$H,0)))</f>
        <v>0</v>
      </c>
      <c r="BE41" s="24" t="s">
        <v>184</v>
      </c>
    </row>
    <row r="42" customFormat="false" ht="13" hidden="false" customHeight="true" outlineLevel="0" collapsed="false">
      <c r="A42" s="18" t="n">
        <v>41</v>
      </c>
      <c r="B42" s="18" t="s">
        <v>185</v>
      </c>
      <c r="C42" s="18" t="str">
        <f aca="false">TEXT(A42,"CRC-00000")&amp;"-05-01"</f>
        <v>CRC-00041-05-01</v>
      </c>
      <c r="E42" s="2" t="s">
        <v>61</v>
      </c>
      <c r="F42" s="2" t="s">
        <v>60</v>
      </c>
      <c r="S42" s="25"/>
      <c r="T42" s="2"/>
      <c r="U42" s="2"/>
      <c r="AD42" s="6" t="n">
        <f aca="false">ISNUMBER(MATCH(A42,Selection!A:A,0))</f>
        <v>0</v>
      </c>
      <c r="AE42" s="6" t="n">
        <f aca="false">24-COUNTIF(D42:AA42,"")</f>
        <v>2</v>
      </c>
      <c r="AF42" s="20" t="n">
        <f aca="false">FALSE()</f>
        <v>0</v>
      </c>
      <c r="AG42" s="21" t="n">
        <f aca="false">TRUE()</f>
        <v>1</v>
      </c>
      <c r="AH42" s="21" t="n">
        <f aca="false">FALSE()</f>
        <v>0</v>
      </c>
      <c r="AI42" s="22" t="n">
        <f aca="false">FALSE()</f>
        <v>0</v>
      </c>
      <c r="AJ42" s="8" t="n">
        <v>41</v>
      </c>
      <c r="AK42" s="23" t="s">
        <v>62</v>
      </c>
      <c r="AL42" s="8" t="s">
        <v>63</v>
      </c>
      <c r="AM42" s="8" t="n">
        <v>67</v>
      </c>
      <c r="AN42" s="8" t="s">
        <v>45</v>
      </c>
      <c r="AO42" s="8" t="s">
        <v>71</v>
      </c>
      <c r="AP42" s="8" t="s">
        <v>115</v>
      </c>
      <c r="AQ42" s="8" t="s">
        <v>61</v>
      </c>
      <c r="AV42" s="24"/>
      <c r="AW42" s="24"/>
      <c r="BA42" s="21" t="n">
        <f aca="false">NOT(ISNA(MATCH($A42&amp;"N",'Cases at IMPPC'!$H:$H,0)))</f>
        <v>0</v>
      </c>
      <c r="BB42" s="21" t="n">
        <f aca="false">NOT(ISNA(MATCH($A42&amp;"T",'Cases at IMPPC'!$H:$H,0)))</f>
        <v>0</v>
      </c>
      <c r="BC42" s="21" t="n">
        <f aca="false">NOT(ISNA(MATCH($A42&amp;"ADE",'Cases at IMPPC'!$H:$H,0)))</f>
        <v>0</v>
      </c>
      <c r="BD42" s="21" t="n">
        <f aca="false">NOT(ISNA(MATCH($A42&amp;"MET",'Cases at IMPPC'!$H:$H,0)))</f>
        <v>0</v>
      </c>
      <c r="BE42" s="24"/>
    </row>
    <row r="43" customFormat="false" ht="13" hidden="false" customHeight="true" outlineLevel="0" collapsed="false">
      <c r="A43" s="18" t="n">
        <v>42</v>
      </c>
      <c r="B43" s="18" t="s">
        <v>186</v>
      </c>
      <c r="C43" s="18" t="str">
        <f aca="false">TEXT(A43,"CRC-00000")&amp;"-05-01"</f>
        <v>CRC-00042-05-01</v>
      </c>
      <c r="D43" s="2" t="s">
        <v>60</v>
      </c>
      <c r="E43" s="2" t="s">
        <v>60</v>
      </c>
      <c r="F43" s="2" t="s">
        <v>61</v>
      </c>
      <c r="G43" s="2" t="s">
        <v>60</v>
      </c>
      <c r="S43" s="25"/>
      <c r="T43" s="2"/>
      <c r="U43" s="2"/>
      <c r="AB43" s="6" t="s">
        <v>70</v>
      </c>
      <c r="AD43" s="6" t="n">
        <f aca="false">ISNUMBER(MATCH(A43,Selection!A:A,0))</f>
        <v>0</v>
      </c>
      <c r="AE43" s="6" t="n">
        <f aca="false">24-COUNTIF(D43:AA43,"")</f>
        <v>4</v>
      </c>
      <c r="AF43" s="20" t="n">
        <f aca="false">TRUE()</f>
        <v>1</v>
      </c>
      <c r="AG43" s="21" t="n">
        <f aca="false">TRUE()</f>
        <v>1</v>
      </c>
      <c r="AH43" s="21" t="n">
        <f aca="false">FALSE()</f>
        <v>0</v>
      </c>
      <c r="AI43" s="22" t="n">
        <f aca="false">FALSE()</f>
        <v>0</v>
      </c>
      <c r="AJ43" s="8" t="n">
        <v>42</v>
      </c>
      <c r="AK43" s="23" t="s">
        <v>62</v>
      </c>
      <c r="AL43" s="8" t="s">
        <v>63</v>
      </c>
      <c r="AM43" s="8" t="n">
        <v>77</v>
      </c>
      <c r="AN43" s="8" t="s">
        <v>45</v>
      </c>
      <c r="AO43" s="8" t="s">
        <v>65</v>
      </c>
      <c r="AP43" s="8" t="s">
        <v>66</v>
      </c>
      <c r="AQ43" s="8" t="s">
        <v>187</v>
      </c>
      <c r="AU43" s="8" t="s">
        <v>63</v>
      </c>
      <c r="AV43" s="24"/>
      <c r="AW43" s="24"/>
      <c r="BA43" s="21" t="n">
        <f aca="false">NOT(ISNA(MATCH($A43&amp;"N",'Cases at IMPPC'!$H:$H,0)))</f>
        <v>0</v>
      </c>
      <c r="BB43" s="21" t="n">
        <f aca="false">NOT(ISNA(MATCH($A43&amp;"T",'Cases at IMPPC'!$H:$H,0)))</f>
        <v>0</v>
      </c>
      <c r="BC43" s="21" t="n">
        <f aca="false">NOT(ISNA(MATCH($A43&amp;"ADE",'Cases at IMPPC'!$H:$H,0)))</f>
        <v>0</v>
      </c>
      <c r="BD43" s="21" t="n">
        <f aca="false">NOT(ISNA(MATCH($A43&amp;"MET",'Cases at IMPPC'!$H:$H,0)))</f>
        <v>0</v>
      </c>
      <c r="BE43" s="24" t="s">
        <v>188</v>
      </c>
    </row>
    <row r="44" customFormat="false" ht="13" hidden="false" customHeight="true" outlineLevel="0" collapsed="false">
      <c r="A44" s="18" t="n">
        <v>43</v>
      </c>
      <c r="B44" s="18" t="s">
        <v>189</v>
      </c>
      <c r="C44" s="18" t="str">
        <f aca="false">TEXT(A44,"CRC-00000")&amp;"-05-01"</f>
        <v>CRC-00043-05-01</v>
      </c>
      <c r="D44" s="2" t="s">
        <v>61</v>
      </c>
      <c r="E44" s="2" t="s">
        <v>60</v>
      </c>
      <c r="F44" s="2" t="s">
        <v>60</v>
      </c>
      <c r="G44" s="2" t="s">
        <v>60</v>
      </c>
      <c r="S44" s="25"/>
      <c r="T44" s="2"/>
      <c r="U44" s="2"/>
      <c r="AB44" s="6" t="s">
        <v>70</v>
      </c>
      <c r="AD44" s="6" t="n">
        <f aca="false">ISNUMBER(MATCH(A44,Selection!A:A,0))</f>
        <v>0</v>
      </c>
      <c r="AE44" s="6" t="n">
        <f aca="false">24-COUNTIF(D44:AA44,"")</f>
        <v>4</v>
      </c>
      <c r="AF44" s="20" t="n">
        <f aca="false">TRUE()</f>
        <v>1</v>
      </c>
      <c r="AG44" s="21" t="n">
        <f aca="false">TRUE()</f>
        <v>1</v>
      </c>
      <c r="AH44" s="21" t="n">
        <f aca="false">FALSE()</f>
        <v>0</v>
      </c>
      <c r="AI44" s="22" t="n">
        <f aca="false">FALSE()</f>
        <v>0</v>
      </c>
      <c r="AJ44" s="8" t="n">
        <v>43</v>
      </c>
      <c r="AK44" s="23" t="s">
        <v>62</v>
      </c>
      <c r="AL44" s="8" t="s">
        <v>63</v>
      </c>
      <c r="AM44" s="8" t="n">
        <v>56</v>
      </c>
      <c r="AN44" s="8" t="s">
        <v>45</v>
      </c>
      <c r="AO44" s="8" t="s">
        <v>65</v>
      </c>
      <c r="AP44" s="8" t="s">
        <v>79</v>
      </c>
      <c r="AQ44" s="8" t="s">
        <v>190</v>
      </c>
      <c r="AU44" s="8" t="s">
        <v>63</v>
      </c>
      <c r="AV44" s="24" t="s">
        <v>191</v>
      </c>
      <c r="AW44" s="24"/>
      <c r="BA44" s="21" t="n">
        <f aca="false">NOT(ISNA(MATCH($A44&amp;"N",'Cases at IMPPC'!$H:$H,0)))</f>
        <v>0</v>
      </c>
      <c r="BB44" s="21" t="n">
        <f aca="false">NOT(ISNA(MATCH($A44&amp;"T",'Cases at IMPPC'!$H:$H,0)))</f>
        <v>0</v>
      </c>
      <c r="BC44" s="21" t="n">
        <f aca="false">NOT(ISNA(MATCH($A44&amp;"ADE",'Cases at IMPPC'!$H:$H,0)))</f>
        <v>0</v>
      </c>
      <c r="BD44" s="21" t="n">
        <f aca="false">NOT(ISNA(MATCH($A44&amp;"MET",'Cases at IMPPC'!$H:$H,0)))</f>
        <v>0</v>
      </c>
      <c r="BE44" s="24" t="s">
        <v>124</v>
      </c>
    </row>
    <row r="45" customFormat="false" ht="13" hidden="false" customHeight="true" outlineLevel="0" collapsed="false">
      <c r="A45" s="18" t="n">
        <v>44</v>
      </c>
      <c r="B45" s="18" t="s">
        <v>192</v>
      </c>
      <c r="C45" s="18" t="str">
        <f aca="false">TEXT(A45,"CRC-00000")&amp;"-05-01"</f>
        <v>CRC-00044-05-01</v>
      </c>
      <c r="D45" s="2" t="s">
        <v>60</v>
      </c>
      <c r="E45" s="2" t="s">
        <v>61</v>
      </c>
      <c r="F45" s="2" t="s">
        <v>60</v>
      </c>
      <c r="H45" s="2" t="s">
        <v>60</v>
      </c>
      <c r="M45" s="2" t="s">
        <v>45</v>
      </c>
      <c r="S45" s="25"/>
      <c r="T45" s="2"/>
      <c r="U45" s="2"/>
      <c r="AB45" s="6" t="s">
        <v>70</v>
      </c>
      <c r="AD45" s="6" t="n">
        <f aca="false">ISNUMBER(MATCH(A45,Selection!A:A,0))</f>
        <v>0</v>
      </c>
      <c r="AE45" s="6" t="n">
        <f aca="false">24-COUNTIF(D45:AA45,"")</f>
        <v>5</v>
      </c>
      <c r="AF45" s="20" t="n">
        <f aca="false">TRUE()</f>
        <v>1</v>
      </c>
      <c r="AG45" s="21" t="n">
        <f aca="false">TRUE()</f>
        <v>1</v>
      </c>
      <c r="AH45" s="21" t="n">
        <f aca="false">FALSE()</f>
        <v>0</v>
      </c>
      <c r="AI45" s="22" t="n">
        <f aca="false">FALSE()</f>
        <v>0</v>
      </c>
      <c r="AJ45" s="8" t="n">
        <v>44</v>
      </c>
      <c r="AK45" s="23" t="s">
        <v>62</v>
      </c>
      <c r="AL45" s="8" t="s">
        <v>63</v>
      </c>
      <c r="AM45" s="8" t="n">
        <v>77</v>
      </c>
      <c r="AN45" s="8" t="s">
        <v>64</v>
      </c>
      <c r="AO45" s="8" t="s">
        <v>71</v>
      </c>
      <c r="AP45" s="8" t="s">
        <v>79</v>
      </c>
      <c r="AQ45" s="8" t="s">
        <v>193</v>
      </c>
      <c r="AU45" s="8" t="s">
        <v>45</v>
      </c>
      <c r="AV45" s="24" t="s">
        <v>194</v>
      </c>
      <c r="AW45" s="24"/>
      <c r="BA45" s="21" t="n">
        <f aca="false">NOT(ISNA(MATCH($A45&amp;"N",'Cases at IMPPC'!$H:$H,0)))</f>
        <v>1</v>
      </c>
      <c r="BB45" s="21" t="n">
        <f aca="false">NOT(ISNA(MATCH($A45&amp;"T",'Cases at IMPPC'!$H:$H,0)))</f>
        <v>1</v>
      </c>
      <c r="BC45" s="21" t="n">
        <f aca="false">NOT(ISNA(MATCH($A45&amp;"ADE",'Cases at IMPPC'!$H:$H,0)))</f>
        <v>0</v>
      </c>
      <c r="BD45" s="21" t="n">
        <f aca="false">NOT(ISNA(MATCH($A45&amp;"MET",'Cases at IMPPC'!$H:$H,0)))</f>
        <v>0</v>
      </c>
      <c r="BE45" s="24" t="s">
        <v>195</v>
      </c>
    </row>
    <row r="46" customFormat="false" ht="13" hidden="false" customHeight="true" outlineLevel="0" collapsed="false">
      <c r="A46" s="18" t="n">
        <v>45</v>
      </c>
      <c r="B46" s="18" t="s">
        <v>196</v>
      </c>
      <c r="C46" s="18" t="str">
        <f aca="false">TEXT(A46,"CRC-00000")&amp;"-05-01"</f>
        <v>CRC-00045-05-01</v>
      </c>
      <c r="D46" s="2" t="s">
        <v>60</v>
      </c>
      <c r="E46" s="2" t="s">
        <v>61</v>
      </c>
      <c r="F46" s="2" t="s">
        <v>60</v>
      </c>
      <c r="G46" s="2" t="s">
        <v>60</v>
      </c>
      <c r="H46" s="2" t="s">
        <v>60</v>
      </c>
      <c r="I46" s="3" t="s">
        <v>60</v>
      </c>
      <c r="J46" s="4" t="s">
        <v>60</v>
      </c>
      <c r="M46" s="2" t="s">
        <v>45</v>
      </c>
      <c r="O46" s="2" t="s">
        <v>136</v>
      </c>
      <c r="Q46" s="3" t="s">
        <v>136</v>
      </c>
      <c r="R46" s="4" t="s">
        <v>60</v>
      </c>
      <c r="S46" s="25"/>
      <c r="T46" s="2"/>
      <c r="U46" s="2"/>
      <c r="V46" s="26" t="n">
        <v>0.10243743553553</v>
      </c>
      <c r="AB46" s="6" t="s">
        <v>70</v>
      </c>
      <c r="AD46" s="6" t="n">
        <f aca="false">ISNUMBER(MATCH(A46,Selection!A:A,0))</f>
        <v>0</v>
      </c>
      <c r="AE46" s="6" t="n">
        <f aca="false">24-COUNTIF(D46:AA46,"")</f>
        <v>12</v>
      </c>
      <c r="AF46" s="20" t="n">
        <f aca="false">TRUE()</f>
        <v>1</v>
      </c>
      <c r="AG46" s="21" t="n">
        <f aca="false">TRUE()</f>
        <v>1</v>
      </c>
      <c r="AH46" s="21" t="n">
        <f aca="false">FALSE()</f>
        <v>0</v>
      </c>
      <c r="AI46" s="22" t="n">
        <f aca="false">FALSE()</f>
        <v>0</v>
      </c>
      <c r="AJ46" s="8" t="n">
        <v>45</v>
      </c>
      <c r="AK46" s="23" t="s">
        <v>62</v>
      </c>
      <c r="AL46" s="8" t="s">
        <v>63</v>
      </c>
      <c r="AM46" s="8" t="n">
        <v>76</v>
      </c>
      <c r="AN46" s="8" t="s">
        <v>45</v>
      </c>
      <c r="AO46" s="8" t="s">
        <v>71</v>
      </c>
      <c r="AP46" s="8" t="s">
        <v>66</v>
      </c>
      <c r="AQ46" s="8" t="s">
        <v>197</v>
      </c>
      <c r="AU46" s="8" t="s">
        <v>45</v>
      </c>
      <c r="AV46" s="24"/>
      <c r="AW46" s="24"/>
      <c r="BA46" s="21" t="n">
        <f aca="false">NOT(ISNA(MATCH($A46&amp;"N",'Cases at IMPPC'!$H:$H,0)))</f>
        <v>1</v>
      </c>
      <c r="BB46" s="21" t="n">
        <f aca="false">NOT(ISNA(MATCH($A46&amp;"T",'Cases at IMPPC'!$H:$H,0)))</f>
        <v>1</v>
      </c>
      <c r="BC46" s="21" t="n">
        <f aca="false">NOT(ISNA(MATCH($A46&amp;"ADE",'Cases at IMPPC'!$H:$H,0)))</f>
        <v>0</v>
      </c>
      <c r="BD46" s="21" t="n">
        <f aca="false">NOT(ISNA(MATCH($A46&amp;"MET",'Cases at IMPPC'!$H:$H,0)))</f>
        <v>0</v>
      </c>
      <c r="BE46" s="24"/>
      <c r="BF46" s="0" t="s">
        <v>198</v>
      </c>
    </row>
    <row r="47" customFormat="false" ht="13" hidden="false" customHeight="true" outlineLevel="0" collapsed="false">
      <c r="A47" s="18" t="n">
        <v>46</v>
      </c>
      <c r="B47" s="18" t="s">
        <v>199</v>
      </c>
      <c r="C47" s="18" t="str">
        <f aca="false">TEXT(A47,"CRC-00000")&amp;"-05-01"</f>
        <v>CRC-00046-05-01</v>
      </c>
      <c r="D47" s="2" t="s">
        <v>60</v>
      </c>
      <c r="E47" s="2" t="s">
        <v>60</v>
      </c>
      <c r="F47" s="2" t="s">
        <v>60</v>
      </c>
      <c r="S47" s="25"/>
      <c r="T47" s="2"/>
      <c r="U47" s="2"/>
      <c r="AB47" s="6" t="s">
        <v>70</v>
      </c>
      <c r="AD47" s="6" t="n">
        <f aca="false">ISNUMBER(MATCH(A47,Selection!A:A,0))</f>
        <v>0</v>
      </c>
      <c r="AE47" s="6" t="n">
        <f aca="false">24-COUNTIF(D47:AA47,"")</f>
        <v>3</v>
      </c>
      <c r="AF47" s="20" t="n">
        <f aca="false">TRUE()</f>
        <v>1</v>
      </c>
      <c r="AG47" s="21" t="n">
        <f aca="false">TRUE()</f>
        <v>1</v>
      </c>
      <c r="AH47" s="21" t="n">
        <f aca="false">FALSE()</f>
        <v>0</v>
      </c>
      <c r="AI47" s="22" t="n">
        <f aca="false">FALSE()</f>
        <v>0</v>
      </c>
      <c r="AJ47" s="8" t="n">
        <v>46</v>
      </c>
      <c r="AK47" s="23" t="s">
        <v>62</v>
      </c>
      <c r="AL47" s="8" t="s">
        <v>66</v>
      </c>
      <c r="AM47" s="8" t="n">
        <v>65</v>
      </c>
      <c r="AN47" s="8" t="s">
        <v>45</v>
      </c>
      <c r="AO47" s="8" t="s">
        <v>65</v>
      </c>
      <c r="AP47" s="8" t="s">
        <v>66</v>
      </c>
      <c r="AQ47" s="8" t="s">
        <v>67</v>
      </c>
      <c r="AU47" s="8" t="s">
        <v>45</v>
      </c>
      <c r="AV47" s="24" t="s">
        <v>200</v>
      </c>
      <c r="AW47" s="24"/>
      <c r="BA47" s="21" t="n">
        <f aca="false">NOT(ISNA(MATCH($A47&amp;"N",'Cases at IMPPC'!$H:$H,0)))</f>
        <v>0</v>
      </c>
      <c r="BB47" s="21" t="n">
        <f aca="false">NOT(ISNA(MATCH($A47&amp;"T",'Cases at IMPPC'!$H:$H,0)))</f>
        <v>0</v>
      </c>
      <c r="BC47" s="21" t="n">
        <f aca="false">NOT(ISNA(MATCH($A47&amp;"ADE",'Cases at IMPPC'!$H:$H,0)))</f>
        <v>0</v>
      </c>
      <c r="BD47" s="21" t="n">
        <f aca="false">NOT(ISNA(MATCH($A47&amp;"MET",'Cases at IMPPC'!$H:$H,0)))</f>
        <v>0</v>
      </c>
      <c r="BE47" s="24" t="s">
        <v>101</v>
      </c>
    </row>
    <row r="48" customFormat="false" ht="13" hidden="false" customHeight="true" outlineLevel="0" collapsed="false">
      <c r="A48" s="18" t="n">
        <v>47</v>
      </c>
      <c r="B48" s="18" t="s">
        <v>201</v>
      </c>
      <c r="C48" s="18" t="str">
        <f aca="false">TEXT(A48,"CRC-00000")&amp;"-05-01"</f>
        <v>CRC-00047-05-01</v>
      </c>
      <c r="D48" s="2" t="s">
        <v>60</v>
      </c>
      <c r="E48" s="2" t="s">
        <v>61</v>
      </c>
      <c r="F48" s="2" t="s">
        <v>61</v>
      </c>
      <c r="G48" s="2" t="s">
        <v>60</v>
      </c>
      <c r="H48" s="2" t="s">
        <v>61</v>
      </c>
      <c r="I48" s="3" t="s">
        <v>61</v>
      </c>
      <c r="J48" s="4" t="s">
        <v>60</v>
      </c>
      <c r="M48" s="2" t="s">
        <v>136</v>
      </c>
      <c r="O48" s="2" t="s">
        <v>136</v>
      </c>
      <c r="Q48" s="3" t="s">
        <v>136</v>
      </c>
      <c r="R48" s="4" t="s">
        <v>60</v>
      </c>
      <c r="S48" s="25" t="s">
        <v>45</v>
      </c>
      <c r="T48" s="2" t="s">
        <v>157</v>
      </c>
      <c r="U48" s="2"/>
      <c r="V48" s="29" t="n">
        <v>0.0432</v>
      </c>
      <c r="AB48" s="6" t="s">
        <v>70</v>
      </c>
      <c r="AD48" s="6" t="n">
        <f aca="false">ISNUMBER(MATCH(A48,Selection!A:A,0))</f>
        <v>0</v>
      </c>
      <c r="AE48" s="6" t="n">
        <f aca="false">24-COUNTIF(D48:AA48,"")</f>
        <v>14</v>
      </c>
      <c r="AF48" s="20" t="n">
        <f aca="false">TRUE()</f>
        <v>1</v>
      </c>
      <c r="AG48" s="21" t="n">
        <f aca="false">TRUE()</f>
        <v>1</v>
      </c>
      <c r="AH48" s="21" t="n">
        <f aca="false">FALSE()</f>
        <v>0</v>
      </c>
      <c r="AI48" s="22" t="n">
        <f aca="false">FALSE()</f>
        <v>0</v>
      </c>
      <c r="AJ48" s="8" t="n">
        <v>47</v>
      </c>
      <c r="AK48" s="23" t="s">
        <v>62</v>
      </c>
      <c r="AL48" s="8" t="s">
        <v>63</v>
      </c>
      <c r="AM48" s="8" t="n">
        <v>59</v>
      </c>
      <c r="AN48" s="8" t="s">
        <v>45</v>
      </c>
      <c r="AO48" s="8" t="s">
        <v>71</v>
      </c>
      <c r="AP48" s="8" t="s">
        <v>66</v>
      </c>
      <c r="AQ48" s="8" t="s">
        <v>202</v>
      </c>
      <c r="AU48" s="8" t="s">
        <v>45</v>
      </c>
      <c r="AV48" s="24"/>
      <c r="AW48" s="24"/>
      <c r="AX48" s="9" t="n">
        <v>0.00632911392405063</v>
      </c>
      <c r="AY48" s="9" t="n">
        <v>0.00632911392405063</v>
      </c>
      <c r="AZ48" s="9" t="n">
        <v>0.0126582278481013</v>
      </c>
      <c r="BA48" s="21" t="n">
        <f aca="false">NOT(ISNA(MATCH($A48&amp;"N",'Cases at IMPPC'!$H:$H,0)))</f>
        <v>1</v>
      </c>
      <c r="BB48" s="21" t="n">
        <f aca="false">NOT(ISNA(MATCH($A48&amp;"T",'Cases at IMPPC'!$H:$H,0)))</f>
        <v>1</v>
      </c>
      <c r="BC48" s="21" t="n">
        <f aca="false">NOT(ISNA(MATCH($A48&amp;"ADE",'Cases at IMPPC'!$H:$H,0)))</f>
        <v>0</v>
      </c>
      <c r="BD48" s="21" t="n">
        <f aca="false">NOT(ISNA(MATCH($A48&amp;"MET",'Cases at IMPPC'!$H:$H,0)))</f>
        <v>0</v>
      </c>
      <c r="BE48" s="24"/>
    </row>
    <row r="49" customFormat="false" ht="13" hidden="false" customHeight="true" outlineLevel="0" collapsed="false">
      <c r="A49" s="18" t="n">
        <v>48</v>
      </c>
      <c r="B49" s="18" t="s">
        <v>203</v>
      </c>
      <c r="C49" s="18" t="str">
        <f aca="false">TEXT(A49,"CRC-00000")&amp;"-05-01"</f>
        <v>CRC-00048-05-01</v>
      </c>
      <c r="D49" s="2" t="s">
        <v>60</v>
      </c>
      <c r="E49" s="2" t="s">
        <v>60</v>
      </c>
      <c r="F49" s="2" t="s">
        <v>61</v>
      </c>
      <c r="G49" s="2" t="s">
        <v>60</v>
      </c>
      <c r="H49" s="2" t="s">
        <v>61</v>
      </c>
      <c r="I49" s="3" t="s">
        <v>61</v>
      </c>
      <c r="J49" s="4" t="s">
        <v>60</v>
      </c>
      <c r="S49" s="25"/>
      <c r="T49" s="2"/>
      <c r="U49" s="2"/>
      <c r="AB49" s="6" t="s">
        <v>70</v>
      </c>
      <c r="AD49" s="6" t="n">
        <f aca="false">ISNUMBER(MATCH(A49,Selection!A:A,0))</f>
        <v>0</v>
      </c>
      <c r="AE49" s="6" t="n">
        <f aca="false">24-COUNTIF(D49:AA49,"")</f>
        <v>7</v>
      </c>
      <c r="AF49" s="20" t="n">
        <f aca="false">TRUE()</f>
        <v>1</v>
      </c>
      <c r="AG49" s="21" t="n">
        <f aca="false">TRUE()</f>
        <v>1</v>
      </c>
      <c r="AH49" s="21" t="n">
        <f aca="false">FALSE()</f>
        <v>0</v>
      </c>
      <c r="AI49" s="22" t="n">
        <f aca="false">FALSE()</f>
        <v>0</v>
      </c>
      <c r="AJ49" s="8" t="n">
        <v>48</v>
      </c>
      <c r="AK49" s="23" t="s">
        <v>62</v>
      </c>
      <c r="AL49" s="8" t="s">
        <v>63</v>
      </c>
      <c r="AM49" s="8" t="n">
        <v>81</v>
      </c>
      <c r="AN49" s="8" t="s">
        <v>45</v>
      </c>
      <c r="AO49" s="8" t="s">
        <v>65</v>
      </c>
      <c r="AP49" s="8" t="s">
        <v>66</v>
      </c>
      <c r="AQ49" s="8" t="s">
        <v>85</v>
      </c>
      <c r="AU49" s="8" t="s">
        <v>45</v>
      </c>
      <c r="AV49" s="24"/>
      <c r="AW49" s="24"/>
      <c r="BA49" s="21" t="n">
        <f aca="false">NOT(ISNA(MATCH($A49&amp;"N",'Cases at IMPPC'!$H:$H,0)))</f>
        <v>1</v>
      </c>
      <c r="BB49" s="21" t="n">
        <f aca="false">NOT(ISNA(MATCH($A49&amp;"T",'Cases at IMPPC'!$H:$H,0)))</f>
        <v>1</v>
      </c>
      <c r="BC49" s="21" t="n">
        <f aca="false">NOT(ISNA(MATCH($A49&amp;"ADE",'Cases at IMPPC'!$H:$H,0)))</f>
        <v>0</v>
      </c>
      <c r="BD49" s="21" t="n">
        <f aca="false">NOT(ISNA(MATCH($A49&amp;"MET",'Cases at IMPPC'!$H:$H,0)))</f>
        <v>0</v>
      </c>
      <c r="BE49" s="24" t="s">
        <v>204</v>
      </c>
    </row>
    <row r="50" customFormat="false" ht="13" hidden="false" customHeight="true" outlineLevel="0" collapsed="false">
      <c r="A50" s="18" t="n">
        <v>49</v>
      </c>
      <c r="B50" s="18" t="s">
        <v>205</v>
      </c>
      <c r="C50" s="18" t="str">
        <f aca="false">TEXT(A50,"CRC-00000")&amp;"-05-01"</f>
        <v>CRC-00049-05-01</v>
      </c>
      <c r="D50" s="2" t="s">
        <v>60</v>
      </c>
      <c r="E50" s="2" t="s">
        <v>60</v>
      </c>
      <c r="F50" s="2" t="s">
        <v>60</v>
      </c>
      <c r="S50" s="25"/>
      <c r="T50" s="2"/>
      <c r="U50" s="2"/>
      <c r="AB50" s="6" t="s">
        <v>70</v>
      </c>
      <c r="AD50" s="6" t="n">
        <f aca="false">ISNUMBER(MATCH(A50,Selection!A:A,0))</f>
        <v>0</v>
      </c>
      <c r="AE50" s="6" t="n">
        <f aca="false">24-COUNTIF(D50:AA50,"")</f>
        <v>3</v>
      </c>
      <c r="AF50" s="20" t="n">
        <f aca="false">TRUE()</f>
        <v>1</v>
      </c>
      <c r="AG50" s="21" t="n">
        <f aca="false">TRUE()</f>
        <v>1</v>
      </c>
      <c r="AH50" s="21" t="n">
        <f aca="false">FALSE()</f>
        <v>0</v>
      </c>
      <c r="AI50" s="22" t="n">
        <f aca="false">FALSE()</f>
        <v>0</v>
      </c>
      <c r="AJ50" s="8" t="n">
        <v>49</v>
      </c>
      <c r="AK50" s="23" t="s">
        <v>62</v>
      </c>
      <c r="AL50" s="8" t="s">
        <v>63</v>
      </c>
      <c r="AM50" s="8" t="n">
        <v>60</v>
      </c>
      <c r="AN50" s="8" t="s">
        <v>45</v>
      </c>
      <c r="AO50" s="8" t="s">
        <v>65</v>
      </c>
      <c r="AP50" s="8" t="s">
        <v>66</v>
      </c>
      <c r="AQ50" s="8" t="s">
        <v>85</v>
      </c>
      <c r="AU50" s="8" t="s">
        <v>45</v>
      </c>
      <c r="AV50" s="24" t="s">
        <v>206</v>
      </c>
      <c r="AW50" s="24"/>
      <c r="BA50" s="21" t="n">
        <f aca="false">NOT(ISNA(MATCH($A50&amp;"N",'Cases at IMPPC'!$H:$H,0)))</f>
        <v>0</v>
      </c>
      <c r="BB50" s="21" t="n">
        <f aca="false">NOT(ISNA(MATCH($A50&amp;"T",'Cases at IMPPC'!$H:$H,0)))</f>
        <v>0</v>
      </c>
      <c r="BC50" s="21" t="n">
        <f aca="false">NOT(ISNA(MATCH($A50&amp;"ADE",'Cases at IMPPC'!$H:$H,0)))</f>
        <v>0</v>
      </c>
      <c r="BD50" s="21" t="n">
        <f aca="false">NOT(ISNA(MATCH($A50&amp;"MET",'Cases at IMPPC'!$H:$H,0)))</f>
        <v>0</v>
      </c>
      <c r="BE50" s="24" t="s">
        <v>124</v>
      </c>
    </row>
    <row r="51" customFormat="false" ht="13" hidden="false" customHeight="true" outlineLevel="0" collapsed="false">
      <c r="A51" s="18" t="n">
        <v>50</v>
      </c>
      <c r="B51" s="18" t="s">
        <v>207</v>
      </c>
      <c r="C51" s="18" t="str">
        <f aca="false">TEXT(A51,"CRC-00000")&amp;"-05-01"</f>
        <v>CRC-00050-05-01</v>
      </c>
      <c r="D51" s="2" t="s">
        <v>60</v>
      </c>
      <c r="E51" s="2" t="s">
        <v>60</v>
      </c>
      <c r="F51" s="2" t="s">
        <v>60</v>
      </c>
      <c r="G51" s="2" t="s">
        <v>60</v>
      </c>
      <c r="H51" s="2" t="s">
        <v>61</v>
      </c>
      <c r="I51" s="3" t="s">
        <v>61</v>
      </c>
      <c r="J51" s="4" t="s">
        <v>60</v>
      </c>
      <c r="M51" s="2" t="s">
        <v>45</v>
      </c>
      <c r="O51" s="2" t="s">
        <v>136</v>
      </c>
      <c r="Q51" s="3" t="s">
        <v>136</v>
      </c>
      <c r="R51" s="4" t="s">
        <v>60</v>
      </c>
      <c r="S51" s="25" t="s">
        <v>45</v>
      </c>
      <c r="T51" s="2" t="s">
        <v>157</v>
      </c>
      <c r="U51" s="2"/>
      <c r="AB51" s="6" t="s">
        <v>70</v>
      </c>
      <c r="AD51" s="6" t="n">
        <f aca="false">ISNUMBER(MATCH(A51,Selection!A:A,0))</f>
        <v>0</v>
      </c>
      <c r="AE51" s="6" t="n">
        <f aca="false">24-COUNTIF(D51:AA51,"")</f>
        <v>13</v>
      </c>
      <c r="AF51" s="20" t="n">
        <f aca="false">TRUE()</f>
        <v>1</v>
      </c>
      <c r="AG51" s="21" t="n">
        <f aca="false">TRUE()</f>
        <v>1</v>
      </c>
      <c r="AH51" s="21" t="n">
        <f aca="false">FALSE()</f>
        <v>0</v>
      </c>
      <c r="AI51" s="22" t="n">
        <f aca="false">FALSE()</f>
        <v>0</v>
      </c>
      <c r="AJ51" s="8" t="n">
        <v>50</v>
      </c>
      <c r="AK51" s="23" t="s">
        <v>62</v>
      </c>
      <c r="AL51" s="8" t="s">
        <v>63</v>
      </c>
      <c r="AM51" s="8" t="n">
        <v>74</v>
      </c>
      <c r="AN51" s="8" t="s">
        <v>45</v>
      </c>
      <c r="AO51" s="8" t="s">
        <v>65</v>
      </c>
      <c r="AP51" s="8" t="s">
        <v>66</v>
      </c>
      <c r="AQ51" s="8" t="s">
        <v>208</v>
      </c>
      <c r="AU51" s="8" t="s">
        <v>45</v>
      </c>
      <c r="AV51" s="24" t="s">
        <v>209</v>
      </c>
      <c r="AW51" s="24"/>
      <c r="AX51" s="9" t="n">
        <v>0.0379746835443038</v>
      </c>
      <c r="AY51" s="9" t="n">
        <v>0.126582278481013</v>
      </c>
      <c r="AZ51" s="9" t="n">
        <v>0.164556962025316</v>
      </c>
      <c r="BA51" s="21" t="n">
        <f aca="false">NOT(ISNA(MATCH($A51&amp;"N",'Cases at IMPPC'!$H:$H,0)))</f>
        <v>0</v>
      </c>
      <c r="BB51" s="21" t="n">
        <f aca="false">NOT(ISNA(MATCH($A51&amp;"T",'Cases at IMPPC'!$H:$H,0)))</f>
        <v>0</v>
      </c>
      <c r="BC51" s="21" t="n">
        <f aca="false">NOT(ISNA(MATCH($A51&amp;"ADE",'Cases at IMPPC'!$H:$H,0)))</f>
        <v>0</v>
      </c>
      <c r="BD51" s="21" t="n">
        <f aca="false">NOT(ISNA(MATCH($A51&amp;"MET",'Cases at IMPPC'!$H:$H,0)))</f>
        <v>0</v>
      </c>
      <c r="BE51" s="24" t="s">
        <v>210</v>
      </c>
      <c r="BF51" s="0" t="s">
        <v>211</v>
      </c>
    </row>
    <row r="52" customFormat="false" ht="13" hidden="false" customHeight="true" outlineLevel="0" collapsed="false">
      <c r="A52" s="18" t="n">
        <v>51</v>
      </c>
      <c r="B52" s="18" t="s">
        <v>212</v>
      </c>
      <c r="C52" s="18" t="str">
        <f aca="false">TEXT(A52,"CRC-00000")&amp;"-05-01"</f>
        <v>CRC-00051-05-01</v>
      </c>
      <c r="D52" s="2" t="s">
        <v>61</v>
      </c>
      <c r="E52" s="2" t="s">
        <v>60</v>
      </c>
      <c r="F52" s="2" t="s">
        <v>60</v>
      </c>
      <c r="G52" s="2" t="s">
        <v>61</v>
      </c>
      <c r="S52" s="25"/>
      <c r="T52" s="2"/>
      <c r="U52" s="2"/>
      <c r="AB52" s="6" t="s">
        <v>70</v>
      </c>
      <c r="AD52" s="6" t="n">
        <f aca="false">ISNUMBER(MATCH(A52,Selection!A:A,0))</f>
        <v>0</v>
      </c>
      <c r="AE52" s="6" t="n">
        <f aca="false">24-COUNTIF(D52:AA52,"")</f>
        <v>4</v>
      </c>
      <c r="AF52" s="20" t="n">
        <f aca="false">TRUE()</f>
        <v>1</v>
      </c>
      <c r="AG52" s="21" t="n">
        <f aca="false">TRUE()</f>
        <v>1</v>
      </c>
      <c r="AH52" s="21" t="n">
        <f aca="false">FALSE()</f>
        <v>0</v>
      </c>
      <c r="AI52" s="22" t="n">
        <f aca="false">FALSE()</f>
        <v>0</v>
      </c>
      <c r="AJ52" s="8" t="n">
        <v>51</v>
      </c>
      <c r="AK52" s="23" t="s">
        <v>62</v>
      </c>
      <c r="AL52" s="8" t="s">
        <v>63</v>
      </c>
      <c r="AM52" s="8" t="n">
        <v>67</v>
      </c>
      <c r="AN52" s="8" t="s">
        <v>64</v>
      </c>
      <c r="AO52" s="8" t="s">
        <v>65</v>
      </c>
      <c r="AP52" s="8" t="s">
        <v>79</v>
      </c>
      <c r="AQ52" s="8" t="s">
        <v>213</v>
      </c>
      <c r="AU52" s="8" t="s">
        <v>45</v>
      </c>
      <c r="AV52" s="24" t="s">
        <v>214</v>
      </c>
      <c r="AW52" s="24"/>
      <c r="BA52" s="21" t="n">
        <f aca="false">NOT(ISNA(MATCH($A52&amp;"N",'Cases at IMPPC'!$H:$H,0)))</f>
        <v>0</v>
      </c>
      <c r="BB52" s="21" t="n">
        <f aca="false">NOT(ISNA(MATCH($A52&amp;"T",'Cases at IMPPC'!$H:$H,0)))</f>
        <v>0</v>
      </c>
      <c r="BC52" s="21" t="n">
        <f aca="false">NOT(ISNA(MATCH($A52&amp;"ADE",'Cases at IMPPC'!$H:$H,0)))</f>
        <v>0</v>
      </c>
      <c r="BD52" s="21" t="n">
        <f aca="false">NOT(ISNA(MATCH($A52&amp;"MET",'Cases at IMPPC'!$H:$H,0)))</f>
        <v>0</v>
      </c>
      <c r="BE52" s="24" t="s">
        <v>215</v>
      </c>
    </row>
    <row r="53" customFormat="false" ht="13" hidden="false" customHeight="true" outlineLevel="0" collapsed="false">
      <c r="A53" s="18" t="n">
        <v>52</v>
      </c>
      <c r="B53" s="18" t="s">
        <v>216</v>
      </c>
      <c r="C53" s="18" t="str">
        <f aca="false">TEXT(A53,"CRC-00000")&amp;"-05-01"</f>
        <v>CRC-00052-05-01</v>
      </c>
      <c r="D53" s="2" t="s">
        <v>60</v>
      </c>
      <c r="E53" s="2" t="s">
        <v>60</v>
      </c>
      <c r="F53" s="2" t="s">
        <v>60</v>
      </c>
      <c r="G53" s="2" t="s">
        <v>60</v>
      </c>
      <c r="H53" s="2" t="s">
        <v>60</v>
      </c>
      <c r="I53" s="3" t="s">
        <v>60</v>
      </c>
      <c r="J53" s="4" t="s">
        <v>60</v>
      </c>
      <c r="S53" s="25"/>
      <c r="T53" s="2"/>
      <c r="U53" s="2"/>
      <c r="AB53" s="6" t="s">
        <v>70</v>
      </c>
      <c r="AD53" s="6" t="n">
        <f aca="false">ISNUMBER(MATCH(A53,Selection!A:A,0))</f>
        <v>0</v>
      </c>
      <c r="AE53" s="6" t="n">
        <f aca="false">24-COUNTIF(D53:AA53,"")</f>
        <v>7</v>
      </c>
      <c r="AF53" s="20" t="n">
        <f aca="false">TRUE()</f>
        <v>1</v>
      </c>
      <c r="AG53" s="21" t="n">
        <f aca="false">TRUE()</f>
        <v>1</v>
      </c>
      <c r="AH53" s="21" t="n">
        <f aca="false">FALSE()</f>
        <v>0</v>
      </c>
      <c r="AI53" s="22" t="n">
        <f aca="false">FALSE()</f>
        <v>0</v>
      </c>
      <c r="AJ53" s="8" t="n">
        <v>52</v>
      </c>
      <c r="AK53" s="23" t="s">
        <v>62</v>
      </c>
      <c r="AL53" s="8" t="s">
        <v>63</v>
      </c>
      <c r="AM53" s="8" t="n">
        <v>60</v>
      </c>
      <c r="AN53" s="8" t="s">
        <v>45</v>
      </c>
      <c r="AO53" s="8" t="s">
        <v>71</v>
      </c>
      <c r="AP53" s="8" t="s">
        <v>90</v>
      </c>
      <c r="AQ53" s="8" t="s">
        <v>217</v>
      </c>
      <c r="AU53" s="8" t="s">
        <v>45</v>
      </c>
      <c r="AV53" s="24" t="s">
        <v>218</v>
      </c>
      <c r="AW53" s="24"/>
      <c r="BA53" s="21" t="n">
        <f aca="false">NOT(ISNA(MATCH($A53&amp;"N",'Cases at IMPPC'!$H:$H,0)))</f>
        <v>1</v>
      </c>
      <c r="BB53" s="21" t="n">
        <f aca="false">NOT(ISNA(MATCH($A53&amp;"T",'Cases at IMPPC'!$H:$H,0)))</f>
        <v>1</v>
      </c>
      <c r="BC53" s="21" t="n">
        <f aca="false">NOT(ISNA(MATCH($A53&amp;"ADE",'Cases at IMPPC'!$H:$H,0)))</f>
        <v>0</v>
      </c>
      <c r="BD53" s="21" t="n">
        <f aca="false">NOT(ISNA(MATCH($A53&amp;"MET",'Cases at IMPPC'!$H:$H,0)))</f>
        <v>0</v>
      </c>
      <c r="BE53" s="24"/>
    </row>
    <row r="54" customFormat="false" ht="13" hidden="false" customHeight="true" outlineLevel="0" collapsed="false">
      <c r="A54" s="18" t="n">
        <v>53</v>
      </c>
      <c r="B54" s="18" t="s">
        <v>219</v>
      </c>
      <c r="C54" s="18" t="str">
        <f aca="false">TEXT(A54,"CRC-00000")&amp;"-05-01"</f>
        <v>CRC-00053-05-01</v>
      </c>
      <c r="D54" s="2" t="s">
        <v>60</v>
      </c>
      <c r="E54" s="2" t="s">
        <v>60</v>
      </c>
      <c r="F54" s="2" t="s">
        <v>61</v>
      </c>
      <c r="G54" s="2" t="s">
        <v>60</v>
      </c>
      <c r="H54" s="2" t="s">
        <v>61</v>
      </c>
      <c r="I54" s="3" t="s">
        <v>61</v>
      </c>
      <c r="J54" s="4" t="s">
        <v>60</v>
      </c>
      <c r="S54" s="25"/>
      <c r="T54" s="2"/>
      <c r="U54" s="2"/>
      <c r="AB54" s="6" t="s">
        <v>70</v>
      </c>
      <c r="AD54" s="6" t="n">
        <f aca="false">ISNUMBER(MATCH(A54,Selection!A:A,0))</f>
        <v>0</v>
      </c>
      <c r="AE54" s="6" t="n">
        <f aca="false">24-COUNTIF(D54:AA54,"")</f>
        <v>7</v>
      </c>
      <c r="AF54" s="20" t="n">
        <f aca="false">TRUE()</f>
        <v>1</v>
      </c>
      <c r="AG54" s="21" t="n">
        <f aca="false">TRUE()</f>
        <v>1</v>
      </c>
      <c r="AH54" s="21" t="n">
        <f aca="false">FALSE()</f>
        <v>0</v>
      </c>
      <c r="AI54" s="22" t="n">
        <f aca="false">FALSE()</f>
        <v>0</v>
      </c>
      <c r="AJ54" s="8" t="n">
        <v>53</v>
      </c>
      <c r="AK54" s="23" t="s">
        <v>62</v>
      </c>
      <c r="AL54" s="8" t="s">
        <v>63</v>
      </c>
      <c r="AM54" s="8" t="n">
        <v>73</v>
      </c>
      <c r="AN54" s="8" t="s">
        <v>45</v>
      </c>
      <c r="AO54" s="8" t="s">
        <v>71</v>
      </c>
      <c r="AP54" s="8" t="s">
        <v>90</v>
      </c>
      <c r="AQ54" s="8" t="s">
        <v>220</v>
      </c>
      <c r="AU54" s="8" t="s">
        <v>45</v>
      </c>
      <c r="AV54" s="24" t="s">
        <v>221</v>
      </c>
      <c r="AW54" s="24"/>
      <c r="BA54" s="21" t="n">
        <f aca="false">NOT(ISNA(MATCH($A54&amp;"N",'Cases at IMPPC'!$H:$H,0)))</f>
        <v>1</v>
      </c>
      <c r="BB54" s="21" t="n">
        <f aca="false">NOT(ISNA(MATCH($A54&amp;"T",'Cases at IMPPC'!$H:$H,0)))</f>
        <v>1</v>
      </c>
      <c r="BC54" s="21" t="n">
        <f aca="false">NOT(ISNA(MATCH($A54&amp;"ADE",'Cases at IMPPC'!$H:$H,0)))</f>
        <v>0</v>
      </c>
      <c r="BD54" s="21" t="n">
        <f aca="false">NOT(ISNA(MATCH($A54&amp;"MET",'Cases at IMPPC'!$H:$H,0)))</f>
        <v>0</v>
      </c>
      <c r="BE54" s="24" t="s">
        <v>222</v>
      </c>
    </row>
    <row r="55" customFormat="false" ht="13" hidden="false" customHeight="true" outlineLevel="0" collapsed="false">
      <c r="A55" s="18" t="n">
        <v>54</v>
      </c>
      <c r="B55" s="18" t="s">
        <v>223</v>
      </c>
      <c r="C55" s="18" t="str">
        <f aca="false">TEXT(A55,"CRC-00000")&amp;"-05-01"</f>
        <v>CRC-00054-05-01</v>
      </c>
      <c r="D55" s="2" t="s">
        <v>60</v>
      </c>
      <c r="E55" s="2" t="s">
        <v>60</v>
      </c>
      <c r="F55" s="2" t="s">
        <v>60</v>
      </c>
      <c r="G55" s="2" t="s">
        <v>61</v>
      </c>
      <c r="H55" s="2" t="s">
        <v>61</v>
      </c>
      <c r="I55" s="3" t="s">
        <v>61</v>
      </c>
      <c r="J55" s="4" t="s">
        <v>61</v>
      </c>
      <c r="M55" s="2" t="s">
        <v>45</v>
      </c>
      <c r="Q55" s="3" t="s">
        <v>45</v>
      </c>
      <c r="R55" s="4" t="s">
        <v>61</v>
      </c>
      <c r="S55" s="25"/>
      <c r="T55" s="2"/>
      <c r="U55" s="2"/>
      <c r="AB55" s="6" t="s">
        <v>70</v>
      </c>
      <c r="AD55" s="6" t="n">
        <f aca="false">ISNUMBER(MATCH(A55,Selection!A:A,0))</f>
        <v>0</v>
      </c>
      <c r="AE55" s="6" t="n">
        <f aca="false">24-COUNTIF(D55:AA55,"")</f>
        <v>10</v>
      </c>
      <c r="AF55" s="20" t="n">
        <f aca="false">TRUE()</f>
        <v>1</v>
      </c>
      <c r="AG55" s="21" t="n">
        <f aca="false">TRUE()</f>
        <v>1</v>
      </c>
      <c r="AH55" s="21" t="n">
        <f aca="false">FALSE()</f>
        <v>0</v>
      </c>
      <c r="AI55" s="22" t="n">
        <f aca="false">FALSE()</f>
        <v>0</v>
      </c>
      <c r="AJ55" s="8" t="n">
        <v>54</v>
      </c>
      <c r="AK55" s="23" t="s">
        <v>62</v>
      </c>
      <c r="AL55" s="8" t="s">
        <v>63</v>
      </c>
      <c r="AM55" s="8" t="n">
        <v>34</v>
      </c>
      <c r="AN55" s="8" t="s">
        <v>64</v>
      </c>
      <c r="AO55" s="8" t="s">
        <v>65</v>
      </c>
      <c r="AP55" s="8" t="s">
        <v>115</v>
      </c>
      <c r="AQ55" s="8" t="s">
        <v>224</v>
      </c>
      <c r="AU55" s="8" t="s">
        <v>152</v>
      </c>
      <c r="AV55" s="24" t="s">
        <v>225</v>
      </c>
      <c r="AW55" s="24"/>
      <c r="BA55" s="21" t="n">
        <f aca="false">NOT(ISNA(MATCH($A55&amp;"N",'Cases at IMPPC'!$H:$H,0)))</f>
        <v>1</v>
      </c>
      <c r="BB55" s="21" t="n">
        <f aca="false">NOT(ISNA(MATCH($A55&amp;"T",'Cases at IMPPC'!$H:$H,0)))</f>
        <v>1</v>
      </c>
      <c r="BC55" s="21" t="n">
        <f aca="false">NOT(ISNA(MATCH($A55&amp;"ADE",'Cases at IMPPC'!$H:$H,0)))</f>
        <v>0</v>
      </c>
      <c r="BD55" s="21" t="n">
        <f aca="false">NOT(ISNA(MATCH($A55&amp;"MET",'Cases at IMPPC'!$H:$H,0)))</f>
        <v>0</v>
      </c>
      <c r="BE55" s="24" t="s">
        <v>226</v>
      </c>
      <c r="BF55" s="0" t="s">
        <v>227</v>
      </c>
      <c r="BH55" s="0" t="s">
        <v>228</v>
      </c>
    </row>
    <row r="56" customFormat="false" ht="13" hidden="false" customHeight="true" outlineLevel="0" collapsed="false">
      <c r="A56" s="18" t="n">
        <v>55</v>
      </c>
      <c r="B56" s="18" t="s">
        <v>229</v>
      </c>
      <c r="C56" s="18" t="str">
        <f aca="false">TEXT(A56,"CRC-00000")&amp;"-05-01"</f>
        <v>CRC-00055-05-01</v>
      </c>
      <c r="D56" s="2" t="s">
        <v>60</v>
      </c>
      <c r="E56" s="2" t="s">
        <v>60</v>
      </c>
      <c r="F56" s="2" t="s">
        <v>61</v>
      </c>
      <c r="G56" s="2" t="s">
        <v>60</v>
      </c>
      <c r="H56" s="2" t="s">
        <v>61</v>
      </c>
      <c r="I56" s="3" t="s">
        <v>61</v>
      </c>
      <c r="J56" s="4" t="s">
        <v>60</v>
      </c>
      <c r="K56" s="2" t="s">
        <v>230</v>
      </c>
      <c r="L56" s="2" t="s">
        <v>230</v>
      </c>
      <c r="M56" s="2" t="s">
        <v>45</v>
      </c>
      <c r="O56" s="2" t="s">
        <v>136</v>
      </c>
      <c r="Q56" s="3" t="s">
        <v>136</v>
      </c>
      <c r="R56" s="4" t="s">
        <v>60</v>
      </c>
      <c r="S56" s="25" t="s">
        <v>45</v>
      </c>
      <c r="T56" s="2" t="s">
        <v>157</v>
      </c>
      <c r="U56" s="2" t="s">
        <v>70</v>
      </c>
      <c r="V56" s="29" t="n">
        <v>0.0976</v>
      </c>
      <c r="W56" s="30" t="s">
        <v>61</v>
      </c>
      <c r="X56" s="30" t="s">
        <v>60</v>
      </c>
      <c r="Z56" s="6" t="s">
        <v>231</v>
      </c>
      <c r="AB56" s="6" t="s">
        <v>70</v>
      </c>
      <c r="AD56" s="6" t="n">
        <f aca="false">ISNUMBER(MATCH(A56,Selection!A:A,0))</f>
        <v>0</v>
      </c>
      <c r="AE56" s="6" t="n">
        <f aca="false">24-COUNTIF(D56:AA56,"")</f>
        <v>20</v>
      </c>
      <c r="AF56" s="20" t="n">
        <f aca="false">TRUE()</f>
        <v>1</v>
      </c>
      <c r="AG56" s="27" t="n">
        <f aca="false">TRUE()</f>
        <v>1</v>
      </c>
      <c r="AH56" s="27" t="n">
        <f aca="false">FALSE()</f>
        <v>0</v>
      </c>
      <c r="AI56" s="22" t="n">
        <f aca="false">FALSE()</f>
        <v>0</v>
      </c>
      <c r="AJ56" s="8" t="n">
        <v>55</v>
      </c>
      <c r="AK56" s="23" t="s">
        <v>62</v>
      </c>
      <c r="AL56" s="8" t="s">
        <v>66</v>
      </c>
      <c r="AM56" s="8" t="n">
        <v>68</v>
      </c>
      <c r="AN56" s="8" t="s">
        <v>45</v>
      </c>
      <c r="AO56" s="8" t="s">
        <v>71</v>
      </c>
      <c r="AP56" s="8" t="s">
        <v>66</v>
      </c>
      <c r="AQ56" s="8" t="s">
        <v>197</v>
      </c>
      <c r="AU56" s="8" t="s">
        <v>86</v>
      </c>
      <c r="AV56" s="24" t="s">
        <v>232</v>
      </c>
      <c r="AW56" s="24"/>
      <c r="AX56" s="9" t="n">
        <v>0.0126582278481013</v>
      </c>
      <c r="AY56" s="9" t="n">
        <v>0.0126582278481013</v>
      </c>
      <c r="AZ56" s="9" t="n">
        <v>0.0253164556962025</v>
      </c>
      <c r="BA56" s="21" t="n">
        <f aca="false">NOT(ISNA(MATCH($A56&amp;"N",'Cases at IMPPC'!$H:$H,0)))</f>
        <v>1</v>
      </c>
      <c r="BB56" s="21" t="n">
        <f aca="false">NOT(ISNA(MATCH($A56&amp;"T",'Cases at IMPPC'!$H:$H,0)))</f>
        <v>1</v>
      </c>
      <c r="BC56" s="21" t="n">
        <f aca="false">NOT(ISNA(MATCH($A56&amp;"ADE",'Cases at IMPPC'!$H:$H,0)))</f>
        <v>0</v>
      </c>
      <c r="BD56" s="21" t="n">
        <f aca="false">NOT(ISNA(MATCH($A56&amp;"MET",'Cases at IMPPC'!$H:$H,0)))</f>
        <v>0</v>
      </c>
      <c r="BE56" s="24" t="s">
        <v>195</v>
      </c>
      <c r="BF56" s="0" t="s">
        <v>233</v>
      </c>
    </row>
    <row r="57" customFormat="false" ht="13" hidden="false" customHeight="true" outlineLevel="0" collapsed="false">
      <c r="A57" s="18" t="n">
        <v>56</v>
      </c>
      <c r="B57" s="18" t="s">
        <v>234</v>
      </c>
      <c r="C57" s="18" t="str">
        <f aca="false">TEXT(A57,"CRC-00000")&amp;"-05-01"</f>
        <v>CRC-00056-05-01</v>
      </c>
      <c r="D57" s="2" t="s">
        <v>60</v>
      </c>
      <c r="E57" s="2" t="s">
        <v>61</v>
      </c>
      <c r="F57" s="2" t="s">
        <v>60</v>
      </c>
      <c r="G57" s="2" t="s">
        <v>60</v>
      </c>
      <c r="H57" s="2" t="s">
        <v>60</v>
      </c>
      <c r="I57" s="3" t="s">
        <v>60</v>
      </c>
      <c r="J57" s="4" t="s">
        <v>60</v>
      </c>
      <c r="S57" s="25"/>
      <c r="T57" s="2"/>
      <c r="U57" s="2"/>
      <c r="AB57" s="6" t="s">
        <v>70</v>
      </c>
      <c r="AD57" s="6" t="n">
        <f aca="false">ISNUMBER(MATCH(A57,Selection!A:A,0))</f>
        <v>0</v>
      </c>
      <c r="AE57" s="6" t="n">
        <f aca="false">24-COUNTIF(D57:AA57,"")</f>
        <v>7</v>
      </c>
      <c r="AF57" s="20" t="n">
        <f aca="false">TRUE()</f>
        <v>1</v>
      </c>
      <c r="AG57" s="21" t="n">
        <f aca="false">TRUE()</f>
        <v>1</v>
      </c>
      <c r="AH57" s="21" t="n">
        <f aca="false">FALSE()</f>
        <v>0</v>
      </c>
      <c r="AI57" s="22" t="n">
        <f aca="false">FALSE()</f>
        <v>0</v>
      </c>
      <c r="AJ57" s="8" t="n">
        <v>56</v>
      </c>
      <c r="AK57" s="23" t="s">
        <v>62</v>
      </c>
      <c r="AL57" s="8" t="s">
        <v>63</v>
      </c>
      <c r="AM57" s="8" t="n">
        <v>76</v>
      </c>
      <c r="AN57" s="8" t="s">
        <v>45</v>
      </c>
      <c r="AO57" s="8" t="s">
        <v>71</v>
      </c>
      <c r="AP57" s="8" t="s">
        <v>90</v>
      </c>
      <c r="AQ57" s="8" t="s">
        <v>235</v>
      </c>
      <c r="AU57" s="8" t="s">
        <v>45</v>
      </c>
      <c r="AV57" s="24" t="s">
        <v>236</v>
      </c>
      <c r="AW57" s="24"/>
      <c r="BA57" s="21" t="n">
        <f aca="false">NOT(ISNA(MATCH($A57&amp;"N",'Cases at IMPPC'!$H:$H,0)))</f>
        <v>1</v>
      </c>
      <c r="BB57" s="21" t="n">
        <f aca="false">NOT(ISNA(MATCH($A57&amp;"T",'Cases at IMPPC'!$H:$H,0)))</f>
        <v>1</v>
      </c>
      <c r="BC57" s="21" t="n">
        <f aca="false">NOT(ISNA(MATCH($A57&amp;"ADE",'Cases at IMPPC'!$H:$H,0)))</f>
        <v>0</v>
      </c>
      <c r="BD57" s="21" t="n">
        <f aca="false">NOT(ISNA(MATCH($A57&amp;"MET",'Cases at IMPPC'!$H:$H,0)))</f>
        <v>0</v>
      </c>
      <c r="BE57" s="24"/>
    </row>
    <row r="58" customFormat="false" ht="13" hidden="false" customHeight="true" outlineLevel="0" collapsed="false">
      <c r="A58" s="18" t="n">
        <v>57</v>
      </c>
      <c r="B58" s="18" t="s">
        <v>237</v>
      </c>
      <c r="C58" s="18" t="str">
        <f aca="false">TEXT(A58,"CRC-00000")&amp;"-05-01"</f>
        <v>CRC-00057-05-01</v>
      </c>
      <c r="D58" s="2" t="s">
        <v>60</v>
      </c>
      <c r="E58" s="2" t="s">
        <v>61</v>
      </c>
      <c r="F58" s="2" t="s">
        <v>61</v>
      </c>
      <c r="S58" s="25"/>
      <c r="T58" s="2"/>
      <c r="U58" s="2"/>
      <c r="AB58" s="6" t="s">
        <v>70</v>
      </c>
      <c r="AD58" s="6" t="n">
        <f aca="false">ISNUMBER(MATCH(A58,Selection!A:A,0))</f>
        <v>0</v>
      </c>
      <c r="AE58" s="6" t="n">
        <f aca="false">24-COUNTIF(D58:AA58,"")</f>
        <v>3</v>
      </c>
      <c r="AF58" s="20" t="n">
        <f aca="false">TRUE()</f>
        <v>1</v>
      </c>
      <c r="AG58" s="21" t="n">
        <f aca="false">TRUE()</f>
        <v>1</v>
      </c>
      <c r="AH58" s="21" t="n">
        <f aca="false">FALSE()</f>
        <v>0</v>
      </c>
      <c r="AI58" s="22" t="n">
        <f aca="false">FALSE()</f>
        <v>0</v>
      </c>
      <c r="AJ58" s="8" t="n">
        <v>57</v>
      </c>
      <c r="AK58" s="23" t="s">
        <v>62</v>
      </c>
      <c r="AL58" s="8" t="s">
        <v>63</v>
      </c>
      <c r="AM58" s="8" t="n">
        <v>71</v>
      </c>
      <c r="AN58" s="8" t="s">
        <v>45</v>
      </c>
      <c r="AO58" s="8" t="s">
        <v>65</v>
      </c>
      <c r="AP58" s="8" t="s">
        <v>79</v>
      </c>
      <c r="AQ58" s="8" t="s">
        <v>238</v>
      </c>
      <c r="AU58" s="8" t="s">
        <v>45</v>
      </c>
      <c r="AV58" s="24" t="s">
        <v>239</v>
      </c>
      <c r="AW58" s="24"/>
      <c r="BA58" s="21" t="n">
        <f aca="false">NOT(ISNA(MATCH($A58&amp;"N",'Cases at IMPPC'!$H:$H,0)))</f>
        <v>1</v>
      </c>
      <c r="BB58" s="21" t="n">
        <f aca="false">NOT(ISNA(MATCH($A58&amp;"T",'Cases at IMPPC'!$H:$H,0)))</f>
        <v>0</v>
      </c>
      <c r="BC58" s="21" t="n">
        <f aca="false">NOT(ISNA(MATCH($A58&amp;"ADE",'Cases at IMPPC'!$H:$H,0)))</f>
        <v>0</v>
      </c>
      <c r="BD58" s="21" t="n">
        <f aca="false">NOT(ISNA(MATCH($A58&amp;"MET",'Cases at IMPPC'!$H:$H,0)))</f>
        <v>0</v>
      </c>
      <c r="BE58" s="24" t="s">
        <v>240</v>
      </c>
    </row>
    <row r="59" customFormat="false" ht="13" hidden="false" customHeight="true" outlineLevel="0" collapsed="false">
      <c r="A59" s="18" t="n">
        <v>58</v>
      </c>
      <c r="B59" s="18" t="s">
        <v>241</v>
      </c>
      <c r="C59" s="18" t="str">
        <f aca="false">TEXT(A59,"CRC-00000")&amp;"-05-01"</f>
        <v>CRC-00058-05-01</v>
      </c>
      <c r="D59" s="2" t="s">
        <v>60</v>
      </c>
      <c r="E59" s="2" t="s">
        <v>60</v>
      </c>
      <c r="F59" s="2" t="s">
        <v>61</v>
      </c>
      <c r="G59" s="2" t="s">
        <v>60</v>
      </c>
      <c r="H59" s="2" t="s">
        <v>60</v>
      </c>
      <c r="I59" s="3" t="s">
        <v>60</v>
      </c>
      <c r="S59" s="25"/>
      <c r="T59" s="2"/>
      <c r="U59" s="2"/>
      <c r="AB59" s="6" t="s">
        <v>70</v>
      </c>
      <c r="AD59" s="6" t="n">
        <f aca="false">ISNUMBER(MATCH(A59,Selection!A:A,0))</f>
        <v>0</v>
      </c>
      <c r="AE59" s="6" t="n">
        <f aca="false">24-COUNTIF(D59:AA59,"")</f>
        <v>6</v>
      </c>
      <c r="AF59" s="20" t="n">
        <f aca="false">TRUE()</f>
        <v>1</v>
      </c>
      <c r="AG59" s="21" t="n">
        <f aca="false">TRUE()</f>
        <v>1</v>
      </c>
      <c r="AH59" s="21" t="n">
        <f aca="false">FALSE()</f>
        <v>0</v>
      </c>
      <c r="AI59" s="22" t="n">
        <f aca="false">FALSE()</f>
        <v>0</v>
      </c>
      <c r="AJ59" s="8" t="n">
        <v>58</v>
      </c>
      <c r="AK59" s="23" t="s">
        <v>62</v>
      </c>
      <c r="AL59" s="8" t="s">
        <v>63</v>
      </c>
      <c r="AM59" s="8" t="n">
        <v>69</v>
      </c>
      <c r="AN59" s="8" t="s">
        <v>45</v>
      </c>
      <c r="AO59" s="8" t="s">
        <v>65</v>
      </c>
      <c r="AP59" s="8" t="s">
        <v>79</v>
      </c>
      <c r="AQ59" s="8" t="s">
        <v>238</v>
      </c>
      <c r="AU59" s="8" t="s">
        <v>63</v>
      </c>
      <c r="AV59" s="24" t="s">
        <v>242</v>
      </c>
      <c r="AW59" s="24"/>
      <c r="BA59" s="21" t="n">
        <f aca="false">NOT(ISNA(MATCH($A59&amp;"N",'Cases at IMPPC'!$H:$H,0)))</f>
        <v>1</v>
      </c>
      <c r="BB59" s="21" t="n">
        <f aca="false">NOT(ISNA(MATCH($A59&amp;"T",'Cases at IMPPC'!$H:$H,0)))</f>
        <v>1</v>
      </c>
      <c r="BC59" s="21" t="n">
        <f aca="false">NOT(ISNA(MATCH($A59&amp;"ADE",'Cases at IMPPC'!$H:$H,0)))</f>
        <v>0</v>
      </c>
      <c r="BD59" s="21" t="n">
        <f aca="false">NOT(ISNA(MATCH($A59&amp;"MET",'Cases at IMPPC'!$H:$H,0)))</f>
        <v>0</v>
      </c>
      <c r="BE59" s="24" t="s">
        <v>243</v>
      </c>
    </row>
    <row r="60" customFormat="false" ht="13" hidden="false" customHeight="true" outlineLevel="0" collapsed="false">
      <c r="A60" s="18" t="n">
        <v>59</v>
      </c>
      <c r="B60" s="18" t="s">
        <v>244</v>
      </c>
      <c r="C60" s="18" t="str">
        <f aca="false">TEXT(A60,"CRC-00000")&amp;"-05-01"</f>
        <v>CRC-00059-05-01</v>
      </c>
      <c r="D60" s="2" t="s">
        <v>60</v>
      </c>
      <c r="E60" s="2" t="s">
        <v>60</v>
      </c>
      <c r="F60" s="2" t="s">
        <v>61</v>
      </c>
      <c r="G60" s="2" t="s">
        <v>60</v>
      </c>
      <c r="H60" s="2" t="s">
        <v>61</v>
      </c>
      <c r="I60" s="3" t="s">
        <v>61</v>
      </c>
      <c r="J60" s="4" t="s">
        <v>60</v>
      </c>
      <c r="M60" s="2" t="s">
        <v>136</v>
      </c>
      <c r="O60" s="2" t="s">
        <v>45</v>
      </c>
      <c r="Q60" s="3" t="s">
        <v>45</v>
      </c>
      <c r="R60" s="4" t="s">
        <v>60</v>
      </c>
      <c r="S60" s="25" t="s">
        <v>45</v>
      </c>
      <c r="T60" s="2" t="s">
        <v>157</v>
      </c>
      <c r="U60" s="2"/>
      <c r="AB60" s="6" t="s">
        <v>70</v>
      </c>
      <c r="AD60" s="6" t="n">
        <f aca="false">ISNUMBER(MATCH(A60,Selection!A:A,0))</f>
        <v>0</v>
      </c>
      <c r="AE60" s="6" t="n">
        <f aca="false">24-COUNTIF(D60:AA60,"")</f>
        <v>13</v>
      </c>
      <c r="AF60" s="20" t="n">
        <f aca="false">TRUE()</f>
        <v>1</v>
      </c>
      <c r="AG60" s="21" t="n">
        <f aca="false">TRUE()</f>
        <v>1</v>
      </c>
      <c r="AH60" s="21" t="n">
        <f aca="false">FALSE()</f>
        <v>0</v>
      </c>
      <c r="AI60" s="22" t="n">
        <f aca="false">FALSE()</f>
        <v>0</v>
      </c>
      <c r="AJ60" s="8" t="n">
        <v>59</v>
      </c>
      <c r="AK60" s="23" t="s">
        <v>62</v>
      </c>
      <c r="AL60" s="8" t="s">
        <v>63</v>
      </c>
      <c r="AM60" s="8" t="n">
        <v>56</v>
      </c>
      <c r="AN60" s="8" t="s">
        <v>45</v>
      </c>
      <c r="AO60" s="8" t="s">
        <v>71</v>
      </c>
      <c r="AP60" s="8" t="s">
        <v>66</v>
      </c>
      <c r="AQ60" s="8" t="s">
        <v>67</v>
      </c>
      <c r="AU60" s="8" t="s">
        <v>45</v>
      </c>
      <c r="AV60" s="24" t="s">
        <v>245</v>
      </c>
      <c r="AW60" s="24"/>
      <c r="AX60" s="9" t="n">
        <v>0.0189873417721519</v>
      </c>
      <c r="AY60" s="9" t="n">
        <v>0.0949367088607595</v>
      </c>
      <c r="AZ60" s="9" t="n">
        <v>0.113924050632911</v>
      </c>
      <c r="BA60" s="21" t="n">
        <f aca="false">NOT(ISNA(MATCH($A60&amp;"N",'Cases at IMPPC'!$H:$H,0)))</f>
        <v>0</v>
      </c>
      <c r="BB60" s="21" t="n">
        <f aca="false">NOT(ISNA(MATCH($A60&amp;"T",'Cases at IMPPC'!$H:$H,0)))</f>
        <v>0</v>
      </c>
      <c r="BC60" s="21" t="n">
        <f aca="false">NOT(ISNA(MATCH($A60&amp;"ADE",'Cases at IMPPC'!$H:$H,0)))</f>
        <v>0</v>
      </c>
      <c r="BD60" s="21" t="n">
        <f aca="false">NOT(ISNA(MATCH($A60&amp;"MET",'Cases at IMPPC'!$H:$H,0)))</f>
        <v>0</v>
      </c>
      <c r="BE60" s="24" t="s">
        <v>101</v>
      </c>
      <c r="BF60" s="0" t="s">
        <v>246</v>
      </c>
    </row>
    <row r="61" customFormat="false" ht="13" hidden="false" customHeight="true" outlineLevel="0" collapsed="false">
      <c r="A61" s="18" t="n">
        <v>60</v>
      </c>
      <c r="B61" s="18" t="s">
        <v>247</v>
      </c>
      <c r="C61" s="18" t="str">
        <f aca="false">TEXT(A61,"CRC-00000")&amp;"-05-01"</f>
        <v>CRC-00060-05-01</v>
      </c>
      <c r="D61" s="2" t="s">
        <v>60</v>
      </c>
      <c r="F61" s="2" t="s">
        <v>60</v>
      </c>
      <c r="S61" s="25"/>
      <c r="T61" s="2"/>
      <c r="U61" s="2"/>
      <c r="AB61" s="6" t="s">
        <v>70</v>
      </c>
      <c r="AD61" s="6" t="n">
        <f aca="false">ISNUMBER(MATCH(A61,Selection!A:A,0))</f>
        <v>0</v>
      </c>
      <c r="AE61" s="6" t="n">
        <f aca="false">24-COUNTIF(D61:AA61,"")</f>
        <v>2</v>
      </c>
      <c r="AF61" s="20" t="n">
        <f aca="false">TRUE()</f>
        <v>1</v>
      </c>
      <c r="AG61" s="21" t="n">
        <f aca="false">TRUE()</f>
        <v>1</v>
      </c>
      <c r="AH61" s="21" t="n">
        <f aca="false">FALSE()</f>
        <v>0</v>
      </c>
      <c r="AI61" s="22" t="n">
        <f aca="false">FALSE()</f>
        <v>0</v>
      </c>
      <c r="AJ61" s="8" t="n">
        <v>60</v>
      </c>
      <c r="AK61" s="23" t="s">
        <v>62</v>
      </c>
      <c r="AL61" s="8" t="s">
        <v>63</v>
      </c>
      <c r="AM61" s="8" t="n">
        <v>75</v>
      </c>
      <c r="AN61" s="8" t="s">
        <v>64</v>
      </c>
      <c r="AO61" s="8" t="s">
        <v>65</v>
      </c>
      <c r="AP61" s="8" t="s">
        <v>79</v>
      </c>
      <c r="AQ61" s="8" t="s">
        <v>248</v>
      </c>
      <c r="AU61" s="8" t="s">
        <v>63</v>
      </c>
      <c r="AV61" s="24" t="s">
        <v>249</v>
      </c>
      <c r="AW61" s="24"/>
      <c r="BA61" s="21" t="n">
        <f aca="false">NOT(ISNA(MATCH($A61&amp;"N",'Cases at IMPPC'!$H:$H,0)))</f>
        <v>0</v>
      </c>
      <c r="BB61" s="21" t="n">
        <f aca="false">NOT(ISNA(MATCH($A61&amp;"T",'Cases at IMPPC'!$H:$H,0)))</f>
        <v>0</v>
      </c>
      <c r="BC61" s="21" t="n">
        <f aca="false">NOT(ISNA(MATCH($A61&amp;"ADE",'Cases at IMPPC'!$H:$H,0)))</f>
        <v>0</v>
      </c>
      <c r="BD61" s="21" t="n">
        <f aca="false">NOT(ISNA(MATCH($A61&amp;"MET",'Cases at IMPPC'!$H:$H,0)))</f>
        <v>0</v>
      </c>
      <c r="BE61" s="24"/>
    </row>
    <row r="62" customFormat="false" ht="13" hidden="false" customHeight="true" outlineLevel="0" collapsed="false">
      <c r="A62" s="18" t="n">
        <v>61</v>
      </c>
      <c r="B62" s="18" t="s">
        <v>250</v>
      </c>
      <c r="C62" s="18" t="str">
        <f aca="false">TEXT(A62,"CRC-00000")&amp;"-05-01"</f>
        <v>CRC-00061-05-01</v>
      </c>
      <c r="D62" s="2" t="s">
        <v>61</v>
      </c>
      <c r="E62" s="2" t="s">
        <v>61</v>
      </c>
      <c r="F62" s="2" t="s">
        <v>60</v>
      </c>
      <c r="G62" s="2" t="s">
        <v>61</v>
      </c>
      <c r="H62" s="2" t="s">
        <v>60</v>
      </c>
      <c r="K62" s="2" t="s">
        <v>230</v>
      </c>
      <c r="L62" s="2" t="s">
        <v>230</v>
      </c>
      <c r="M62" s="2" t="s">
        <v>45</v>
      </c>
      <c r="S62" s="25" t="s">
        <v>45</v>
      </c>
      <c r="T62" s="2" t="s">
        <v>157</v>
      </c>
      <c r="U62" s="2" t="s">
        <v>70</v>
      </c>
      <c r="AB62" s="6" t="s">
        <v>70</v>
      </c>
      <c r="AD62" s="6" t="n">
        <f aca="false">ISNUMBER(MATCH(A62,Selection!A:A,0))</f>
        <v>0</v>
      </c>
      <c r="AE62" s="6" t="n">
        <f aca="false">24-COUNTIF(D62:AA62,"")</f>
        <v>11</v>
      </c>
      <c r="AF62" s="20" t="n">
        <f aca="false">TRUE()</f>
        <v>1</v>
      </c>
      <c r="AG62" s="27" t="n">
        <f aca="false">TRUE()</f>
        <v>1</v>
      </c>
      <c r="AH62" s="27" t="n">
        <f aca="false">FALSE()</f>
        <v>0</v>
      </c>
      <c r="AI62" s="22" t="n">
        <f aca="false">FALSE()</f>
        <v>0</v>
      </c>
      <c r="AJ62" s="8" t="n">
        <v>61</v>
      </c>
      <c r="AK62" s="23" t="s">
        <v>62</v>
      </c>
      <c r="AL62" s="8" t="s">
        <v>66</v>
      </c>
      <c r="AM62" s="8" t="n">
        <v>55</v>
      </c>
      <c r="AN62" s="8" t="s">
        <v>64</v>
      </c>
      <c r="AO62" s="8" t="s">
        <v>65</v>
      </c>
      <c r="AP62" s="8" t="s">
        <v>66</v>
      </c>
      <c r="AQ62" s="8" t="s">
        <v>94</v>
      </c>
      <c r="AU62" s="8" t="s">
        <v>45</v>
      </c>
      <c r="AV62" s="24" t="s">
        <v>251</v>
      </c>
      <c r="AW62" s="24"/>
      <c r="AX62" s="9" t="n">
        <v>0</v>
      </c>
      <c r="AY62" s="9" t="n">
        <v>0.00632911392405063</v>
      </c>
      <c r="AZ62" s="9" t="n">
        <v>0.00632911392405063</v>
      </c>
      <c r="BA62" s="21" t="n">
        <f aca="false">NOT(ISNA(MATCH($A62&amp;"N",'Cases at IMPPC'!$H:$H,0)))</f>
        <v>1</v>
      </c>
      <c r="BB62" s="21" t="n">
        <f aca="false">NOT(ISNA(MATCH($A62&amp;"T",'Cases at IMPPC'!$H:$H,0)))</f>
        <v>1</v>
      </c>
      <c r="BC62" s="21" t="n">
        <f aca="false">NOT(ISNA(MATCH($A62&amp;"ADE",'Cases at IMPPC'!$H:$H,0)))</f>
        <v>0</v>
      </c>
      <c r="BD62" s="21" t="n">
        <f aca="false">NOT(ISNA(MATCH($A62&amp;"MET",'Cases at IMPPC'!$H:$H,0)))</f>
        <v>0</v>
      </c>
      <c r="BE62" s="24"/>
      <c r="BF62" s="0" t="s">
        <v>252</v>
      </c>
    </row>
    <row r="63" customFormat="false" ht="13" hidden="false" customHeight="true" outlineLevel="0" collapsed="false">
      <c r="A63" s="18" t="n">
        <v>62</v>
      </c>
      <c r="B63" s="18" t="s">
        <v>253</v>
      </c>
      <c r="C63" s="18" t="str">
        <f aca="false">TEXT(A63,"CRC-00000")&amp;"-05-01"</f>
        <v>CRC-00062-05-01</v>
      </c>
      <c r="D63" s="2" t="s">
        <v>60</v>
      </c>
      <c r="E63" s="2" t="s">
        <v>61</v>
      </c>
      <c r="F63" s="2" t="s">
        <v>60</v>
      </c>
      <c r="G63" s="2" t="s">
        <v>60</v>
      </c>
      <c r="H63" s="2" t="s">
        <v>60</v>
      </c>
      <c r="I63" s="3" t="s">
        <v>60</v>
      </c>
      <c r="J63" s="4" t="s">
        <v>60</v>
      </c>
      <c r="K63" s="2" t="s">
        <v>156</v>
      </c>
      <c r="L63" s="2" t="s">
        <v>156</v>
      </c>
      <c r="M63" s="2" t="s">
        <v>136</v>
      </c>
      <c r="O63" s="2" t="s">
        <v>136</v>
      </c>
      <c r="Q63" s="3" t="s">
        <v>136</v>
      </c>
      <c r="R63" s="4" t="s">
        <v>60</v>
      </c>
      <c r="S63" s="25" t="s">
        <v>45</v>
      </c>
      <c r="T63" s="2" t="s">
        <v>157</v>
      </c>
      <c r="U63" s="2" t="s">
        <v>70</v>
      </c>
      <c r="V63" s="29" t="n">
        <v>0.0278</v>
      </c>
      <c r="W63" s="25" t="s">
        <v>61</v>
      </c>
      <c r="X63" s="25" t="s">
        <v>254</v>
      </c>
      <c r="Z63" s="6" t="s">
        <v>255</v>
      </c>
      <c r="AA63" s="6" t="s">
        <v>256</v>
      </c>
      <c r="AB63" s="6" t="s">
        <v>70</v>
      </c>
      <c r="AC63" s="6" t="s">
        <v>70</v>
      </c>
      <c r="AD63" s="6" t="n">
        <f aca="false">ISNUMBER(MATCH(A63,Selection!A:A,0))</f>
        <v>0</v>
      </c>
      <c r="AE63" s="6" t="n">
        <f aca="false">24-COUNTIF(D63:AA63,"")</f>
        <v>21</v>
      </c>
      <c r="AF63" s="20" t="n">
        <f aca="false">TRUE()</f>
        <v>1</v>
      </c>
      <c r="AG63" s="27" t="n">
        <f aca="false">TRUE()</f>
        <v>1</v>
      </c>
      <c r="AH63" s="27" t="n">
        <f aca="false">FALSE()</f>
        <v>0</v>
      </c>
      <c r="AI63" s="22" t="n">
        <f aca="false">FALSE()</f>
        <v>0</v>
      </c>
      <c r="AJ63" s="8" t="n">
        <v>62</v>
      </c>
      <c r="AK63" s="23" t="s">
        <v>62</v>
      </c>
      <c r="AL63" s="8" t="s">
        <v>63</v>
      </c>
      <c r="AM63" s="8" t="n">
        <v>62</v>
      </c>
      <c r="AN63" s="8" t="s">
        <v>45</v>
      </c>
      <c r="AO63" s="8" t="s">
        <v>65</v>
      </c>
      <c r="AP63" s="8" t="s">
        <v>66</v>
      </c>
      <c r="AQ63" s="8" t="s">
        <v>257</v>
      </c>
      <c r="AU63" s="8" t="s">
        <v>45</v>
      </c>
      <c r="AV63" s="24" t="s">
        <v>258</v>
      </c>
      <c r="AW63" s="24"/>
      <c r="AX63" s="9" t="n">
        <v>0.0886075949367089</v>
      </c>
      <c r="AY63" s="9" t="n">
        <v>0.0759493670886076</v>
      </c>
      <c r="AZ63" s="9" t="n">
        <v>0.164556962025316</v>
      </c>
      <c r="BA63" s="21" t="n">
        <f aca="false">NOT(ISNA(MATCH($A63&amp;"N",'Cases at IMPPC'!$H:$H,0)))</f>
        <v>1</v>
      </c>
      <c r="BB63" s="21" t="n">
        <f aca="false">NOT(ISNA(MATCH($A63&amp;"T",'Cases at IMPPC'!$H:$H,0)))</f>
        <v>1</v>
      </c>
      <c r="BC63" s="21" t="n">
        <f aca="false">NOT(ISNA(MATCH($A63&amp;"ADE",'Cases at IMPPC'!$H:$H,0)))</f>
        <v>0</v>
      </c>
      <c r="BD63" s="21" t="n">
        <f aca="false">NOT(ISNA(MATCH($A63&amp;"MET",'Cases at IMPPC'!$H:$H,0)))</f>
        <v>0</v>
      </c>
      <c r="BE63" s="24"/>
      <c r="BF63" s="0" t="s">
        <v>259</v>
      </c>
    </row>
    <row r="64" customFormat="false" ht="13" hidden="false" customHeight="true" outlineLevel="0" collapsed="false">
      <c r="A64" s="18" t="n">
        <v>63</v>
      </c>
      <c r="B64" s="18" t="s">
        <v>260</v>
      </c>
      <c r="C64" s="18" t="str">
        <f aca="false">TEXT(A64,"CRC-00000")&amp;"-05-01"</f>
        <v>CRC-00063-05-01</v>
      </c>
      <c r="D64" s="2" t="s">
        <v>60</v>
      </c>
      <c r="E64" s="2" t="s">
        <v>61</v>
      </c>
      <c r="F64" s="2" t="s">
        <v>60</v>
      </c>
      <c r="G64" s="2" t="s">
        <v>60</v>
      </c>
      <c r="H64" s="2" t="s">
        <v>60</v>
      </c>
      <c r="I64" s="3" t="s">
        <v>60</v>
      </c>
      <c r="J64" s="4" t="s">
        <v>60</v>
      </c>
      <c r="S64" s="25"/>
      <c r="T64" s="2"/>
      <c r="U64" s="2"/>
      <c r="AB64" s="6" t="s">
        <v>70</v>
      </c>
      <c r="AD64" s="6" t="n">
        <f aca="false">ISNUMBER(MATCH(A64,Selection!A:A,0))</f>
        <v>0</v>
      </c>
      <c r="AE64" s="6" t="n">
        <f aca="false">24-COUNTIF(D64:AA64,"")</f>
        <v>7</v>
      </c>
      <c r="AF64" s="20" t="n">
        <f aca="false">TRUE()</f>
        <v>1</v>
      </c>
      <c r="AG64" s="21" t="n">
        <f aca="false">TRUE()</f>
        <v>1</v>
      </c>
      <c r="AH64" s="21" t="n">
        <f aca="false">FALSE()</f>
        <v>0</v>
      </c>
      <c r="AI64" s="22" t="n">
        <f aca="false">FALSE()</f>
        <v>0</v>
      </c>
      <c r="AJ64" s="8" t="n">
        <v>63</v>
      </c>
      <c r="AK64" s="23" t="s">
        <v>62</v>
      </c>
      <c r="AL64" s="8" t="s">
        <v>63</v>
      </c>
      <c r="AM64" s="8" t="n">
        <v>65</v>
      </c>
      <c r="AN64" s="8" t="s">
        <v>45</v>
      </c>
      <c r="AO64" s="8" t="s">
        <v>71</v>
      </c>
      <c r="AP64" s="8" t="s">
        <v>66</v>
      </c>
      <c r="AQ64" s="8" t="s">
        <v>109</v>
      </c>
      <c r="AU64" s="8" t="s">
        <v>45</v>
      </c>
      <c r="AV64" s="24"/>
      <c r="AW64" s="24"/>
      <c r="BA64" s="21" t="n">
        <f aca="false">NOT(ISNA(MATCH($A64&amp;"N",'Cases at IMPPC'!$H:$H,0)))</f>
        <v>1</v>
      </c>
      <c r="BB64" s="21" t="n">
        <f aca="false">NOT(ISNA(MATCH($A64&amp;"T",'Cases at IMPPC'!$H:$H,0)))</f>
        <v>1</v>
      </c>
      <c r="BC64" s="21" t="n">
        <f aca="false">NOT(ISNA(MATCH($A64&amp;"ADE",'Cases at IMPPC'!$H:$H,0)))</f>
        <v>0</v>
      </c>
      <c r="BD64" s="21" t="n">
        <f aca="false">NOT(ISNA(MATCH($A64&amp;"MET",'Cases at IMPPC'!$H:$H,0)))</f>
        <v>0</v>
      </c>
      <c r="BE64" s="24"/>
    </row>
    <row r="65" customFormat="false" ht="13" hidden="false" customHeight="true" outlineLevel="0" collapsed="false">
      <c r="A65" s="18" t="n">
        <v>64</v>
      </c>
      <c r="B65" s="18" t="s">
        <v>261</v>
      </c>
      <c r="C65" s="18" t="str">
        <f aca="false">TEXT(A65,"CRC-00000")&amp;"-05-01"</f>
        <v>CRC-00064-05-01</v>
      </c>
      <c r="D65" s="2" t="s">
        <v>60</v>
      </c>
      <c r="E65" s="2" t="s">
        <v>61</v>
      </c>
      <c r="F65" s="2" t="s">
        <v>60</v>
      </c>
      <c r="S65" s="25"/>
      <c r="T65" s="2"/>
      <c r="U65" s="2"/>
      <c r="AB65" s="6" t="s">
        <v>70</v>
      </c>
      <c r="AD65" s="6" t="n">
        <f aca="false">ISNUMBER(MATCH(A65,Selection!A:A,0))</f>
        <v>0</v>
      </c>
      <c r="AE65" s="6" t="n">
        <f aca="false">24-COUNTIF(D65:AA65,"")</f>
        <v>3</v>
      </c>
      <c r="AF65" s="20" t="n">
        <f aca="false">TRUE()</f>
        <v>1</v>
      </c>
      <c r="AG65" s="21" t="n">
        <f aca="false">TRUE()</f>
        <v>1</v>
      </c>
      <c r="AH65" s="21" t="n">
        <f aca="false">FALSE()</f>
        <v>0</v>
      </c>
      <c r="AI65" s="22" t="n">
        <f aca="false">FALSE()</f>
        <v>0</v>
      </c>
      <c r="AJ65" s="8" t="n">
        <v>64</v>
      </c>
      <c r="AK65" s="23" t="s">
        <v>62</v>
      </c>
      <c r="AL65" s="8" t="s">
        <v>63</v>
      </c>
      <c r="AM65" s="8" t="n">
        <v>66</v>
      </c>
      <c r="AN65" s="8" t="s">
        <v>45</v>
      </c>
      <c r="AO65" s="8" t="s">
        <v>65</v>
      </c>
      <c r="AP65" s="8" t="s">
        <v>79</v>
      </c>
      <c r="AQ65" s="8" t="s">
        <v>262</v>
      </c>
      <c r="AU65" s="8" t="s">
        <v>45</v>
      </c>
      <c r="AV65" s="24" t="s">
        <v>263</v>
      </c>
      <c r="AW65" s="24"/>
      <c r="BA65" s="21" t="n">
        <f aca="false">NOT(ISNA(MATCH($A65&amp;"N",'Cases at IMPPC'!$H:$H,0)))</f>
        <v>0</v>
      </c>
      <c r="BB65" s="21" t="n">
        <f aca="false">NOT(ISNA(MATCH($A65&amp;"T",'Cases at IMPPC'!$H:$H,0)))</f>
        <v>0</v>
      </c>
      <c r="BC65" s="21" t="n">
        <f aca="false">NOT(ISNA(MATCH($A65&amp;"ADE",'Cases at IMPPC'!$H:$H,0)))</f>
        <v>0</v>
      </c>
      <c r="BD65" s="21" t="n">
        <f aca="false">NOT(ISNA(MATCH($A65&amp;"MET",'Cases at IMPPC'!$H:$H,0)))</f>
        <v>0</v>
      </c>
      <c r="BE65" s="24" t="s">
        <v>240</v>
      </c>
    </row>
    <row r="66" customFormat="false" ht="13" hidden="false" customHeight="true" outlineLevel="0" collapsed="false">
      <c r="A66" s="18" t="n">
        <v>65</v>
      </c>
      <c r="B66" s="18" t="s">
        <v>264</v>
      </c>
      <c r="C66" s="18" t="str">
        <f aca="false">TEXT(A66,"CRC-00000")&amp;"-05-01"</f>
        <v>CRC-00065-05-01</v>
      </c>
      <c r="D66" s="2" t="s">
        <v>60</v>
      </c>
      <c r="E66" s="2" t="s">
        <v>60</v>
      </c>
      <c r="F66" s="2" t="s">
        <v>61</v>
      </c>
      <c r="G66" s="2" t="s">
        <v>60</v>
      </c>
      <c r="H66" s="2" t="s">
        <v>60</v>
      </c>
      <c r="I66" s="3" t="s">
        <v>60</v>
      </c>
      <c r="J66" s="4" t="s">
        <v>60</v>
      </c>
      <c r="S66" s="25"/>
      <c r="T66" s="2"/>
      <c r="U66" s="2"/>
      <c r="AB66" s="6" t="s">
        <v>70</v>
      </c>
      <c r="AD66" s="6" t="n">
        <f aca="false">ISNUMBER(MATCH(A66,Selection!A:A,0))</f>
        <v>0</v>
      </c>
      <c r="AE66" s="6" t="n">
        <f aca="false">24-COUNTIF(D66:AA66,"")</f>
        <v>7</v>
      </c>
      <c r="AF66" s="20" t="n">
        <f aca="false">TRUE()</f>
        <v>1</v>
      </c>
      <c r="AG66" s="21" t="n">
        <f aca="false">TRUE()</f>
        <v>1</v>
      </c>
      <c r="AH66" s="21" t="n">
        <f aca="false">FALSE()</f>
        <v>0</v>
      </c>
      <c r="AI66" s="22" t="n">
        <f aca="false">FALSE()</f>
        <v>0</v>
      </c>
      <c r="AJ66" s="8" t="n">
        <v>65</v>
      </c>
      <c r="AK66" s="23" t="s">
        <v>62</v>
      </c>
      <c r="AL66" s="8" t="s">
        <v>63</v>
      </c>
      <c r="AM66" s="8" t="n">
        <v>64</v>
      </c>
      <c r="AN66" s="8" t="s">
        <v>45</v>
      </c>
      <c r="AO66" s="8" t="s">
        <v>71</v>
      </c>
      <c r="AP66" s="8" t="s">
        <v>115</v>
      </c>
      <c r="AQ66" s="8" t="s">
        <v>265</v>
      </c>
      <c r="AU66" s="8" t="s">
        <v>86</v>
      </c>
      <c r="AV66" s="24"/>
      <c r="AW66" s="24"/>
      <c r="BA66" s="21" t="n">
        <f aca="false">NOT(ISNA(MATCH($A66&amp;"N",'Cases at IMPPC'!$H:$H,0)))</f>
        <v>1</v>
      </c>
      <c r="BB66" s="21" t="n">
        <f aca="false">NOT(ISNA(MATCH($A66&amp;"T",'Cases at IMPPC'!$H:$H,0)))</f>
        <v>1</v>
      </c>
      <c r="BC66" s="21" t="n">
        <f aca="false">NOT(ISNA(MATCH($A66&amp;"ADE",'Cases at IMPPC'!$H:$H,0)))</f>
        <v>0</v>
      </c>
      <c r="BD66" s="21" t="n">
        <f aca="false">NOT(ISNA(MATCH($A66&amp;"MET",'Cases at IMPPC'!$H:$H,0)))</f>
        <v>0</v>
      </c>
      <c r="BE66" s="24" t="s">
        <v>266</v>
      </c>
    </row>
    <row r="67" customFormat="false" ht="13" hidden="false" customHeight="true" outlineLevel="0" collapsed="false">
      <c r="A67" s="18" t="n">
        <v>66</v>
      </c>
      <c r="B67" s="18" t="s">
        <v>267</v>
      </c>
      <c r="C67" s="18" t="str">
        <f aca="false">TEXT(A67,"CRC-00000")&amp;"-05-01"</f>
        <v>CRC-00066-05-01</v>
      </c>
      <c r="D67" s="2" t="s">
        <v>60</v>
      </c>
      <c r="E67" s="2" t="s">
        <v>61</v>
      </c>
      <c r="F67" s="2" t="s">
        <v>60</v>
      </c>
      <c r="G67" s="2" t="s">
        <v>60</v>
      </c>
      <c r="H67" s="2" t="s">
        <v>60</v>
      </c>
      <c r="I67" s="3" t="s">
        <v>60</v>
      </c>
      <c r="J67" s="4" t="s">
        <v>254</v>
      </c>
      <c r="S67" s="25"/>
      <c r="T67" s="2"/>
      <c r="U67" s="2"/>
      <c r="AB67" s="6" t="s">
        <v>70</v>
      </c>
      <c r="AD67" s="6" t="n">
        <f aca="false">ISNUMBER(MATCH(A67,Selection!A:A,0))</f>
        <v>0</v>
      </c>
      <c r="AE67" s="6" t="n">
        <f aca="false">24-COUNTIF(D67:AA67,"")</f>
        <v>7</v>
      </c>
      <c r="AF67" s="20" t="n">
        <f aca="false">TRUE()</f>
        <v>1</v>
      </c>
      <c r="AG67" s="21" t="n">
        <f aca="false">TRUE()</f>
        <v>1</v>
      </c>
      <c r="AH67" s="21" t="n">
        <f aca="false">FALSE()</f>
        <v>0</v>
      </c>
      <c r="AI67" s="22" t="n">
        <f aca="false">FALSE()</f>
        <v>0</v>
      </c>
      <c r="AJ67" s="8" t="n">
        <v>66</v>
      </c>
      <c r="AK67" s="23" t="s">
        <v>62</v>
      </c>
      <c r="AL67" s="8" t="s">
        <v>63</v>
      </c>
      <c r="AM67" s="8" t="n">
        <v>76</v>
      </c>
      <c r="AN67" s="8" t="s">
        <v>64</v>
      </c>
      <c r="AO67" s="8" t="s">
        <v>71</v>
      </c>
      <c r="AP67" s="8" t="s">
        <v>79</v>
      </c>
      <c r="AQ67" s="8" t="s">
        <v>268</v>
      </c>
      <c r="AU67" s="8" t="s">
        <v>45</v>
      </c>
      <c r="AV67" s="24" t="s">
        <v>269</v>
      </c>
      <c r="AW67" s="24"/>
      <c r="BA67" s="21" t="n">
        <f aca="false">NOT(ISNA(MATCH($A67&amp;"N",'Cases at IMPPC'!$H:$H,0)))</f>
        <v>1</v>
      </c>
      <c r="BB67" s="21" t="n">
        <f aca="false">NOT(ISNA(MATCH($A67&amp;"T",'Cases at IMPPC'!$H:$H,0)))</f>
        <v>1</v>
      </c>
      <c r="BC67" s="21" t="n">
        <f aca="false">NOT(ISNA(MATCH($A67&amp;"ADE",'Cases at IMPPC'!$H:$H,0)))</f>
        <v>0</v>
      </c>
      <c r="BD67" s="21" t="n">
        <f aca="false">NOT(ISNA(MATCH($A67&amp;"MET",'Cases at IMPPC'!$H:$H,0)))</f>
        <v>0</v>
      </c>
      <c r="BE67" s="24"/>
    </row>
    <row r="68" customFormat="false" ht="13" hidden="false" customHeight="true" outlineLevel="0" collapsed="false">
      <c r="A68" s="18" t="n">
        <v>67</v>
      </c>
      <c r="B68" s="18" t="s">
        <v>270</v>
      </c>
      <c r="C68" s="18" t="str">
        <f aca="false">TEXT(A68,"CRC-00000")&amp;"-05-01"</f>
        <v>CRC-00067-05-01</v>
      </c>
      <c r="E68" s="2" t="s">
        <v>60</v>
      </c>
      <c r="F68" s="2" t="s">
        <v>60</v>
      </c>
      <c r="S68" s="25"/>
      <c r="T68" s="2"/>
      <c r="U68" s="2"/>
      <c r="AB68" s="6" t="s">
        <v>70</v>
      </c>
      <c r="AD68" s="6" t="n">
        <f aca="false">ISNUMBER(MATCH(A68,Selection!A:A,0))</f>
        <v>0</v>
      </c>
      <c r="AE68" s="6" t="n">
        <f aca="false">24-COUNTIF(D68:AA68,"")</f>
        <v>2</v>
      </c>
      <c r="AF68" s="20" t="n">
        <f aca="false">TRUE()</f>
        <v>1</v>
      </c>
      <c r="AG68" s="21" t="n">
        <f aca="false">TRUE()</f>
        <v>1</v>
      </c>
      <c r="AH68" s="21" t="n">
        <f aca="false">FALSE()</f>
        <v>0</v>
      </c>
      <c r="AI68" s="22" t="n">
        <f aca="false">FALSE()</f>
        <v>0</v>
      </c>
      <c r="AJ68" s="8" t="n">
        <v>67</v>
      </c>
      <c r="AK68" s="23" t="s">
        <v>62</v>
      </c>
      <c r="AL68" s="8" t="s">
        <v>63</v>
      </c>
      <c r="AM68" s="8" t="n">
        <v>64</v>
      </c>
      <c r="AN68" s="8" t="s">
        <v>45</v>
      </c>
      <c r="AO68" s="8" t="s">
        <v>65</v>
      </c>
      <c r="AP68" s="8" t="s">
        <v>90</v>
      </c>
      <c r="AQ68" s="8" t="s">
        <v>271</v>
      </c>
      <c r="AU68" s="8" t="s">
        <v>152</v>
      </c>
      <c r="AV68" s="24"/>
      <c r="AW68" s="24"/>
      <c r="BA68" s="21" t="n">
        <f aca="false">NOT(ISNA(MATCH($A68&amp;"N",'Cases at IMPPC'!$H:$H,0)))</f>
        <v>0</v>
      </c>
      <c r="BB68" s="21" t="n">
        <f aca="false">NOT(ISNA(MATCH($A68&amp;"T",'Cases at IMPPC'!$H:$H,0)))</f>
        <v>0</v>
      </c>
      <c r="BC68" s="21" t="n">
        <f aca="false">NOT(ISNA(MATCH($A68&amp;"ADE",'Cases at IMPPC'!$H:$H,0)))</f>
        <v>0</v>
      </c>
      <c r="BD68" s="21" t="n">
        <f aca="false">NOT(ISNA(MATCH($A68&amp;"MET",'Cases at IMPPC'!$H:$H,0)))</f>
        <v>0</v>
      </c>
      <c r="BE68" s="24" t="s">
        <v>272</v>
      </c>
    </row>
    <row r="69" customFormat="false" ht="13" hidden="false" customHeight="true" outlineLevel="0" collapsed="false">
      <c r="A69" s="18" t="n">
        <v>68</v>
      </c>
      <c r="B69" s="18" t="s">
        <v>273</v>
      </c>
      <c r="C69" s="18" t="str">
        <f aca="false">TEXT(A69,"CRC-00000")&amp;"-05-01"</f>
        <v>CRC-00068-05-01</v>
      </c>
      <c r="D69" s="2" t="s">
        <v>61</v>
      </c>
      <c r="E69" s="2" t="s">
        <v>60</v>
      </c>
      <c r="F69" s="2" t="s">
        <v>60</v>
      </c>
      <c r="G69" s="2" t="s">
        <v>60</v>
      </c>
      <c r="H69" s="2" t="s">
        <v>60</v>
      </c>
      <c r="I69" s="3" t="s">
        <v>60</v>
      </c>
      <c r="J69" s="4" t="s">
        <v>60</v>
      </c>
      <c r="K69" s="2" t="s">
        <v>230</v>
      </c>
      <c r="L69" s="2" t="s">
        <v>230</v>
      </c>
      <c r="M69" s="2" t="s">
        <v>136</v>
      </c>
      <c r="O69" s="2" t="s">
        <v>156</v>
      </c>
      <c r="Q69" s="3" t="s">
        <v>156</v>
      </c>
      <c r="R69" s="4" t="s">
        <v>60</v>
      </c>
      <c r="S69" s="25" t="s">
        <v>45</v>
      </c>
      <c r="T69" s="2" t="s">
        <v>157</v>
      </c>
      <c r="U69" s="2" t="s">
        <v>70</v>
      </c>
      <c r="V69" s="29" t="n">
        <v>0.0294</v>
      </c>
      <c r="AB69" s="6" t="s">
        <v>70</v>
      </c>
      <c r="AD69" s="6" t="n">
        <f aca="false">ISNUMBER(MATCH(A69,Selection!A:A,0))</f>
        <v>0</v>
      </c>
      <c r="AE69" s="6" t="n">
        <f aca="false">24-COUNTIF(D69:AA69,"")</f>
        <v>17</v>
      </c>
      <c r="AF69" s="20" t="n">
        <f aca="false">TRUE()</f>
        <v>1</v>
      </c>
      <c r="AG69" s="27" t="n">
        <f aca="false">TRUE()</f>
        <v>1</v>
      </c>
      <c r="AH69" s="27" t="n">
        <f aca="false">FALSE()</f>
        <v>0</v>
      </c>
      <c r="AI69" s="22" t="n">
        <f aca="false">FALSE()</f>
        <v>0</v>
      </c>
      <c r="AJ69" s="8" t="n">
        <v>68</v>
      </c>
      <c r="AK69" s="23" t="s">
        <v>62</v>
      </c>
      <c r="AL69" s="8" t="s">
        <v>66</v>
      </c>
      <c r="AM69" s="8" t="n">
        <v>73</v>
      </c>
      <c r="AN69" s="8" t="s">
        <v>45</v>
      </c>
      <c r="AO69" s="8" t="s">
        <v>65</v>
      </c>
      <c r="AP69" s="8" t="s">
        <v>66</v>
      </c>
      <c r="AQ69" s="8" t="s">
        <v>274</v>
      </c>
      <c r="AU69" s="8" t="s">
        <v>45</v>
      </c>
      <c r="AV69" s="24"/>
      <c r="AW69" s="24"/>
      <c r="AX69" s="9" t="n">
        <v>0.0316455696202532</v>
      </c>
      <c r="AY69" s="9" t="n">
        <v>0.0822784810126582</v>
      </c>
      <c r="AZ69" s="9" t="n">
        <v>0.113924050632911</v>
      </c>
      <c r="BA69" s="21" t="n">
        <f aca="false">NOT(ISNA(MATCH($A69&amp;"N",'Cases at IMPPC'!$H:$H,0)))</f>
        <v>1</v>
      </c>
      <c r="BB69" s="21" t="n">
        <f aca="false">NOT(ISNA(MATCH($A69&amp;"T",'Cases at IMPPC'!$H:$H,0)))</f>
        <v>1</v>
      </c>
      <c r="BC69" s="21" t="n">
        <f aca="false">NOT(ISNA(MATCH($A69&amp;"ADE",'Cases at IMPPC'!$H:$H,0)))</f>
        <v>0</v>
      </c>
      <c r="BD69" s="21" t="n">
        <f aca="false">NOT(ISNA(MATCH($A69&amp;"MET",'Cases at IMPPC'!$H:$H,0)))</f>
        <v>0</v>
      </c>
      <c r="BE69" s="24" t="s">
        <v>275</v>
      </c>
      <c r="BF69" s="0" t="s">
        <v>276</v>
      </c>
    </row>
    <row r="70" customFormat="false" ht="13" hidden="false" customHeight="true" outlineLevel="0" collapsed="false">
      <c r="A70" s="18" t="n">
        <v>69</v>
      </c>
      <c r="B70" s="18" t="s">
        <v>277</v>
      </c>
      <c r="C70" s="18" t="str">
        <f aca="false">TEXT(A70,"CRC-00000")&amp;"-05-01"</f>
        <v>CRC-00069-05-01</v>
      </c>
      <c r="E70" s="2" t="s">
        <v>61</v>
      </c>
      <c r="F70" s="2" t="s">
        <v>60</v>
      </c>
      <c r="S70" s="25"/>
      <c r="T70" s="2"/>
      <c r="U70" s="2"/>
      <c r="AB70" s="6" t="s">
        <v>70</v>
      </c>
      <c r="AD70" s="6" t="n">
        <f aca="false">ISNUMBER(MATCH(A70,Selection!A:A,0))</f>
        <v>0</v>
      </c>
      <c r="AE70" s="6" t="n">
        <f aca="false">24-COUNTIF(D70:AA70,"")</f>
        <v>2</v>
      </c>
      <c r="AF70" s="20" t="n">
        <f aca="false">TRUE()</f>
        <v>1</v>
      </c>
      <c r="AG70" s="21" t="n">
        <f aca="false">TRUE()</f>
        <v>1</v>
      </c>
      <c r="AH70" s="21" t="n">
        <f aca="false">FALSE()</f>
        <v>0</v>
      </c>
      <c r="AI70" s="22" t="n">
        <f aca="false">FALSE()</f>
        <v>0</v>
      </c>
      <c r="AJ70" s="8" t="n">
        <v>69</v>
      </c>
      <c r="AK70" s="23" t="s">
        <v>62</v>
      </c>
      <c r="AL70" s="8" t="s">
        <v>66</v>
      </c>
      <c r="AM70" s="8" t="n">
        <v>80</v>
      </c>
      <c r="AN70" s="8" t="s">
        <v>64</v>
      </c>
      <c r="AO70" s="8" t="s">
        <v>65</v>
      </c>
      <c r="AP70" s="8" t="s">
        <v>90</v>
      </c>
      <c r="AQ70" s="8" t="s">
        <v>278</v>
      </c>
      <c r="AU70" s="8" t="s">
        <v>45</v>
      </c>
      <c r="AV70" s="24"/>
      <c r="AW70" s="24"/>
      <c r="BA70" s="21" t="n">
        <f aca="false">NOT(ISNA(MATCH($A70&amp;"N",'Cases at IMPPC'!$H:$H,0)))</f>
        <v>0</v>
      </c>
      <c r="BB70" s="21" t="n">
        <f aca="false">NOT(ISNA(MATCH($A70&amp;"T",'Cases at IMPPC'!$H:$H,0)))</f>
        <v>0</v>
      </c>
      <c r="BC70" s="21" t="n">
        <f aca="false">NOT(ISNA(MATCH($A70&amp;"ADE",'Cases at IMPPC'!$H:$H,0)))</f>
        <v>0</v>
      </c>
      <c r="BD70" s="21" t="n">
        <f aca="false">NOT(ISNA(MATCH($A70&amp;"MET",'Cases at IMPPC'!$H:$H,0)))</f>
        <v>0</v>
      </c>
      <c r="BE70" s="24" t="s">
        <v>279</v>
      </c>
    </row>
    <row r="71" customFormat="false" ht="13" hidden="false" customHeight="true" outlineLevel="0" collapsed="false">
      <c r="A71" s="18" t="n">
        <v>70</v>
      </c>
      <c r="B71" s="18" t="s">
        <v>280</v>
      </c>
      <c r="C71" s="18" t="str">
        <f aca="false">TEXT(A71,"CRC-00000")&amp;"-05-01"</f>
        <v>CRC-00070-05-01</v>
      </c>
      <c r="D71" s="2" t="s">
        <v>60</v>
      </c>
      <c r="E71" s="2" t="s">
        <v>61</v>
      </c>
      <c r="F71" s="2" t="s">
        <v>61</v>
      </c>
      <c r="S71" s="25"/>
      <c r="T71" s="2"/>
      <c r="U71" s="2"/>
      <c r="AB71" s="6" t="s">
        <v>70</v>
      </c>
      <c r="AD71" s="6" t="n">
        <f aca="false">ISNUMBER(MATCH(A71,Selection!A:A,0))</f>
        <v>0</v>
      </c>
      <c r="AE71" s="6" t="n">
        <f aca="false">24-COUNTIF(D71:AA71,"")</f>
        <v>3</v>
      </c>
      <c r="AF71" s="20" t="n">
        <f aca="false">FALSE()</f>
        <v>0</v>
      </c>
      <c r="AG71" s="21" t="n">
        <f aca="false">TRUE()</f>
        <v>1</v>
      </c>
      <c r="AH71" s="21" t="n">
        <f aca="false">FALSE()</f>
        <v>0</v>
      </c>
      <c r="AI71" s="22" t="n">
        <f aca="false">FALSE()</f>
        <v>0</v>
      </c>
      <c r="AJ71" s="8" t="n">
        <v>70</v>
      </c>
      <c r="AK71" s="23" t="s">
        <v>62</v>
      </c>
      <c r="AL71" s="8" t="s">
        <v>63</v>
      </c>
      <c r="AM71" s="8" t="n">
        <v>59</v>
      </c>
      <c r="AN71" s="8" t="s">
        <v>45</v>
      </c>
      <c r="AO71" s="8" t="s">
        <v>71</v>
      </c>
      <c r="AP71" s="8" t="s">
        <v>79</v>
      </c>
      <c r="AQ71" s="8" t="s">
        <v>60</v>
      </c>
      <c r="AU71" s="8" t="s">
        <v>86</v>
      </c>
      <c r="AV71" s="24" t="s">
        <v>281</v>
      </c>
      <c r="AW71" s="24"/>
      <c r="BA71" s="21" t="n">
        <f aca="false">NOT(ISNA(MATCH($A71&amp;"N",'Cases at IMPPC'!$H:$H,0)))</f>
        <v>0</v>
      </c>
      <c r="BB71" s="21" t="n">
        <f aca="false">NOT(ISNA(MATCH($A71&amp;"T",'Cases at IMPPC'!$H:$H,0)))</f>
        <v>0</v>
      </c>
      <c r="BC71" s="21" t="n">
        <f aca="false">NOT(ISNA(MATCH($A71&amp;"ADE",'Cases at IMPPC'!$H:$H,0)))</f>
        <v>0</v>
      </c>
      <c r="BD71" s="21" t="n">
        <f aca="false">NOT(ISNA(MATCH($A71&amp;"MET",'Cases at IMPPC'!$H:$H,0)))</f>
        <v>0</v>
      </c>
      <c r="BE71" s="24" t="s">
        <v>282</v>
      </c>
    </row>
    <row r="72" customFormat="false" ht="13" hidden="false" customHeight="true" outlineLevel="0" collapsed="false">
      <c r="A72" s="18" t="n">
        <v>71</v>
      </c>
      <c r="B72" s="18" t="s">
        <v>283</v>
      </c>
      <c r="C72" s="18" t="str">
        <f aca="false">TEXT(A72,"CRC-00000")&amp;"-05-01"</f>
        <v>CRC-00071-05-01</v>
      </c>
      <c r="D72" s="2" t="s">
        <v>60</v>
      </c>
      <c r="E72" s="2" t="s">
        <v>60</v>
      </c>
      <c r="F72" s="2" t="s">
        <v>61</v>
      </c>
      <c r="H72" s="2" t="s">
        <v>61</v>
      </c>
      <c r="M72" s="2" t="s">
        <v>45</v>
      </c>
      <c r="S72" s="25"/>
      <c r="T72" s="2"/>
      <c r="U72" s="2"/>
      <c r="AD72" s="6" t="n">
        <f aca="false">ISNUMBER(MATCH(A72,Selection!A:A,0))</f>
        <v>0</v>
      </c>
      <c r="AE72" s="6" t="n">
        <f aca="false">24-COUNTIF(D72:AA72,"")</f>
        <v>5</v>
      </c>
      <c r="AF72" s="20" t="n">
        <f aca="false">TRUE()</f>
        <v>1</v>
      </c>
      <c r="AG72" s="21" t="n">
        <f aca="false">FALSE()</f>
        <v>0</v>
      </c>
      <c r="AH72" s="21" t="n">
        <f aca="false">TRUE()</f>
        <v>1</v>
      </c>
      <c r="AI72" s="22" t="n">
        <f aca="false">FALSE()</f>
        <v>0</v>
      </c>
      <c r="AJ72" s="8" t="n">
        <v>71.1</v>
      </c>
      <c r="AK72" s="23" t="s">
        <v>137</v>
      </c>
      <c r="AL72" s="8" t="s">
        <v>63</v>
      </c>
      <c r="AM72" s="8" t="n">
        <v>61</v>
      </c>
      <c r="AN72" s="8" t="s">
        <v>45</v>
      </c>
      <c r="AO72" s="8" t="s">
        <v>65</v>
      </c>
      <c r="AP72" s="8" t="s">
        <v>138</v>
      </c>
      <c r="AQ72" s="8" t="s">
        <v>85</v>
      </c>
      <c r="AV72" s="24" t="s">
        <v>284</v>
      </c>
      <c r="AW72" s="24"/>
      <c r="BA72" s="21" t="n">
        <f aca="false">NOT(ISNA(MATCH($A72&amp;"N",'Cases at IMPPC'!$H:$H,0)))</f>
        <v>1</v>
      </c>
      <c r="BB72" s="21" t="n">
        <f aca="false">NOT(ISNA(MATCH($A72&amp;"T",'Cases at IMPPC'!$H:$H,0)))</f>
        <v>0</v>
      </c>
      <c r="BC72" s="21" t="n">
        <f aca="false">NOT(ISNA(MATCH($A72&amp;"ADE",'Cases at IMPPC'!$H:$H,0)))</f>
        <v>1</v>
      </c>
      <c r="BD72" s="21" t="n">
        <f aca="false">NOT(ISNA(MATCH($A72&amp;"MET",'Cases at IMPPC'!$H:$H,0)))</f>
        <v>0</v>
      </c>
      <c r="BE72" s="24" t="s">
        <v>285</v>
      </c>
    </row>
    <row r="73" customFormat="false" ht="13" hidden="false" customHeight="true" outlineLevel="0" collapsed="false">
      <c r="A73" s="18" t="n">
        <v>72</v>
      </c>
      <c r="B73" s="18" t="s">
        <v>286</v>
      </c>
      <c r="C73" s="18" t="str">
        <f aca="false">TEXT(A73,"CRC-00000")&amp;"-05-01"</f>
        <v>CRC-00072-05-01</v>
      </c>
      <c r="D73" s="2" t="s">
        <v>60</v>
      </c>
      <c r="E73" s="2" t="s">
        <v>60</v>
      </c>
      <c r="F73" s="2" t="s">
        <v>61</v>
      </c>
      <c r="H73" s="2" t="s">
        <v>61</v>
      </c>
      <c r="M73" s="2" t="s">
        <v>136</v>
      </c>
      <c r="S73" s="25"/>
      <c r="T73" s="2"/>
      <c r="U73" s="2"/>
      <c r="AD73" s="6" t="n">
        <f aca="false">ISNUMBER(MATCH(A73,Selection!A:A,0))</f>
        <v>0</v>
      </c>
      <c r="AE73" s="6" t="n">
        <f aca="false">24-COUNTIF(D73:AA73,"")</f>
        <v>5</v>
      </c>
      <c r="AF73" s="20" t="n">
        <f aca="false">TRUE()</f>
        <v>1</v>
      </c>
      <c r="AG73" s="21" t="n">
        <f aca="false">FALSE()</f>
        <v>0</v>
      </c>
      <c r="AH73" s="21" t="n">
        <f aca="false">TRUE()</f>
        <v>1</v>
      </c>
      <c r="AI73" s="22" t="n">
        <f aca="false">FALSE()</f>
        <v>0</v>
      </c>
      <c r="AJ73" s="8" t="n">
        <v>72.1</v>
      </c>
      <c r="AK73" s="23" t="s">
        <v>137</v>
      </c>
      <c r="AL73" s="8" t="s">
        <v>66</v>
      </c>
      <c r="AM73" s="8" t="n">
        <v>76</v>
      </c>
      <c r="AN73" s="8" t="s">
        <v>45</v>
      </c>
      <c r="AO73" s="8" t="s">
        <v>65</v>
      </c>
      <c r="AP73" s="8" t="s">
        <v>138</v>
      </c>
      <c r="AQ73" s="8" t="s">
        <v>94</v>
      </c>
      <c r="AV73" s="24" t="s">
        <v>287</v>
      </c>
      <c r="AW73" s="24"/>
      <c r="BA73" s="21" t="n">
        <f aca="false">NOT(ISNA(MATCH($A73&amp;"N",'Cases at IMPPC'!$H:$H,0)))</f>
        <v>0</v>
      </c>
      <c r="BB73" s="21" t="n">
        <f aca="false">NOT(ISNA(MATCH($A73&amp;"T",'Cases at IMPPC'!$H:$H,0)))</f>
        <v>0</v>
      </c>
      <c r="BC73" s="21" t="n">
        <f aca="false">NOT(ISNA(MATCH($A73&amp;"ADE",'Cases at IMPPC'!$H:$H,0)))</f>
        <v>0</v>
      </c>
      <c r="BD73" s="21" t="n">
        <f aca="false">NOT(ISNA(MATCH($A73&amp;"MET",'Cases at IMPPC'!$H:$H,0)))</f>
        <v>0</v>
      </c>
      <c r="BE73" s="24" t="s">
        <v>285</v>
      </c>
    </row>
    <row r="74" customFormat="false" ht="13" hidden="false" customHeight="true" outlineLevel="0" collapsed="false">
      <c r="A74" s="18" t="n">
        <v>73</v>
      </c>
      <c r="B74" s="18" t="s">
        <v>288</v>
      </c>
      <c r="C74" s="18" t="str">
        <f aca="false">TEXT(A74,"CRC-00000")&amp;"-05-01"</f>
        <v>CRC-00073-05-01</v>
      </c>
      <c r="D74" s="2" t="s">
        <v>61</v>
      </c>
      <c r="E74" s="2" t="s">
        <v>60</v>
      </c>
      <c r="F74" s="2" t="s">
        <v>60</v>
      </c>
      <c r="G74" s="2" t="s">
        <v>61</v>
      </c>
      <c r="S74" s="25"/>
      <c r="T74" s="2"/>
      <c r="U74" s="2"/>
      <c r="V74" s="28" t="n">
        <v>-0.0464676322790423</v>
      </c>
      <c r="AB74" s="6" t="s">
        <v>70</v>
      </c>
      <c r="AD74" s="6" t="n">
        <f aca="false">ISNUMBER(MATCH(A74,Selection!A:A,0))</f>
        <v>0</v>
      </c>
      <c r="AE74" s="6" t="n">
        <f aca="false">24-COUNTIF(D74:AA74,"")</f>
        <v>5</v>
      </c>
      <c r="AF74" s="20" t="n">
        <f aca="false">TRUE()</f>
        <v>1</v>
      </c>
      <c r="AG74" s="21" t="n">
        <f aca="false">TRUE()</f>
        <v>1</v>
      </c>
      <c r="AH74" s="21" t="n">
        <f aca="false">FALSE()</f>
        <v>0</v>
      </c>
      <c r="AI74" s="22" t="n">
        <f aca="false">FALSE()</f>
        <v>0</v>
      </c>
      <c r="AJ74" s="8" t="n">
        <v>73</v>
      </c>
      <c r="AK74" s="23" t="s">
        <v>62</v>
      </c>
      <c r="AL74" s="8" t="s">
        <v>66</v>
      </c>
      <c r="AM74" s="8" t="n">
        <v>72</v>
      </c>
      <c r="AN74" s="8" t="s">
        <v>64</v>
      </c>
      <c r="AO74" s="8" t="s">
        <v>65</v>
      </c>
      <c r="AP74" s="8" t="s">
        <v>66</v>
      </c>
      <c r="AQ74" s="8" t="s">
        <v>289</v>
      </c>
      <c r="AU74" s="8" t="s">
        <v>152</v>
      </c>
      <c r="AV74" s="24" t="s">
        <v>290</v>
      </c>
      <c r="AW74" s="24"/>
      <c r="BA74" s="21" t="n">
        <f aca="false">NOT(ISNA(MATCH($A74&amp;"N",'Cases at IMPPC'!$H:$H,0)))</f>
        <v>0</v>
      </c>
      <c r="BB74" s="21" t="n">
        <f aca="false">NOT(ISNA(MATCH($A74&amp;"T",'Cases at IMPPC'!$H:$H,0)))</f>
        <v>0</v>
      </c>
      <c r="BC74" s="21" t="n">
        <f aca="false">NOT(ISNA(MATCH($A74&amp;"ADE",'Cases at IMPPC'!$H:$H,0)))</f>
        <v>0</v>
      </c>
      <c r="BD74" s="21" t="n">
        <f aca="false">NOT(ISNA(MATCH($A74&amp;"MET",'Cases at IMPPC'!$H:$H,0)))</f>
        <v>0</v>
      </c>
      <c r="BE74" s="24" t="s">
        <v>101</v>
      </c>
    </row>
    <row r="75" customFormat="false" ht="13" hidden="false" customHeight="true" outlineLevel="0" collapsed="false">
      <c r="A75" s="18" t="n">
        <v>74</v>
      </c>
      <c r="B75" s="18" t="s">
        <v>291</v>
      </c>
      <c r="C75" s="18" t="str">
        <f aca="false">TEXT(A75,"CRC-00000")&amp;"-05-01"</f>
        <v>CRC-00074-05-01</v>
      </c>
      <c r="D75" s="2" t="s">
        <v>60</v>
      </c>
      <c r="E75" s="2" t="s">
        <v>61</v>
      </c>
      <c r="F75" s="2" t="s">
        <v>61</v>
      </c>
      <c r="G75" s="2" t="s">
        <v>60</v>
      </c>
      <c r="H75" s="2" t="s">
        <v>60</v>
      </c>
      <c r="I75" s="3" t="s">
        <v>60</v>
      </c>
      <c r="J75" s="4" t="s">
        <v>60</v>
      </c>
      <c r="S75" s="25"/>
      <c r="T75" s="2"/>
      <c r="U75" s="2"/>
      <c r="AB75" s="6" t="s">
        <v>70</v>
      </c>
      <c r="AD75" s="6" t="n">
        <f aca="false">ISNUMBER(MATCH(A75,Selection!A:A,0))</f>
        <v>0</v>
      </c>
      <c r="AE75" s="6" t="n">
        <f aca="false">24-COUNTIF(D75:AA75,"")</f>
        <v>7</v>
      </c>
      <c r="AF75" s="20" t="n">
        <f aca="false">TRUE()</f>
        <v>1</v>
      </c>
      <c r="AG75" s="21" t="n">
        <f aca="false">TRUE()</f>
        <v>1</v>
      </c>
      <c r="AH75" s="21" t="n">
        <f aca="false">TRUE()</f>
        <v>1</v>
      </c>
      <c r="AI75" s="22" t="n">
        <f aca="false">FALSE()</f>
        <v>0</v>
      </c>
      <c r="AJ75" s="8" t="n">
        <v>74</v>
      </c>
      <c r="AK75" s="23" t="s">
        <v>62</v>
      </c>
      <c r="AL75" s="8" t="s">
        <v>63</v>
      </c>
      <c r="AM75" s="8" t="n">
        <v>64</v>
      </c>
      <c r="AN75" s="8" t="s">
        <v>45</v>
      </c>
      <c r="AO75" s="8" t="s">
        <v>71</v>
      </c>
      <c r="AP75" s="8" t="s">
        <v>90</v>
      </c>
      <c r="AQ75" s="8" t="s">
        <v>292</v>
      </c>
      <c r="AU75" s="8" t="s">
        <v>45</v>
      </c>
      <c r="AV75" s="24" t="s">
        <v>293</v>
      </c>
      <c r="AW75" s="24"/>
      <c r="BA75" s="21" t="n">
        <f aca="false">NOT(ISNA(MATCH($A75&amp;"N",'Cases at IMPPC'!$H:$H,0)))</f>
        <v>0</v>
      </c>
      <c r="BB75" s="21" t="n">
        <f aca="false">NOT(ISNA(MATCH($A75&amp;"T",'Cases at IMPPC'!$H:$H,0)))</f>
        <v>0</v>
      </c>
      <c r="BC75" s="21" t="n">
        <f aca="false">NOT(ISNA(MATCH($A75&amp;"ADE",'Cases at IMPPC'!$H:$H,0)))</f>
        <v>0</v>
      </c>
      <c r="BD75" s="21" t="n">
        <f aca="false">NOT(ISNA(MATCH($A75&amp;"MET",'Cases at IMPPC'!$H:$H,0)))</f>
        <v>0</v>
      </c>
      <c r="BE75" s="24" t="s">
        <v>101</v>
      </c>
    </row>
    <row r="76" customFormat="false" ht="13" hidden="false" customHeight="true" outlineLevel="0" collapsed="false">
      <c r="A76" s="18" t="n">
        <v>75</v>
      </c>
      <c r="B76" s="18" t="s">
        <v>294</v>
      </c>
      <c r="C76" s="18" t="str">
        <f aca="false">TEXT(A76,"CRC-00000")&amp;"-05-01"</f>
        <v>CRC-00075-05-01</v>
      </c>
      <c r="D76" s="2" t="s">
        <v>60</v>
      </c>
      <c r="E76" s="2" t="s">
        <v>61</v>
      </c>
      <c r="F76" s="2" t="s">
        <v>61</v>
      </c>
      <c r="G76" s="2" t="s">
        <v>60</v>
      </c>
      <c r="H76" s="2" t="s">
        <v>60</v>
      </c>
      <c r="I76" s="3" t="s">
        <v>60</v>
      </c>
      <c r="J76" s="4" t="s">
        <v>60</v>
      </c>
      <c r="S76" s="25" t="s">
        <v>45</v>
      </c>
      <c r="T76" s="2" t="s">
        <v>157</v>
      </c>
      <c r="U76" s="2"/>
      <c r="Z76" s="6" t="s">
        <v>295</v>
      </c>
      <c r="AB76" s="6" t="s">
        <v>70</v>
      </c>
      <c r="AC76" s="6" t="s">
        <v>70</v>
      </c>
      <c r="AD76" s="6" t="n">
        <f aca="false">ISNUMBER(MATCH(A76,Selection!A:A,0))</f>
        <v>0</v>
      </c>
      <c r="AE76" s="6" t="n">
        <f aca="false">24-COUNTIF(D76:AA76,"")</f>
        <v>10</v>
      </c>
      <c r="AF76" s="20" t="n">
        <f aca="false">TRUE()</f>
        <v>1</v>
      </c>
      <c r="AG76" s="21" t="n">
        <f aca="false">TRUE()</f>
        <v>1</v>
      </c>
      <c r="AH76" s="21" t="n">
        <f aca="false">FALSE()</f>
        <v>0</v>
      </c>
      <c r="AI76" s="22" t="n">
        <f aca="false">FALSE()</f>
        <v>0</v>
      </c>
      <c r="AJ76" s="8" t="n">
        <v>75</v>
      </c>
      <c r="AK76" s="23" t="s">
        <v>62</v>
      </c>
      <c r="AL76" s="8" t="s">
        <v>63</v>
      </c>
      <c r="AM76" s="8" t="n">
        <v>68</v>
      </c>
      <c r="AN76" s="8" t="s">
        <v>45</v>
      </c>
      <c r="AO76" s="8" t="s">
        <v>65</v>
      </c>
      <c r="AP76" s="8" t="s">
        <v>66</v>
      </c>
      <c r="AQ76" s="8" t="s">
        <v>296</v>
      </c>
      <c r="AU76" s="8" t="s">
        <v>45</v>
      </c>
      <c r="AV76" s="24" t="s">
        <v>297</v>
      </c>
      <c r="AW76" s="24"/>
      <c r="AX76" s="9" t="n">
        <v>0.0822784810126582</v>
      </c>
      <c r="AY76" s="9" t="n">
        <v>0.132911392405063</v>
      </c>
      <c r="AZ76" s="9" t="n">
        <v>0.215189873417721</v>
      </c>
      <c r="BA76" s="21" t="n">
        <f aca="false">NOT(ISNA(MATCH($A76&amp;"N",'Cases at IMPPC'!$H:$H,0)))</f>
        <v>1</v>
      </c>
      <c r="BB76" s="21" t="n">
        <f aca="false">NOT(ISNA(MATCH($A76&amp;"T",'Cases at IMPPC'!$H:$H,0)))</f>
        <v>1</v>
      </c>
      <c r="BC76" s="21" t="n">
        <f aca="false">NOT(ISNA(MATCH($A76&amp;"ADE",'Cases at IMPPC'!$H:$H,0)))</f>
        <v>0</v>
      </c>
      <c r="BD76" s="21" t="n">
        <f aca="false">NOT(ISNA(MATCH($A76&amp;"MET",'Cases at IMPPC'!$H:$H,0)))</f>
        <v>0</v>
      </c>
      <c r="BE76" s="24" t="s">
        <v>298</v>
      </c>
      <c r="BF76" s="0" t="s">
        <v>299</v>
      </c>
    </row>
    <row r="77" customFormat="false" ht="13" hidden="false" customHeight="true" outlineLevel="0" collapsed="false">
      <c r="A77" s="18" t="n">
        <v>76</v>
      </c>
      <c r="B77" s="18" t="s">
        <v>300</v>
      </c>
      <c r="C77" s="18" t="str">
        <f aca="false">TEXT(A77,"CRC-00000")&amp;"-05-01"</f>
        <v>CRC-00076-05-01</v>
      </c>
      <c r="E77" s="2" t="s">
        <v>61</v>
      </c>
      <c r="F77" s="2" t="s">
        <v>61</v>
      </c>
      <c r="M77" s="2" t="s">
        <v>136</v>
      </c>
      <c r="S77" s="25"/>
      <c r="T77" s="2"/>
      <c r="U77" s="2"/>
      <c r="AD77" s="6" t="n">
        <f aca="false">ISNUMBER(MATCH(A77,Selection!A:A,0))</f>
        <v>0</v>
      </c>
      <c r="AE77" s="6" t="n">
        <f aca="false">24-COUNTIF(D77:AA77,"")</f>
        <v>3</v>
      </c>
      <c r="AF77" s="20" t="n">
        <f aca="false">TRUE()</f>
        <v>1</v>
      </c>
      <c r="AG77" s="21" t="n">
        <f aca="false">TRUE()</f>
        <v>1</v>
      </c>
      <c r="AH77" s="21" t="n">
        <f aca="false">FALSE()</f>
        <v>0</v>
      </c>
      <c r="AI77" s="22" t="n">
        <f aca="false">FALSE()</f>
        <v>0</v>
      </c>
      <c r="AJ77" s="8" t="n">
        <v>76</v>
      </c>
      <c r="AK77" s="23" t="s">
        <v>62</v>
      </c>
      <c r="AL77" s="8" t="s">
        <v>63</v>
      </c>
      <c r="AM77" s="8" t="n">
        <v>66</v>
      </c>
      <c r="AN77" s="8" t="s">
        <v>64</v>
      </c>
      <c r="AO77" s="8" t="s">
        <v>71</v>
      </c>
      <c r="AP77" s="8" t="s">
        <v>90</v>
      </c>
      <c r="AQ77" s="8" t="s">
        <v>301</v>
      </c>
      <c r="AU77" s="8" t="s">
        <v>45</v>
      </c>
      <c r="AV77" s="24" t="s">
        <v>302</v>
      </c>
      <c r="AW77" s="24"/>
      <c r="BA77" s="21" t="n">
        <f aca="false">NOT(ISNA(MATCH($A77&amp;"N",'Cases at IMPPC'!$H:$H,0)))</f>
        <v>0</v>
      </c>
      <c r="BB77" s="21" t="n">
        <f aca="false">NOT(ISNA(MATCH($A77&amp;"T",'Cases at IMPPC'!$H:$H,0)))</f>
        <v>0</v>
      </c>
      <c r="BC77" s="21" t="n">
        <f aca="false">NOT(ISNA(MATCH($A77&amp;"ADE",'Cases at IMPPC'!$H:$H,0)))</f>
        <v>0</v>
      </c>
      <c r="BD77" s="21" t="n">
        <f aca="false">NOT(ISNA(MATCH($A77&amp;"MET",'Cases at IMPPC'!$H:$H,0)))</f>
        <v>0</v>
      </c>
      <c r="BE77" s="24" t="s">
        <v>88</v>
      </c>
    </row>
    <row r="78" customFormat="false" ht="13" hidden="false" customHeight="true" outlineLevel="0" collapsed="false">
      <c r="A78" s="18" t="n">
        <v>77</v>
      </c>
      <c r="B78" s="18" t="s">
        <v>303</v>
      </c>
      <c r="C78" s="18" t="str">
        <f aca="false">TEXT(A78,"CRC-00000")&amp;"-05-01"</f>
        <v>CRC-00077-05-01</v>
      </c>
      <c r="D78" s="2" t="s">
        <v>60</v>
      </c>
      <c r="E78" s="2" t="s">
        <v>61</v>
      </c>
      <c r="F78" s="2" t="s">
        <v>60</v>
      </c>
      <c r="G78" s="2" t="s">
        <v>60</v>
      </c>
      <c r="H78" s="2" t="s">
        <v>61</v>
      </c>
      <c r="I78" s="3" t="s">
        <v>61</v>
      </c>
      <c r="J78" s="4" t="s">
        <v>60</v>
      </c>
      <c r="M78" s="2" t="s">
        <v>136</v>
      </c>
      <c r="O78" s="2" t="s">
        <v>136</v>
      </c>
      <c r="Q78" s="3" t="s">
        <v>136</v>
      </c>
      <c r="R78" s="4" t="s">
        <v>60</v>
      </c>
      <c r="S78" s="25"/>
      <c r="T78" s="2"/>
      <c r="U78" s="2"/>
      <c r="AB78" s="6" t="s">
        <v>70</v>
      </c>
      <c r="AD78" s="6" t="n">
        <f aca="false">ISNUMBER(MATCH(A78,Selection!A:A,0))</f>
        <v>0</v>
      </c>
      <c r="AE78" s="6" t="n">
        <f aca="false">24-COUNTIF(D78:AA78,"")</f>
        <v>11</v>
      </c>
      <c r="AF78" s="20" t="n">
        <f aca="false">TRUE()</f>
        <v>1</v>
      </c>
      <c r="AG78" s="21" t="n">
        <f aca="false">TRUE()</f>
        <v>1</v>
      </c>
      <c r="AH78" s="21" t="n">
        <f aca="false">FALSE()</f>
        <v>0</v>
      </c>
      <c r="AI78" s="22" t="n">
        <f aca="false">FALSE()</f>
        <v>0</v>
      </c>
      <c r="AJ78" s="8" t="n">
        <v>77</v>
      </c>
      <c r="AK78" s="23" t="s">
        <v>62</v>
      </c>
      <c r="AL78" s="8" t="s">
        <v>63</v>
      </c>
      <c r="AM78" s="8" t="n">
        <v>66</v>
      </c>
      <c r="AN78" s="8" t="s">
        <v>64</v>
      </c>
      <c r="AO78" s="8" t="s">
        <v>71</v>
      </c>
      <c r="AP78" s="8" t="s">
        <v>79</v>
      </c>
      <c r="AQ78" s="8" t="s">
        <v>304</v>
      </c>
      <c r="AU78" s="8" t="s">
        <v>45</v>
      </c>
      <c r="AV78" s="24" t="s">
        <v>218</v>
      </c>
      <c r="AW78" s="24"/>
      <c r="BA78" s="21" t="n">
        <f aca="false">NOT(ISNA(MATCH($A78&amp;"N",'Cases at IMPPC'!$H:$H,0)))</f>
        <v>1</v>
      </c>
      <c r="BB78" s="21" t="n">
        <f aca="false">NOT(ISNA(MATCH($A78&amp;"T",'Cases at IMPPC'!$H:$H,0)))</f>
        <v>1</v>
      </c>
      <c r="BC78" s="21" t="n">
        <f aca="false">NOT(ISNA(MATCH($A78&amp;"ADE",'Cases at IMPPC'!$H:$H,0)))</f>
        <v>0</v>
      </c>
      <c r="BD78" s="21" t="n">
        <f aca="false">NOT(ISNA(MATCH($A78&amp;"MET",'Cases at IMPPC'!$H:$H,0)))</f>
        <v>0</v>
      </c>
      <c r="BE78" s="24"/>
    </row>
    <row r="79" customFormat="false" ht="13" hidden="false" customHeight="true" outlineLevel="0" collapsed="false">
      <c r="A79" s="18" t="n">
        <v>78</v>
      </c>
      <c r="B79" s="18" t="s">
        <v>305</v>
      </c>
      <c r="C79" s="18" t="str">
        <f aca="false">TEXT(A79,"CRC-00000")&amp;"-05-01"</f>
        <v>CRC-00078-05-01</v>
      </c>
      <c r="D79" s="2" t="s">
        <v>60</v>
      </c>
      <c r="E79" s="2" t="s">
        <v>61</v>
      </c>
      <c r="F79" s="2" t="s">
        <v>60</v>
      </c>
      <c r="G79" s="2" t="s">
        <v>60</v>
      </c>
      <c r="H79" s="2" t="s">
        <v>60</v>
      </c>
      <c r="I79" s="3" t="s">
        <v>60</v>
      </c>
      <c r="J79" s="4" t="s">
        <v>60</v>
      </c>
      <c r="M79" s="2" t="s">
        <v>45</v>
      </c>
      <c r="O79" s="2" t="s">
        <v>156</v>
      </c>
      <c r="Q79" s="3" t="s">
        <v>156</v>
      </c>
      <c r="R79" s="4" t="s">
        <v>60</v>
      </c>
      <c r="S79" s="25" t="s">
        <v>45</v>
      </c>
      <c r="T79" s="2" t="s">
        <v>157</v>
      </c>
      <c r="U79" s="2"/>
      <c r="AB79" s="6" t="s">
        <v>70</v>
      </c>
      <c r="AD79" s="6" t="n">
        <f aca="false">ISNUMBER(MATCH(A79,Selection!A:A,0))</f>
        <v>0</v>
      </c>
      <c r="AE79" s="6" t="n">
        <f aca="false">24-COUNTIF(D79:AA79,"")</f>
        <v>13</v>
      </c>
      <c r="AF79" s="20" t="n">
        <f aca="false">TRUE()</f>
        <v>1</v>
      </c>
      <c r="AG79" s="21" t="n">
        <f aca="false">TRUE()</f>
        <v>1</v>
      </c>
      <c r="AH79" s="21" t="n">
        <f aca="false">FALSE()</f>
        <v>0</v>
      </c>
      <c r="AI79" s="22" t="n">
        <f aca="false">FALSE()</f>
        <v>0</v>
      </c>
      <c r="AJ79" s="8" t="n">
        <v>78</v>
      </c>
      <c r="AK79" s="23" t="s">
        <v>62</v>
      </c>
      <c r="AL79" s="8" t="s">
        <v>63</v>
      </c>
      <c r="AM79" s="8" t="n">
        <v>62</v>
      </c>
      <c r="AN79" s="8" t="s">
        <v>45</v>
      </c>
      <c r="AO79" s="8" t="s">
        <v>71</v>
      </c>
      <c r="AP79" s="8" t="s">
        <v>66</v>
      </c>
      <c r="AQ79" s="8" t="s">
        <v>197</v>
      </c>
      <c r="AU79" s="8" t="s">
        <v>45</v>
      </c>
      <c r="AV79" s="24" t="s">
        <v>306</v>
      </c>
      <c r="AW79" s="24"/>
      <c r="AX79" s="9" t="n">
        <v>0.0569620253164557</v>
      </c>
      <c r="AY79" s="9" t="n">
        <v>0.126582278481013</v>
      </c>
      <c r="AZ79" s="9" t="n">
        <v>0.183544303797468</v>
      </c>
      <c r="BA79" s="21" t="n">
        <f aca="false">NOT(ISNA(MATCH($A79&amp;"N",'Cases at IMPPC'!$H:$H,0)))</f>
        <v>1</v>
      </c>
      <c r="BB79" s="21" t="n">
        <f aca="false">NOT(ISNA(MATCH($A79&amp;"T",'Cases at IMPPC'!$H:$H,0)))</f>
        <v>1</v>
      </c>
      <c r="BC79" s="21" t="n">
        <f aca="false">NOT(ISNA(MATCH($A79&amp;"ADE",'Cases at IMPPC'!$H:$H,0)))</f>
        <v>0</v>
      </c>
      <c r="BD79" s="21" t="n">
        <f aca="false">NOT(ISNA(MATCH($A79&amp;"MET",'Cases at IMPPC'!$H:$H,0)))</f>
        <v>0</v>
      </c>
      <c r="BE79" s="24" t="s">
        <v>101</v>
      </c>
      <c r="BF79" s="0" t="s">
        <v>307</v>
      </c>
    </row>
    <row r="80" customFormat="false" ht="13" hidden="false" customHeight="true" outlineLevel="0" collapsed="false">
      <c r="A80" s="18" t="n">
        <v>79</v>
      </c>
      <c r="B80" s="18" t="s">
        <v>308</v>
      </c>
      <c r="C80" s="18" t="str">
        <f aca="false">TEXT(A80,"CRC-00000")&amp;"-05-01"</f>
        <v>CRC-00079-05-01</v>
      </c>
      <c r="D80" s="2" t="s">
        <v>60</v>
      </c>
      <c r="F80" s="2" t="s">
        <v>61</v>
      </c>
      <c r="S80" s="25"/>
      <c r="T80" s="2"/>
      <c r="U80" s="2"/>
      <c r="AB80" s="6" t="s">
        <v>70</v>
      </c>
      <c r="AD80" s="6" t="n">
        <f aca="false">ISNUMBER(MATCH(A80,Selection!A:A,0))</f>
        <v>0</v>
      </c>
      <c r="AE80" s="6" t="n">
        <f aca="false">24-COUNTIF(D80:AA80,"")</f>
        <v>2</v>
      </c>
      <c r="AF80" s="20" t="n">
        <f aca="false">FALSE()</f>
        <v>0</v>
      </c>
      <c r="AG80" s="21" t="n">
        <f aca="false">TRUE()</f>
        <v>1</v>
      </c>
      <c r="AH80" s="21" t="n">
        <f aca="false">FALSE()</f>
        <v>0</v>
      </c>
      <c r="AI80" s="22" t="n">
        <f aca="false">FALSE()</f>
        <v>0</v>
      </c>
      <c r="AJ80" s="8" t="n">
        <v>79</v>
      </c>
      <c r="AK80" s="23" t="s">
        <v>62</v>
      </c>
      <c r="AL80" s="8" t="s">
        <v>63</v>
      </c>
      <c r="AM80" s="8" t="n">
        <v>48</v>
      </c>
      <c r="AN80" s="8" t="s">
        <v>45</v>
      </c>
      <c r="AP80" s="8" t="s">
        <v>45</v>
      </c>
      <c r="AU80" s="8" t="e">
        <f aca="false">#N/A</f>
        <v>#N/A</v>
      </c>
      <c r="AV80" s="24" t="e">
        <f aca="false">#N/A</f>
        <v>#N/A</v>
      </c>
      <c r="AW80" s="24"/>
      <c r="BA80" s="21" t="n">
        <f aca="false">NOT(ISNA(MATCH($A80&amp;"N",'Cases at IMPPC'!$H:$H,0)))</f>
        <v>0</v>
      </c>
      <c r="BB80" s="21" t="n">
        <f aca="false">NOT(ISNA(MATCH($A80&amp;"T",'Cases at IMPPC'!$H:$H,0)))</f>
        <v>0</v>
      </c>
      <c r="BC80" s="21" t="n">
        <f aca="false">NOT(ISNA(MATCH($A80&amp;"ADE",'Cases at IMPPC'!$H:$H,0)))</f>
        <v>0</v>
      </c>
      <c r="BD80" s="21" t="n">
        <f aca="false">NOT(ISNA(MATCH($A80&amp;"MET",'Cases at IMPPC'!$H:$H,0)))</f>
        <v>0</v>
      </c>
      <c r="BE80" s="24" t="e">
        <f aca="false">#N/A</f>
        <v>#N/A</v>
      </c>
    </row>
    <row r="81" customFormat="false" ht="13" hidden="false" customHeight="true" outlineLevel="0" collapsed="false">
      <c r="A81" s="18" t="n">
        <v>80</v>
      </c>
      <c r="B81" s="18" t="s">
        <v>309</v>
      </c>
      <c r="C81" s="18" t="str">
        <f aca="false">TEXT(A81,"CRC-00000")&amp;"-05-01"</f>
        <v>CRC-00080-05-01</v>
      </c>
      <c r="D81" s="2" t="s">
        <v>60</v>
      </c>
      <c r="E81" s="2" t="s">
        <v>60</v>
      </c>
      <c r="F81" s="2" t="s">
        <v>60</v>
      </c>
      <c r="G81" s="2" t="s">
        <v>61</v>
      </c>
      <c r="H81" s="2" t="s">
        <v>60</v>
      </c>
      <c r="I81" s="3" t="s">
        <v>60</v>
      </c>
      <c r="J81" s="4" t="s">
        <v>60</v>
      </c>
      <c r="M81" s="2" t="s">
        <v>45</v>
      </c>
      <c r="O81" s="2" t="s">
        <v>156</v>
      </c>
      <c r="Q81" s="3" t="s">
        <v>156</v>
      </c>
      <c r="R81" s="4" t="s">
        <v>60</v>
      </c>
      <c r="S81" s="25" t="s">
        <v>45</v>
      </c>
      <c r="T81" s="2" t="s">
        <v>157</v>
      </c>
      <c r="U81" s="2"/>
      <c r="Y81" s="6" t="s">
        <v>255</v>
      </c>
      <c r="AB81" s="6" t="s">
        <v>70</v>
      </c>
      <c r="AC81" s="6" t="s">
        <v>70</v>
      </c>
      <c r="AD81" s="6" t="n">
        <f aca="false">ISNUMBER(MATCH(A81,Selection!A:A,0))</f>
        <v>0</v>
      </c>
      <c r="AE81" s="6" t="n">
        <f aca="false">24-COUNTIF(D81:AA81,"")</f>
        <v>14</v>
      </c>
      <c r="AF81" s="20" t="n">
        <f aca="false">TRUE()</f>
        <v>1</v>
      </c>
      <c r="AG81" s="21" t="n">
        <f aca="false">TRUE()</f>
        <v>1</v>
      </c>
      <c r="AH81" s="21" t="n">
        <f aca="false">FALSE()</f>
        <v>0</v>
      </c>
      <c r="AI81" s="22" t="n">
        <f aca="false">FALSE()</f>
        <v>0</v>
      </c>
      <c r="AJ81" s="8" t="n">
        <v>80</v>
      </c>
      <c r="AK81" s="23" t="s">
        <v>62</v>
      </c>
      <c r="AL81" s="8" t="s">
        <v>63</v>
      </c>
      <c r="AM81" s="8" t="n">
        <v>57</v>
      </c>
      <c r="AN81" s="8" t="s">
        <v>45</v>
      </c>
      <c r="AO81" s="8" t="s">
        <v>65</v>
      </c>
      <c r="AP81" s="8" t="s">
        <v>115</v>
      </c>
      <c r="AQ81" s="8" t="s">
        <v>310</v>
      </c>
      <c r="AU81" s="8" t="s">
        <v>152</v>
      </c>
      <c r="AV81" s="24" t="s">
        <v>311</v>
      </c>
      <c r="AW81" s="24"/>
      <c r="AX81" s="9" t="n">
        <v>0.0759493670886076</v>
      </c>
      <c r="AY81" s="9" t="n">
        <v>0.0949367088607595</v>
      </c>
      <c r="AZ81" s="9" t="n">
        <v>0.170886075949367</v>
      </c>
      <c r="BA81" s="21" t="n">
        <f aca="false">NOT(ISNA(MATCH($A81&amp;"N",'Cases at IMPPC'!$H:$H,0)))</f>
        <v>0</v>
      </c>
      <c r="BB81" s="21" t="n">
        <f aca="false">NOT(ISNA(MATCH($A81&amp;"T",'Cases at IMPPC'!$H:$H,0)))</f>
        <v>0</v>
      </c>
      <c r="BC81" s="21" t="n">
        <f aca="false">NOT(ISNA(MATCH($A81&amp;"ADE",'Cases at IMPPC'!$H:$H,0)))</f>
        <v>0</v>
      </c>
      <c r="BD81" s="21" t="n">
        <f aca="false">NOT(ISNA(MATCH($A81&amp;"MET",'Cases at IMPPC'!$H:$H,0)))</f>
        <v>0</v>
      </c>
      <c r="BE81" s="24" t="s">
        <v>312</v>
      </c>
      <c r="BF81" s="0" t="s">
        <v>313</v>
      </c>
      <c r="BH81" s="0" t="s">
        <v>314</v>
      </c>
    </row>
    <row r="82" customFormat="false" ht="13" hidden="false" customHeight="true" outlineLevel="0" collapsed="false">
      <c r="A82" s="18" t="n">
        <v>81</v>
      </c>
      <c r="B82" s="18" t="s">
        <v>315</v>
      </c>
      <c r="C82" s="18" t="str">
        <f aca="false">TEXT(A82,"CRC-00000")&amp;"-05-01"</f>
        <v>CRC-00081-05-01</v>
      </c>
      <c r="D82" s="2" t="s">
        <v>60</v>
      </c>
      <c r="E82" s="2" t="s">
        <v>61</v>
      </c>
      <c r="F82" s="2" t="s">
        <v>61</v>
      </c>
      <c r="H82" s="2" t="s">
        <v>61</v>
      </c>
      <c r="M82" s="2" t="s">
        <v>45</v>
      </c>
      <c r="S82" s="25"/>
      <c r="T82" s="2"/>
      <c r="U82" s="2"/>
      <c r="AD82" s="6" t="n">
        <f aca="false">ISNUMBER(MATCH(A82,Selection!A:A,0))</f>
        <v>0</v>
      </c>
      <c r="AE82" s="6" t="n">
        <f aca="false">24-COUNTIF(D82:AA82,"")</f>
        <v>5</v>
      </c>
      <c r="AF82" s="20" t="n">
        <f aca="false">TRUE()</f>
        <v>1</v>
      </c>
      <c r="AG82" s="21" t="n">
        <f aca="false">FALSE()</f>
        <v>0</v>
      </c>
      <c r="AH82" s="21" t="n">
        <f aca="false">TRUE()</f>
        <v>1</v>
      </c>
      <c r="AI82" s="22" t="n">
        <f aca="false">FALSE()</f>
        <v>0</v>
      </c>
      <c r="AJ82" s="8" t="n">
        <v>81.1</v>
      </c>
      <c r="AK82" s="23" t="s">
        <v>137</v>
      </c>
      <c r="AL82" s="8" t="s">
        <v>63</v>
      </c>
      <c r="AM82" s="8" t="n">
        <v>74</v>
      </c>
      <c r="AN82" s="8" t="s">
        <v>45</v>
      </c>
      <c r="AO82" s="8" t="s">
        <v>71</v>
      </c>
      <c r="AP82" s="8" t="s">
        <v>138</v>
      </c>
      <c r="AV82" s="24" t="s">
        <v>316</v>
      </c>
      <c r="AW82" s="24"/>
      <c r="BA82" s="21" t="n">
        <f aca="false">NOT(ISNA(MATCH($A82&amp;"N",'Cases at IMPPC'!$H:$H,0)))</f>
        <v>0</v>
      </c>
      <c r="BB82" s="21" t="n">
        <f aca="false">NOT(ISNA(MATCH($A82&amp;"T",'Cases at IMPPC'!$H:$H,0)))</f>
        <v>0</v>
      </c>
      <c r="BC82" s="21" t="n">
        <f aca="false">NOT(ISNA(MATCH($A82&amp;"ADE",'Cases at IMPPC'!$H:$H,0)))</f>
        <v>0</v>
      </c>
      <c r="BD82" s="21" t="n">
        <f aca="false">NOT(ISNA(MATCH($A82&amp;"MET",'Cases at IMPPC'!$H:$H,0)))</f>
        <v>0</v>
      </c>
      <c r="BE82" s="24" t="s">
        <v>285</v>
      </c>
    </row>
    <row r="83" customFormat="false" ht="13" hidden="false" customHeight="true" outlineLevel="0" collapsed="false">
      <c r="A83" s="18" t="n">
        <v>82</v>
      </c>
      <c r="B83" s="18" t="s">
        <v>317</v>
      </c>
      <c r="C83" s="18" t="str">
        <f aca="false">TEXT(A83,"CRC-00000")&amp;"-05-01"</f>
        <v>CRC-00082-05-01</v>
      </c>
      <c r="D83" s="2" t="s">
        <v>60</v>
      </c>
      <c r="E83" s="2" t="s">
        <v>60</v>
      </c>
      <c r="F83" s="2" t="s">
        <v>60</v>
      </c>
      <c r="H83" s="2" t="s">
        <v>61</v>
      </c>
      <c r="M83" s="2" t="s">
        <v>136</v>
      </c>
      <c r="S83" s="25"/>
      <c r="T83" s="2"/>
      <c r="U83" s="2"/>
      <c r="AD83" s="6" t="n">
        <f aca="false">ISNUMBER(MATCH(A83,Selection!A:A,0))</f>
        <v>0</v>
      </c>
      <c r="AE83" s="6" t="n">
        <f aca="false">24-COUNTIF(D83:AA83,"")</f>
        <v>5</v>
      </c>
      <c r="AF83" s="20" t="n">
        <f aca="false">TRUE()</f>
        <v>1</v>
      </c>
      <c r="AG83" s="21" t="n">
        <f aca="false">FALSE()</f>
        <v>0</v>
      </c>
      <c r="AH83" s="21" t="n">
        <f aca="false">TRUE()</f>
        <v>1</v>
      </c>
      <c r="AI83" s="22" t="n">
        <f aca="false">FALSE()</f>
        <v>0</v>
      </c>
      <c r="AJ83" s="8" t="n">
        <v>82.1</v>
      </c>
      <c r="AK83" s="23" t="s">
        <v>137</v>
      </c>
      <c r="AL83" s="8" t="s">
        <v>66</v>
      </c>
      <c r="AM83" s="8" t="n">
        <v>54</v>
      </c>
      <c r="AN83" s="8" t="s">
        <v>64</v>
      </c>
      <c r="AO83" s="8" t="s">
        <v>65</v>
      </c>
      <c r="AP83" s="8" t="s">
        <v>138</v>
      </c>
      <c r="AQ83" s="8" t="s">
        <v>318</v>
      </c>
      <c r="AV83" s="24"/>
      <c r="AW83" s="24"/>
      <c r="BA83" s="21" t="n">
        <f aca="false">NOT(ISNA(MATCH($A83&amp;"N",'Cases at IMPPC'!$H:$H,0)))</f>
        <v>1</v>
      </c>
      <c r="BB83" s="21" t="n">
        <f aca="false">NOT(ISNA(MATCH($A83&amp;"T",'Cases at IMPPC'!$H:$H,0)))</f>
        <v>0</v>
      </c>
      <c r="BC83" s="21" t="n">
        <f aca="false">NOT(ISNA(MATCH($A83&amp;"ADE",'Cases at IMPPC'!$H:$H,0)))</f>
        <v>1</v>
      </c>
      <c r="BD83" s="21" t="n">
        <f aca="false">NOT(ISNA(MATCH($A83&amp;"MET",'Cases at IMPPC'!$H:$H,0)))</f>
        <v>0</v>
      </c>
      <c r="BE83" s="24" t="s">
        <v>319</v>
      </c>
    </row>
    <row r="84" customFormat="false" ht="13" hidden="false" customHeight="true" outlineLevel="0" collapsed="false">
      <c r="A84" s="18" t="n">
        <v>83</v>
      </c>
      <c r="B84" s="18" t="s">
        <v>320</v>
      </c>
      <c r="C84" s="18" t="str">
        <f aca="false">TEXT(A84,"CRC-00000")&amp;"-05-01"</f>
        <v>CRC-00083-05-01</v>
      </c>
      <c r="D84" s="2" t="s">
        <v>60</v>
      </c>
      <c r="E84" s="2" t="s">
        <v>60</v>
      </c>
      <c r="F84" s="2" t="s">
        <v>60</v>
      </c>
      <c r="S84" s="25"/>
      <c r="T84" s="2"/>
      <c r="U84" s="2"/>
      <c r="AB84" s="6" t="s">
        <v>70</v>
      </c>
      <c r="AD84" s="6" t="n">
        <f aca="false">ISNUMBER(MATCH(A84,Selection!A:A,0))</f>
        <v>0</v>
      </c>
      <c r="AE84" s="6" t="n">
        <f aca="false">24-COUNTIF(D84:AA84,"")</f>
        <v>3</v>
      </c>
      <c r="AF84" s="20" t="n">
        <f aca="false">TRUE()</f>
        <v>1</v>
      </c>
      <c r="AG84" s="21" t="n">
        <f aca="false">TRUE()</f>
        <v>1</v>
      </c>
      <c r="AH84" s="21" t="n">
        <f aca="false">FALSE()</f>
        <v>0</v>
      </c>
      <c r="AI84" s="22" t="n">
        <f aca="false">FALSE()</f>
        <v>0</v>
      </c>
      <c r="AJ84" s="8" t="n">
        <v>83</v>
      </c>
      <c r="AK84" s="23" t="s">
        <v>62</v>
      </c>
      <c r="AL84" s="8" t="s">
        <v>66</v>
      </c>
      <c r="AM84" s="8" t="n">
        <v>73</v>
      </c>
      <c r="AN84" s="8" t="s">
        <v>45</v>
      </c>
      <c r="AO84" s="8" t="s">
        <v>65</v>
      </c>
      <c r="AP84" s="8" t="s">
        <v>79</v>
      </c>
      <c r="AQ84" s="8" t="s">
        <v>208</v>
      </c>
      <c r="AU84" s="8" t="s">
        <v>63</v>
      </c>
      <c r="AV84" s="24" t="s">
        <v>321</v>
      </c>
      <c r="AW84" s="24"/>
      <c r="BA84" s="21" t="n">
        <f aca="false">NOT(ISNA(MATCH($A84&amp;"N",'Cases at IMPPC'!$H:$H,0)))</f>
        <v>1</v>
      </c>
      <c r="BB84" s="21" t="n">
        <f aca="false">NOT(ISNA(MATCH($A84&amp;"T",'Cases at IMPPC'!$H:$H,0)))</f>
        <v>0</v>
      </c>
      <c r="BC84" s="21" t="n">
        <f aca="false">NOT(ISNA(MATCH($A84&amp;"ADE",'Cases at IMPPC'!$H:$H,0)))</f>
        <v>0</v>
      </c>
      <c r="BD84" s="21" t="n">
        <f aca="false">NOT(ISNA(MATCH($A84&amp;"MET",'Cases at IMPPC'!$H:$H,0)))</f>
        <v>0</v>
      </c>
      <c r="BE84" s="24" t="s">
        <v>322</v>
      </c>
    </row>
    <row r="85" customFormat="false" ht="13" hidden="false" customHeight="true" outlineLevel="0" collapsed="false">
      <c r="A85" s="18" t="n">
        <v>84</v>
      </c>
      <c r="B85" s="18" t="s">
        <v>323</v>
      </c>
      <c r="C85" s="18" t="str">
        <f aca="false">TEXT(A85,"CRC-00000")&amp;"-05-01"</f>
        <v>CRC-00084-05-01</v>
      </c>
      <c r="D85" s="2" t="s">
        <v>60</v>
      </c>
      <c r="E85" s="2" t="s">
        <v>60</v>
      </c>
      <c r="F85" s="2" t="s">
        <v>61</v>
      </c>
      <c r="S85" s="25"/>
      <c r="T85" s="2"/>
      <c r="U85" s="2"/>
      <c r="AB85" s="6" t="s">
        <v>70</v>
      </c>
      <c r="AD85" s="6" t="n">
        <f aca="false">ISNUMBER(MATCH(A85,Selection!A:A,0))</f>
        <v>0</v>
      </c>
      <c r="AE85" s="6" t="n">
        <f aca="false">24-COUNTIF(D85:AA85,"")</f>
        <v>3</v>
      </c>
      <c r="AF85" s="20" t="n">
        <f aca="false">FALSE()</f>
        <v>0</v>
      </c>
      <c r="AG85" s="21" t="n">
        <f aca="false">FALSE()</f>
        <v>0</v>
      </c>
      <c r="AH85" s="21" t="n">
        <f aca="false">FALSE()</f>
        <v>0</v>
      </c>
      <c r="AI85" s="22" t="n">
        <f aca="false">TRUE()</f>
        <v>1</v>
      </c>
      <c r="AJ85" s="8" t="n">
        <v>84.3</v>
      </c>
      <c r="AK85" s="23" t="s">
        <v>324</v>
      </c>
      <c r="AL85" s="8" t="s">
        <v>63</v>
      </c>
      <c r="AM85" s="8" t="n">
        <v>33</v>
      </c>
      <c r="AN85" s="8" t="s">
        <v>64</v>
      </c>
      <c r="AP85" s="8" t="s">
        <v>45</v>
      </c>
      <c r="AU85" s="8" t="s">
        <v>63</v>
      </c>
      <c r="AV85" s="24"/>
      <c r="AW85" s="24"/>
      <c r="BA85" s="21" t="n">
        <f aca="false">NOT(ISNA(MATCH($A85&amp;"N",'Cases at IMPPC'!$H:$H,0)))</f>
        <v>0</v>
      </c>
      <c r="BB85" s="21" t="n">
        <f aca="false">NOT(ISNA(MATCH($A85&amp;"T",'Cases at IMPPC'!$H:$H,0)))</f>
        <v>0</v>
      </c>
      <c r="BC85" s="21" t="n">
        <f aca="false">NOT(ISNA(MATCH($A85&amp;"ADE",'Cases at IMPPC'!$H:$H,0)))</f>
        <v>0</v>
      </c>
      <c r="BD85" s="21" t="n">
        <f aca="false">NOT(ISNA(MATCH($A85&amp;"MET",'Cases at IMPPC'!$H:$H,0)))</f>
        <v>0</v>
      </c>
      <c r="BE85" s="24" t="s">
        <v>325</v>
      </c>
    </row>
    <row r="86" customFormat="false" ht="13" hidden="false" customHeight="true" outlineLevel="0" collapsed="false">
      <c r="A86" s="18" t="n">
        <v>85</v>
      </c>
      <c r="B86" s="18" t="s">
        <v>326</v>
      </c>
      <c r="C86" s="18" t="str">
        <f aca="false">TEXT(A86,"CRC-00000")&amp;"-05-01"</f>
        <v>CRC-00085-05-01</v>
      </c>
      <c r="D86" s="2" t="s">
        <v>60</v>
      </c>
      <c r="E86" s="2" t="s">
        <v>61</v>
      </c>
      <c r="F86" s="2" t="s">
        <v>61</v>
      </c>
      <c r="S86" s="25"/>
      <c r="T86" s="2"/>
      <c r="U86" s="2"/>
      <c r="AB86" s="6" t="s">
        <v>70</v>
      </c>
      <c r="AD86" s="6" t="n">
        <f aca="false">ISNUMBER(MATCH(A86,Selection!A:A,0))</f>
        <v>0</v>
      </c>
      <c r="AE86" s="6" t="n">
        <f aca="false">24-COUNTIF(D86:AA86,"")</f>
        <v>3</v>
      </c>
      <c r="AF86" s="20" t="n">
        <f aca="false">FALSE()</f>
        <v>0</v>
      </c>
      <c r="AG86" s="21" t="n">
        <f aca="false">TRUE()</f>
        <v>1</v>
      </c>
      <c r="AH86" s="21" t="n">
        <f aca="false">FALSE()</f>
        <v>0</v>
      </c>
      <c r="AI86" s="22" t="n">
        <f aca="false">FALSE()</f>
        <v>0</v>
      </c>
      <c r="AJ86" s="8" t="n">
        <v>85</v>
      </c>
      <c r="AK86" s="23" t="s">
        <v>62</v>
      </c>
      <c r="AL86" s="8" t="s">
        <v>63</v>
      </c>
      <c r="AM86" s="8" t="n">
        <v>59</v>
      </c>
      <c r="AN86" s="8" t="s">
        <v>45</v>
      </c>
      <c r="AP86" s="8" t="s">
        <v>115</v>
      </c>
      <c r="AV86" s="24"/>
      <c r="AW86" s="24"/>
      <c r="BA86" s="21" t="n">
        <f aca="false">NOT(ISNA(MATCH($A86&amp;"N",'Cases at IMPPC'!$H:$H,0)))</f>
        <v>0</v>
      </c>
      <c r="BB86" s="21" t="n">
        <f aca="false">NOT(ISNA(MATCH($A86&amp;"T",'Cases at IMPPC'!$H:$H,0)))</f>
        <v>0</v>
      </c>
      <c r="BC86" s="21" t="n">
        <f aca="false">NOT(ISNA(MATCH($A86&amp;"ADE",'Cases at IMPPC'!$H:$H,0)))</f>
        <v>0</v>
      </c>
      <c r="BD86" s="21" t="n">
        <f aca="false">NOT(ISNA(MATCH($A86&amp;"MET",'Cases at IMPPC'!$H:$H,0)))</f>
        <v>0</v>
      </c>
      <c r="BE86" s="24" t="s">
        <v>327</v>
      </c>
    </row>
    <row r="87" customFormat="false" ht="13" hidden="false" customHeight="true" outlineLevel="0" collapsed="false">
      <c r="A87" s="18" t="n">
        <v>86</v>
      </c>
      <c r="B87" s="18" t="s">
        <v>328</v>
      </c>
      <c r="C87" s="18" t="str">
        <f aca="false">TEXT(A87,"CRC-00000")&amp;"-05-01"</f>
        <v>CRC-00086-05-01</v>
      </c>
      <c r="E87" s="2" t="s">
        <v>60</v>
      </c>
      <c r="F87" s="2" t="s">
        <v>61</v>
      </c>
      <c r="S87" s="25"/>
      <c r="T87" s="2"/>
      <c r="U87" s="2"/>
      <c r="AB87" s="6" t="s">
        <v>70</v>
      </c>
      <c r="AD87" s="6" t="n">
        <f aca="false">ISNUMBER(MATCH(A87,Selection!A:A,0))</f>
        <v>0</v>
      </c>
      <c r="AE87" s="6" t="n">
        <f aca="false">24-COUNTIF(D87:AA87,"")</f>
        <v>2</v>
      </c>
      <c r="AF87" s="20" t="n">
        <f aca="false">TRUE()</f>
        <v>1</v>
      </c>
      <c r="AG87" s="21" t="n">
        <f aca="false">TRUE()</f>
        <v>1</v>
      </c>
      <c r="AH87" s="21" t="n">
        <f aca="false">FALSE()</f>
        <v>0</v>
      </c>
      <c r="AI87" s="22" t="n">
        <f aca="false">FALSE()</f>
        <v>0</v>
      </c>
      <c r="AJ87" s="8" t="n">
        <v>86</v>
      </c>
      <c r="AK87" s="23" t="s">
        <v>62</v>
      </c>
      <c r="AL87" s="8" t="s">
        <v>63</v>
      </c>
      <c r="AM87" s="8" t="n">
        <v>58</v>
      </c>
      <c r="AN87" s="8" t="s">
        <v>45</v>
      </c>
      <c r="AO87" s="8" t="s">
        <v>71</v>
      </c>
      <c r="AP87" s="8" t="s">
        <v>90</v>
      </c>
      <c r="AQ87" s="8" t="s">
        <v>329</v>
      </c>
      <c r="AU87" s="8" t="s">
        <v>45</v>
      </c>
      <c r="AV87" s="24"/>
      <c r="AW87" s="24"/>
      <c r="BA87" s="21" t="n">
        <f aca="false">NOT(ISNA(MATCH($A87&amp;"N",'Cases at IMPPC'!$H:$H,0)))</f>
        <v>0</v>
      </c>
      <c r="BB87" s="21" t="n">
        <f aca="false">NOT(ISNA(MATCH($A87&amp;"T",'Cases at IMPPC'!$H:$H,0)))</f>
        <v>0</v>
      </c>
      <c r="BC87" s="21" t="n">
        <f aca="false">NOT(ISNA(MATCH($A87&amp;"ADE",'Cases at IMPPC'!$H:$H,0)))</f>
        <v>0</v>
      </c>
      <c r="BD87" s="21" t="n">
        <f aca="false">NOT(ISNA(MATCH($A87&amp;"MET",'Cases at IMPPC'!$H:$H,0)))</f>
        <v>0</v>
      </c>
      <c r="BE87" s="24"/>
    </row>
    <row r="88" customFormat="false" ht="13" hidden="false" customHeight="true" outlineLevel="0" collapsed="false">
      <c r="A88" s="18" t="n">
        <v>87</v>
      </c>
      <c r="B88" s="18" t="s">
        <v>330</v>
      </c>
      <c r="C88" s="18" t="str">
        <f aca="false">TEXT(A88,"CRC-00000")&amp;"-05-01"</f>
        <v>CRC-00087-05-01</v>
      </c>
      <c r="D88" s="2" t="s">
        <v>60</v>
      </c>
      <c r="E88" s="2" t="s">
        <v>60</v>
      </c>
      <c r="F88" s="2" t="s">
        <v>60</v>
      </c>
      <c r="S88" s="25"/>
      <c r="T88" s="2"/>
      <c r="U88" s="2"/>
      <c r="AD88" s="6" t="n">
        <f aca="false">ISNUMBER(MATCH(A88,Selection!A:A,0))</f>
        <v>0</v>
      </c>
      <c r="AE88" s="6" t="n">
        <f aca="false">24-COUNTIF(D88:AA88,"")</f>
        <v>3</v>
      </c>
      <c r="AF88" s="20" t="n">
        <f aca="false">FALSE()</f>
        <v>0</v>
      </c>
      <c r="AG88" s="21" t="n">
        <f aca="false">TRUE()</f>
        <v>1</v>
      </c>
      <c r="AH88" s="21" t="n">
        <f aca="false">FALSE()</f>
        <v>0</v>
      </c>
      <c r="AI88" s="22" t="n">
        <f aca="false">FALSE()</f>
        <v>0</v>
      </c>
      <c r="AJ88" s="8" t="n">
        <v>87</v>
      </c>
      <c r="AK88" s="23" t="s">
        <v>62</v>
      </c>
      <c r="AL88" s="8" t="s">
        <v>63</v>
      </c>
      <c r="AM88" s="8" t="n">
        <v>55</v>
      </c>
      <c r="AN88" s="8" t="s">
        <v>64</v>
      </c>
      <c r="AV88" s="24"/>
      <c r="AW88" s="24"/>
      <c r="BA88" s="21" t="n">
        <f aca="false">NOT(ISNA(MATCH($A88&amp;"N",'Cases at IMPPC'!$H:$H,0)))</f>
        <v>0</v>
      </c>
      <c r="BB88" s="21" t="n">
        <f aca="false">NOT(ISNA(MATCH($A88&amp;"T",'Cases at IMPPC'!$H:$H,0)))</f>
        <v>0</v>
      </c>
      <c r="BC88" s="21" t="n">
        <f aca="false">NOT(ISNA(MATCH($A88&amp;"ADE",'Cases at IMPPC'!$H:$H,0)))</f>
        <v>0</v>
      </c>
      <c r="BD88" s="21" t="n">
        <f aca="false">NOT(ISNA(MATCH($A88&amp;"MET",'Cases at IMPPC'!$H:$H,0)))</f>
        <v>0</v>
      </c>
      <c r="BE88" s="24"/>
    </row>
    <row r="89" customFormat="false" ht="13" hidden="false" customHeight="true" outlineLevel="0" collapsed="false">
      <c r="A89" s="18" t="n">
        <v>88</v>
      </c>
      <c r="B89" s="18" t="s">
        <v>331</v>
      </c>
      <c r="C89" s="18" t="str">
        <f aca="false">TEXT(A89,"CRC-00000")&amp;"-05-01"</f>
        <v>CRC-00088-05-01</v>
      </c>
      <c r="F89" s="2" t="s">
        <v>60</v>
      </c>
      <c r="S89" s="25"/>
      <c r="T89" s="2"/>
      <c r="U89" s="2"/>
      <c r="AB89" s="6" t="s">
        <v>70</v>
      </c>
      <c r="AD89" s="6" t="n">
        <f aca="false">ISNUMBER(MATCH(A89,Selection!A:A,0))</f>
        <v>0</v>
      </c>
      <c r="AE89" s="6" t="n">
        <f aca="false">24-COUNTIF(D89:AA89,"")</f>
        <v>1</v>
      </c>
      <c r="AF89" s="20" t="n">
        <f aca="false">FALSE()</f>
        <v>0</v>
      </c>
      <c r="AG89" s="21" t="n">
        <f aca="false">TRUE()</f>
        <v>1</v>
      </c>
      <c r="AH89" s="21" t="n">
        <f aca="false">FALSE()</f>
        <v>0</v>
      </c>
      <c r="AI89" s="22" t="n">
        <f aca="false">FALSE()</f>
        <v>0</v>
      </c>
      <c r="AJ89" s="8" t="n">
        <v>88</v>
      </c>
      <c r="AK89" s="23" t="s">
        <v>62</v>
      </c>
      <c r="AL89" s="8" t="s">
        <v>66</v>
      </c>
      <c r="AM89" s="8" t="n">
        <v>66</v>
      </c>
      <c r="AN89" s="8" t="s">
        <v>45</v>
      </c>
      <c r="AO89" s="8" t="s">
        <v>71</v>
      </c>
      <c r="AP89" s="8" t="s">
        <v>90</v>
      </c>
      <c r="AQ89" s="8" t="s">
        <v>332</v>
      </c>
      <c r="AU89" s="8" t="s">
        <v>152</v>
      </c>
      <c r="AV89" s="24" t="s">
        <v>333</v>
      </c>
      <c r="AW89" s="24"/>
      <c r="BA89" s="21" t="n">
        <f aca="false">NOT(ISNA(MATCH($A89&amp;"N",'Cases at IMPPC'!$H:$H,0)))</f>
        <v>0</v>
      </c>
      <c r="BB89" s="21" t="n">
        <f aca="false">NOT(ISNA(MATCH($A89&amp;"T",'Cases at IMPPC'!$H:$H,0)))</f>
        <v>0</v>
      </c>
      <c r="BC89" s="21" t="n">
        <f aca="false">NOT(ISNA(MATCH($A89&amp;"ADE",'Cases at IMPPC'!$H:$H,0)))</f>
        <v>0</v>
      </c>
      <c r="BD89" s="21" t="n">
        <f aca="false">NOT(ISNA(MATCH($A89&amp;"MET",'Cases at IMPPC'!$H:$H,0)))</f>
        <v>0</v>
      </c>
      <c r="BE89" s="24" t="s">
        <v>154</v>
      </c>
    </row>
    <row r="90" customFormat="false" ht="13" hidden="false" customHeight="true" outlineLevel="0" collapsed="false">
      <c r="A90" s="18" t="n">
        <v>89</v>
      </c>
      <c r="B90" s="18" t="s">
        <v>334</v>
      </c>
      <c r="C90" s="18" t="str">
        <f aca="false">TEXT(A90,"CRC-00000")&amp;"-05-01"</f>
        <v>CRC-00089-05-01</v>
      </c>
      <c r="D90" s="2" t="s">
        <v>61</v>
      </c>
      <c r="E90" s="2" t="s">
        <v>60</v>
      </c>
      <c r="F90" s="2" t="s">
        <v>60</v>
      </c>
      <c r="G90" s="2" t="s">
        <v>60</v>
      </c>
      <c r="H90" s="2" t="s">
        <v>60</v>
      </c>
      <c r="I90" s="3" t="s">
        <v>60</v>
      </c>
      <c r="M90" s="2" t="s">
        <v>136</v>
      </c>
      <c r="S90" s="25"/>
      <c r="T90" s="2"/>
      <c r="U90" s="2"/>
      <c r="AB90" s="6" t="s">
        <v>70</v>
      </c>
      <c r="AD90" s="6" t="n">
        <f aca="false">ISNUMBER(MATCH(A90,Selection!A:A,0))</f>
        <v>0</v>
      </c>
      <c r="AE90" s="6" t="n">
        <f aca="false">24-COUNTIF(D90:AA90,"")</f>
        <v>7</v>
      </c>
      <c r="AF90" s="20" t="n">
        <f aca="false">TRUE()</f>
        <v>1</v>
      </c>
      <c r="AG90" s="21" t="n">
        <f aca="false">TRUE()</f>
        <v>1</v>
      </c>
      <c r="AH90" s="21" t="n">
        <f aca="false">FALSE()</f>
        <v>0</v>
      </c>
      <c r="AI90" s="22" t="n">
        <f aca="false">FALSE()</f>
        <v>0</v>
      </c>
      <c r="AJ90" s="8" t="n">
        <v>89</v>
      </c>
      <c r="AK90" s="23" t="s">
        <v>62</v>
      </c>
      <c r="AL90" s="8" t="s">
        <v>63</v>
      </c>
      <c r="AM90" s="8" t="n">
        <v>39</v>
      </c>
      <c r="AN90" s="8" t="s">
        <v>45</v>
      </c>
      <c r="AO90" s="8" t="s">
        <v>65</v>
      </c>
      <c r="AP90" s="8" t="s">
        <v>79</v>
      </c>
      <c r="AQ90" s="8" t="s">
        <v>60</v>
      </c>
      <c r="AV90" s="24"/>
      <c r="AW90" s="24"/>
      <c r="BA90" s="21" t="n">
        <f aca="false">NOT(ISNA(MATCH($A90&amp;"N",'Cases at IMPPC'!$H:$H,0)))</f>
        <v>0</v>
      </c>
      <c r="BB90" s="21" t="n">
        <f aca="false">NOT(ISNA(MATCH($A90&amp;"T",'Cases at IMPPC'!$H:$H,0)))</f>
        <v>1</v>
      </c>
      <c r="BC90" s="21" t="n">
        <f aca="false">NOT(ISNA(MATCH($A90&amp;"ADE",'Cases at IMPPC'!$H:$H,0)))</f>
        <v>0</v>
      </c>
      <c r="BD90" s="21" t="n">
        <f aca="false">NOT(ISNA(MATCH($A90&amp;"MET",'Cases at IMPPC'!$H:$H,0)))</f>
        <v>0</v>
      </c>
      <c r="BE90" s="24"/>
    </row>
    <row r="91" customFormat="false" ht="13" hidden="false" customHeight="true" outlineLevel="0" collapsed="false">
      <c r="A91" s="18" t="n">
        <v>90</v>
      </c>
      <c r="B91" s="18" t="s">
        <v>335</v>
      </c>
      <c r="C91" s="18" t="str">
        <f aca="false">TEXT(A91,"CRC-00000")&amp;"-05-01"</f>
        <v>CRC-00090-05-01</v>
      </c>
      <c r="D91" s="2" t="s">
        <v>60</v>
      </c>
      <c r="E91" s="2" t="s">
        <v>60</v>
      </c>
      <c r="F91" s="2" t="s">
        <v>61</v>
      </c>
      <c r="S91" s="25"/>
      <c r="T91" s="2"/>
      <c r="U91" s="2"/>
      <c r="AB91" s="6" t="s">
        <v>70</v>
      </c>
      <c r="AD91" s="6" t="n">
        <f aca="false">ISNUMBER(MATCH(A91,Selection!A:A,0))</f>
        <v>0</v>
      </c>
      <c r="AE91" s="6" t="n">
        <f aca="false">24-COUNTIF(D91:AA91,"")</f>
        <v>3</v>
      </c>
      <c r="AF91" s="20" t="n">
        <f aca="false">TRUE()</f>
        <v>1</v>
      </c>
      <c r="AG91" s="21" t="n">
        <f aca="false">TRUE()</f>
        <v>1</v>
      </c>
      <c r="AH91" s="21" t="n">
        <f aca="false">FALSE()</f>
        <v>0</v>
      </c>
      <c r="AI91" s="22" t="n">
        <f aca="false">FALSE()</f>
        <v>0</v>
      </c>
      <c r="AJ91" s="8" t="n">
        <v>90</v>
      </c>
      <c r="AK91" s="23" t="s">
        <v>62</v>
      </c>
      <c r="AL91" s="8" t="s">
        <v>63</v>
      </c>
      <c r="AM91" s="8" t="n">
        <v>62</v>
      </c>
      <c r="AN91" s="8" t="s">
        <v>45</v>
      </c>
      <c r="AO91" s="8" t="s">
        <v>71</v>
      </c>
      <c r="AP91" s="8" t="s">
        <v>79</v>
      </c>
      <c r="AQ91" s="8" t="s">
        <v>336</v>
      </c>
      <c r="AU91" s="8" t="s">
        <v>45</v>
      </c>
      <c r="AV91" s="24"/>
      <c r="AW91" s="24"/>
      <c r="BA91" s="21" t="n">
        <f aca="false">NOT(ISNA(MATCH($A91&amp;"N",'Cases at IMPPC'!$H:$H,0)))</f>
        <v>0</v>
      </c>
      <c r="BB91" s="21" t="n">
        <f aca="false">NOT(ISNA(MATCH($A91&amp;"T",'Cases at IMPPC'!$H:$H,0)))</f>
        <v>0</v>
      </c>
      <c r="BC91" s="21" t="n">
        <f aca="false">NOT(ISNA(MATCH($A91&amp;"ADE",'Cases at IMPPC'!$H:$H,0)))</f>
        <v>0</v>
      </c>
      <c r="BD91" s="21" t="n">
        <f aca="false">NOT(ISNA(MATCH($A91&amp;"MET",'Cases at IMPPC'!$H:$H,0)))</f>
        <v>0</v>
      </c>
      <c r="BE91" s="24" t="s">
        <v>337</v>
      </c>
    </row>
    <row r="92" customFormat="false" ht="13" hidden="false" customHeight="true" outlineLevel="0" collapsed="false">
      <c r="A92" s="18" t="n">
        <v>91</v>
      </c>
      <c r="B92" s="18" t="s">
        <v>338</v>
      </c>
      <c r="C92" s="18" t="str">
        <f aca="false">TEXT(A92,"CRC-00000")&amp;"-05-01"</f>
        <v>CRC-00091-05-01</v>
      </c>
      <c r="D92" s="2" t="s">
        <v>61</v>
      </c>
      <c r="E92" s="2" t="s">
        <v>60</v>
      </c>
      <c r="F92" s="2" t="s">
        <v>60</v>
      </c>
      <c r="G92" s="2" t="s">
        <v>61</v>
      </c>
      <c r="H92" s="2" t="s">
        <v>61</v>
      </c>
      <c r="I92" s="3" t="s">
        <v>61</v>
      </c>
      <c r="J92" s="4" t="s">
        <v>60</v>
      </c>
      <c r="M92" s="2" t="s">
        <v>45</v>
      </c>
      <c r="O92" s="2" t="s">
        <v>45</v>
      </c>
      <c r="Q92" s="3" t="s">
        <v>45</v>
      </c>
      <c r="R92" s="4" t="s">
        <v>60</v>
      </c>
      <c r="S92" s="25"/>
      <c r="T92" s="2"/>
      <c r="U92" s="2"/>
      <c r="V92" s="28" t="n">
        <v>-0.0569062407571725</v>
      </c>
      <c r="AB92" s="6" t="s">
        <v>70</v>
      </c>
      <c r="AD92" s="6" t="n">
        <f aca="false">ISNUMBER(MATCH(A92,Selection!A:A,0))</f>
        <v>0</v>
      </c>
      <c r="AE92" s="6" t="n">
        <f aca="false">24-COUNTIF(D92:AA92,"")</f>
        <v>12</v>
      </c>
      <c r="AF92" s="20" t="n">
        <f aca="false">TRUE()</f>
        <v>1</v>
      </c>
      <c r="AG92" s="21" t="n">
        <f aca="false">TRUE()</f>
        <v>1</v>
      </c>
      <c r="AH92" s="21" t="n">
        <f aca="false">FALSE()</f>
        <v>0</v>
      </c>
      <c r="AI92" s="22" t="n">
        <f aca="false">FALSE()</f>
        <v>0</v>
      </c>
      <c r="AJ92" s="8" t="n">
        <v>91</v>
      </c>
      <c r="AK92" s="23" t="s">
        <v>62</v>
      </c>
      <c r="AL92" s="8" t="s">
        <v>66</v>
      </c>
      <c r="AM92" s="8" t="n">
        <v>53</v>
      </c>
      <c r="AN92" s="8" t="s">
        <v>64</v>
      </c>
      <c r="AO92" s="8" t="s">
        <v>65</v>
      </c>
      <c r="AP92" s="8" t="s">
        <v>66</v>
      </c>
      <c r="AQ92" s="8" t="s">
        <v>170</v>
      </c>
      <c r="AU92" s="8" t="s">
        <v>152</v>
      </c>
      <c r="AV92" s="24" t="s">
        <v>339</v>
      </c>
      <c r="AW92" s="24"/>
      <c r="BA92" s="21" t="n">
        <f aca="false">NOT(ISNA(MATCH($A92&amp;"N",'Cases at IMPPC'!$H:$H,0)))</f>
        <v>1</v>
      </c>
      <c r="BB92" s="21" t="n">
        <f aca="false">NOT(ISNA(MATCH($A92&amp;"T",'Cases at IMPPC'!$H:$H,0)))</f>
        <v>1</v>
      </c>
      <c r="BC92" s="21" t="n">
        <f aca="false">NOT(ISNA(MATCH($A92&amp;"ADE",'Cases at IMPPC'!$H:$H,0)))</f>
        <v>0</v>
      </c>
      <c r="BD92" s="21" t="n">
        <f aca="false">NOT(ISNA(MATCH($A92&amp;"MET",'Cases at IMPPC'!$H:$H,0)))</f>
        <v>0</v>
      </c>
      <c r="BE92" s="24"/>
    </row>
    <row r="93" customFormat="false" ht="13" hidden="false" customHeight="true" outlineLevel="0" collapsed="false">
      <c r="A93" s="18" t="n">
        <v>92</v>
      </c>
      <c r="B93" s="18" t="s">
        <v>340</v>
      </c>
      <c r="C93" s="18" t="str">
        <f aca="false">TEXT(A93,"CRC-00000")&amp;"-05-01"</f>
        <v>CRC-00092-05-01</v>
      </c>
      <c r="D93" s="2" t="s">
        <v>61</v>
      </c>
      <c r="E93" s="2" t="s">
        <v>61</v>
      </c>
      <c r="F93" s="2" t="s">
        <v>61</v>
      </c>
      <c r="G93" s="2" t="s">
        <v>60</v>
      </c>
      <c r="H93" s="2" t="s">
        <v>60</v>
      </c>
      <c r="I93" s="3" t="s">
        <v>60</v>
      </c>
      <c r="J93" s="4" t="s">
        <v>60</v>
      </c>
      <c r="M93" s="2" t="s">
        <v>45</v>
      </c>
      <c r="S93" s="25"/>
      <c r="T93" s="2"/>
      <c r="U93" s="2"/>
      <c r="V93" s="28" t="n">
        <v>-0.011317403939296</v>
      </c>
      <c r="AB93" s="6" t="s">
        <v>70</v>
      </c>
      <c r="AD93" s="6" t="n">
        <f aca="false">ISNUMBER(MATCH(A93,Selection!A:A,0))</f>
        <v>0</v>
      </c>
      <c r="AE93" s="6" t="n">
        <f aca="false">24-COUNTIF(D93:AA93,"")</f>
        <v>9</v>
      </c>
      <c r="AF93" s="20" t="n">
        <f aca="false">TRUE()</f>
        <v>1</v>
      </c>
      <c r="AG93" s="21" t="n">
        <f aca="false">TRUE()</f>
        <v>1</v>
      </c>
      <c r="AH93" s="21" t="n">
        <f aca="false">FALSE()</f>
        <v>0</v>
      </c>
      <c r="AI93" s="22" t="n">
        <f aca="false">FALSE()</f>
        <v>0</v>
      </c>
      <c r="AJ93" s="8" t="n">
        <v>92</v>
      </c>
      <c r="AK93" s="23" t="s">
        <v>62</v>
      </c>
      <c r="AL93" s="8" t="s">
        <v>63</v>
      </c>
      <c r="AM93" s="8" t="n">
        <v>37</v>
      </c>
      <c r="AN93" s="8" t="s">
        <v>45</v>
      </c>
      <c r="AO93" s="8" t="s">
        <v>71</v>
      </c>
      <c r="AP93" s="8" t="s">
        <v>66</v>
      </c>
      <c r="AQ93" s="8" t="s">
        <v>170</v>
      </c>
      <c r="AU93" s="8" t="s">
        <v>45</v>
      </c>
      <c r="AV93" s="24"/>
      <c r="AW93" s="24"/>
      <c r="BA93" s="21" t="n">
        <f aca="false">NOT(ISNA(MATCH($A93&amp;"N",'Cases at IMPPC'!$H:$H,0)))</f>
        <v>1</v>
      </c>
      <c r="BB93" s="21" t="n">
        <f aca="false">NOT(ISNA(MATCH($A93&amp;"T",'Cases at IMPPC'!$H:$H,0)))</f>
        <v>1</v>
      </c>
      <c r="BC93" s="21" t="n">
        <f aca="false">NOT(ISNA(MATCH($A93&amp;"ADE",'Cases at IMPPC'!$H:$H,0)))</f>
        <v>0</v>
      </c>
      <c r="BD93" s="21" t="n">
        <f aca="false">NOT(ISNA(MATCH($A93&amp;"MET",'Cases at IMPPC'!$H:$H,0)))</f>
        <v>0</v>
      </c>
      <c r="BE93" s="24"/>
    </row>
    <row r="94" customFormat="false" ht="13" hidden="false" customHeight="true" outlineLevel="0" collapsed="false">
      <c r="A94" s="18" t="n">
        <v>93</v>
      </c>
      <c r="B94" s="18" t="s">
        <v>341</v>
      </c>
      <c r="C94" s="18" t="str">
        <f aca="false">TEXT(A94,"CRC-00000")&amp;"-05-01"</f>
        <v>CRC-00093-05-01</v>
      </c>
      <c r="D94" s="2" t="s">
        <v>60</v>
      </c>
      <c r="E94" s="2" t="s">
        <v>61</v>
      </c>
      <c r="F94" s="2" t="s">
        <v>61</v>
      </c>
      <c r="H94" s="2" t="s">
        <v>60</v>
      </c>
      <c r="M94" s="2" t="s">
        <v>45</v>
      </c>
      <c r="S94" s="25"/>
      <c r="T94" s="2"/>
      <c r="U94" s="2"/>
      <c r="AD94" s="6" t="n">
        <f aca="false">ISNUMBER(MATCH(A94,Selection!A:A,0))</f>
        <v>0</v>
      </c>
      <c r="AE94" s="6" t="n">
        <f aca="false">24-COUNTIF(D94:AA94,"")</f>
        <v>5</v>
      </c>
      <c r="AF94" s="20" t="n">
        <f aca="false">FALSE()</f>
        <v>0</v>
      </c>
      <c r="AG94" s="21" t="n">
        <f aca="false">FALSE()</f>
        <v>0</v>
      </c>
      <c r="AH94" s="21" t="n">
        <f aca="false">TRUE()</f>
        <v>1</v>
      </c>
      <c r="AI94" s="22" t="n">
        <f aca="false">FALSE()</f>
        <v>0</v>
      </c>
      <c r="AJ94" s="8" t="n">
        <v>93.1</v>
      </c>
      <c r="AK94" s="23" t="s">
        <v>137</v>
      </c>
      <c r="AL94" s="8" t="s">
        <v>63</v>
      </c>
      <c r="AM94" s="8" t="n">
        <v>76</v>
      </c>
      <c r="AN94" s="8" t="s">
        <v>45</v>
      </c>
      <c r="AO94" s="8" t="s">
        <v>71</v>
      </c>
      <c r="AP94" s="8" t="s">
        <v>138</v>
      </c>
      <c r="AV94" s="24"/>
      <c r="AW94" s="24"/>
      <c r="BA94" s="21" t="n">
        <f aca="false">NOT(ISNA(MATCH($A94&amp;"N",'Cases at IMPPC'!$H:$H,0)))</f>
        <v>0</v>
      </c>
      <c r="BB94" s="21" t="n">
        <f aca="false">NOT(ISNA(MATCH($A94&amp;"T",'Cases at IMPPC'!$H:$H,0)))</f>
        <v>0</v>
      </c>
      <c r="BC94" s="21" t="n">
        <f aca="false">NOT(ISNA(MATCH($A94&amp;"ADE",'Cases at IMPPC'!$H:$H,0)))</f>
        <v>1</v>
      </c>
      <c r="BD94" s="21" t="n">
        <f aca="false">NOT(ISNA(MATCH($A94&amp;"MET",'Cases at IMPPC'!$H:$H,0)))</f>
        <v>0</v>
      </c>
      <c r="BE94" s="24" t="s">
        <v>342</v>
      </c>
    </row>
    <row r="95" customFormat="false" ht="13" hidden="false" customHeight="true" outlineLevel="0" collapsed="false">
      <c r="A95" s="18" t="n">
        <v>94</v>
      </c>
      <c r="B95" s="18" t="s">
        <v>343</v>
      </c>
      <c r="C95" s="18" t="str">
        <f aca="false">TEXT(A95,"CRC-00000")&amp;"-05-01"</f>
        <v>CRC-00094-05-01</v>
      </c>
      <c r="D95" s="2" t="s">
        <v>60</v>
      </c>
      <c r="E95" s="2" t="s">
        <v>61</v>
      </c>
      <c r="F95" s="2" t="s">
        <v>60</v>
      </c>
      <c r="S95" s="25"/>
      <c r="T95" s="2"/>
      <c r="U95" s="2"/>
      <c r="AB95" s="6" t="s">
        <v>70</v>
      </c>
      <c r="AD95" s="6" t="n">
        <f aca="false">ISNUMBER(MATCH(A95,Selection!A:A,0))</f>
        <v>0</v>
      </c>
      <c r="AE95" s="6" t="n">
        <f aca="false">24-COUNTIF(D95:AA95,"")</f>
        <v>3</v>
      </c>
      <c r="AF95" s="20" t="n">
        <f aca="false">TRUE()</f>
        <v>1</v>
      </c>
      <c r="AG95" s="21" t="n">
        <f aca="false">TRUE()</f>
        <v>1</v>
      </c>
      <c r="AH95" s="21" t="n">
        <f aca="false">FALSE()</f>
        <v>0</v>
      </c>
      <c r="AI95" s="22" t="n">
        <f aca="false">FALSE()</f>
        <v>0</v>
      </c>
      <c r="AJ95" s="8" t="n">
        <v>94</v>
      </c>
      <c r="AK95" s="23" t="s">
        <v>62</v>
      </c>
      <c r="AL95" s="8" t="s">
        <v>63</v>
      </c>
      <c r="AM95" s="8" t="n">
        <v>56</v>
      </c>
      <c r="AN95" s="8" t="s">
        <v>45</v>
      </c>
      <c r="AO95" s="8" t="s">
        <v>71</v>
      </c>
      <c r="AP95" s="8" t="s">
        <v>90</v>
      </c>
      <c r="AQ95" s="8" t="s">
        <v>344</v>
      </c>
      <c r="AU95" s="8" t="s">
        <v>45</v>
      </c>
      <c r="AV95" s="24"/>
      <c r="AW95" s="24"/>
      <c r="BA95" s="21" t="n">
        <f aca="false">NOT(ISNA(MATCH($A95&amp;"N",'Cases at IMPPC'!$H:$H,0)))</f>
        <v>0</v>
      </c>
      <c r="BB95" s="21" t="n">
        <f aca="false">NOT(ISNA(MATCH($A95&amp;"T",'Cases at IMPPC'!$H:$H,0)))</f>
        <v>0</v>
      </c>
      <c r="BC95" s="21" t="n">
        <f aca="false">NOT(ISNA(MATCH($A95&amp;"ADE",'Cases at IMPPC'!$H:$H,0)))</f>
        <v>0</v>
      </c>
      <c r="BD95" s="21" t="n">
        <f aca="false">NOT(ISNA(MATCH($A95&amp;"MET",'Cases at IMPPC'!$H:$H,0)))</f>
        <v>0</v>
      </c>
      <c r="BE95" s="24" t="s">
        <v>272</v>
      </c>
    </row>
    <row r="96" customFormat="false" ht="13" hidden="false" customHeight="true" outlineLevel="0" collapsed="false">
      <c r="A96" s="18" t="n">
        <v>95</v>
      </c>
      <c r="B96" s="18" t="s">
        <v>345</v>
      </c>
      <c r="C96" s="18" t="str">
        <f aca="false">TEXT(A96,"CRC-00000")&amp;"-05-01"</f>
        <v>CRC-00095-05-01</v>
      </c>
      <c r="D96" s="2" t="s">
        <v>60</v>
      </c>
      <c r="E96" s="2" t="s">
        <v>61</v>
      </c>
      <c r="F96" s="2" t="s">
        <v>60</v>
      </c>
      <c r="S96" s="25"/>
      <c r="T96" s="2"/>
      <c r="U96" s="2"/>
      <c r="AB96" s="6" t="s">
        <v>70</v>
      </c>
      <c r="AD96" s="6" t="n">
        <f aca="false">ISNUMBER(MATCH(A96,Selection!A:A,0))</f>
        <v>0</v>
      </c>
      <c r="AE96" s="6" t="n">
        <f aca="false">24-COUNTIF(D96:AA96,"")</f>
        <v>3</v>
      </c>
      <c r="AF96" s="20" t="n">
        <f aca="false">FALSE()</f>
        <v>0</v>
      </c>
      <c r="AG96" s="21" t="n">
        <f aca="false">TRUE()</f>
        <v>1</v>
      </c>
      <c r="AH96" s="21" t="n">
        <f aca="false">FALSE()</f>
        <v>0</v>
      </c>
      <c r="AI96" s="22" t="n">
        <f aca="false">FALSE()</f>
        <v>0</v>
      </c>
      <c r="AJ96" s="8" t="n">
        <v>95</v>
      </c>
      <c r="AK96" s="23" t="s">
        <v>62</v>
      </c>
      <c r="AL96" s="8" t="s">
        <v>63</v>
      </c>
      <c r="AM96" s="8" t="n">
        <v>67</v>
      </c>
      <c r="AN96" s="8" t="s">
        <v>45</v>
      </c>
      <c r="AO96" s="8" t="s">
        <v>71</v>
      </c>
      <c r="AP96" s="8" t="s">
        <v>115</v>
      </c>
      <c r="AQ96" s="8" t="s">
        <v>346</v>
      </c>
      <c r="AU96" s="8" t="s">
        <v>45</v>
      </c>
      <c r="AV96" s="24" t="s">
        <v>347</v>
      </c>
      <c r="AW96" s="24"/>
      <c r="BA96" s="21" t="n">
        <f aca="false">NOT(ISNA(MATCH($A96&amp;"N",'Cases at IMPPC'!$H:$H,0)))</f>
        <v>0</v>
      </c>
      <c r="BB96" s="21" t="n">
        <f aca="false">NOT(ISNA(MATCH($A96&amp;"T",'Cases at IMPPC'!$H:$H,0)))</f>
        <v>0</v>
      </c>
      <c r="BC96" s="21" t="n">
        <f aca="false">NOT(ISNA(MATCH($A96&amp;"ADE",'Cases at IMPPC'!$H:$H,0)))</f>
        <v>0</v>
      </c>
      <c r="BD96" s="21" t="n">
        <f aca="false">NOT(ISNA(MATCH($A96&amp;"MET",'Cases at IMPPC'!$H:$H,0)))</f>
        <v>0</v>
      </c>
      <c r="BE96" s="24" t="s">
        <v>184</v>
      </c>
    </row>
    <row r="97" customFormat="false" ht="13" hidden="false" customHeight="true" outlineLevel="0" collapsed="false">
      <c r="A97" s="18" t="n">
        <v>96</v>
      </c>
      <c r="B97" s="18" t="s">
        <v>348</v>
      </c>
      <c r="C97" s="18" t="str">
        <f aca="false">TEXT(A97,"CRC-00000")&amp;"-05-01"</f>
        <v>CRC-00096-05-01</v>
      </c>
      <c r="D97" s="2" t="s">
        <v>60</v>
      </c>
      <c r="E97" s="2" t="s">
        <v>60</v>
      </c>
      <c r="F97" s="2" t="s">
        <v>61</v>
      </c>
      <c r="G97" s="2" t="s">
        <v>60</v>
      </c>
      <c r="H97" s="2" t="s">
        <v>60</v>
      </c>
      <c r="I97" s="3" t="s">
        <v>60</v>
      </c>
      <c r="J97" s="4" t="s">
        <v>60</v>
      </c>
      <c r="M97" s="2" t="s">
        <v>45</v>
      </c>
      <c r="O97" s="2" t="s">
        <v>45</v>
      </c>
      <c r="Q97" s="3" t="s">
        <v>45</v>
      </c>
      <c r="R97" s="4" t="s">
        <v>60</v>
      </c>
      <c r="S97" s="25"/>
      <c r="T97" s="2"/>
      <c r="U97" s="2"/>
      <c r="V97" s="29" t="n">
        <v>0.0158047219579693</v>
      </c>
      <c r="AB97" s="6" t="s">
        <v>70</v>
      </c>
      <c r="AD97" s="6" t="n">
        <f aca="false">ISNUMBER(MATCH(A97,Selection!A:A,0))</f>
        <v>0</v>
      </c>
      <c r="AE97" s="6" t="n">
        <f aca="false">24-COUNTIF(D97:AA97,"")</f>
        <v>12</v>
      </c>
      <c r="AF97" s="20" t="n">
        <f aca="false">TRUE()</f>
        <v>1</v>
      </c>
      <c r="AG97" s="21" t="n">
        <f aca="false">TRUE()</f>
        <v>1</v>
      </c>
      <c r="AH97" s="21" t="n">
        <f aca="false">TRUE()</f>
        <v>1</v>
      </c>
      <c r="AI97" s="22" t="n">
        <f aca="false">FALSE()</f>
        <v>0</v>
      </c>
      <c r="AJ97" s="8" t="n">
        <v>96</v>
      </c>
      <c r="AK97" s="23" t="s">
        <v>62</v>
      </c>
      <c r="AL97" s="8" t="s">
        <v>63</v>
      </c>
      <c r="AM97" s="8" t="n">
        <v>66</v>
      </c>
      <c r="AN97" s="8" t="s">
        <v>45</v>
      </c>
      <c r="AO97" s="8" t="s">
        <v>65</v>
      </c>
      <c r="AP97" s="8" t="s">
        <v>90</v>
      </c>
      <c r="AQ97" s="8" t="s">
        <v>61</v>
      </c>
      <c r="AU97" s="8" t="s">
        <v>63</v>
      </c>
      <c r="AV97" s="24"/>
      <c r="AW97" s="24"/>
      <c r="BA97" s="21" t="n">
        <f aca="false">NOT(ISNA(MATCH($A97&amp;"N",'Cases at IMPPC'!$H:$H,0)))</f>
        <v>1</v>
      </c>
      <c r="BB97" s="21" t="n">
        <f aca="false">NOT(ISNA(MATCH($A97&amp;"T",'Cases at IMPPC'!$H:$H,0)))</f>
        <v>1</v>
      </c>
      <c r="BC97" s="21" t="n">
        <f aca="false">NOT(ISNA(MATCH($A97&amp;"ADE",'Cases at IMPPC'!$H:$H,0)))</f>
        <v>0</v>
      </c>
      <c r="BD97" s="21" t="n">
        <f aca="false">NOT(ISNA(MATCH($A97&amp;"MET",'Cases at IMPPC'!$H:$H,0)))</f>
        <v>0</v>
      </c>
      <c r="BE97" s="24" t="s">
        <v>349</v>
      </c>
      <c r="BF97" s="0" t="s">
        <v>350</v>
      </c>
    </row>
    <row r="98" customFormat="false" ht="13" hidden="false" customHeight="true" outlineLevel="0" collapsed="false">
      <c r="A98" s="18" t="n">
        <v>97</v>
      </c>
      <c r="B98" s="18" t="s">
        <v>351</v>
      </c>
      <c r="C98" s="18" t="str">
        <f aca="false">TEXT(A98,"CRC-00000")&amp;"-05-01"</f>
        <v>CRC-00097-05-01</v>
      </c>
      <c r="S98" s="25"/>
      <c r="T98" s="2"/>
      <c r="U98" s="2"/>
      <c r="AD98" s="6" t="n">
        <f aca="false">ISNUMBER(MATCH(A98,Selection!A:A,0))</f>
        <v>0</v>
      </c>
      <c r="AE98" s="6" t="n">
        <f aca="false">24-COUNTIF(D98:AA98,"")</f>
        <v>0</v>
      </c>
      <c r="AF98" s="20" t="n">
        <f aca="false">FALSE()</f>
        <v>0</v>
      </c>
      <c r="AG98" s="21" t="n">
        <f aca="false">TRUE()</f>
        <v>1</v>
      </c>
      <c r="AH98" s="21" t="n">
        <f aca="false">FALSE()</f>
        <v>0</v>
      </c>
      <c r="AI98" s="22" t="n">
        <f aca="false">FALSE()</f>
        <v>0</v>
      </c>
      <c r="AJ98" s="8" t="n">
        <v>97</v>
      </c>
      <c r="AK98" s="23" t="n">
        <v>0</v>
      </c>
      <c r="AV98" s="24"/>
      <c r="AW98" s="24"/>
      <c r="BA98" s="21" t="n">
        <f aca="false">NOT(ISNA(MATCH($A98&amp;"N",'Cases at IMPPC'!$H:$H,0)))</f>
        <v>0</v>
      </c>
      <c r="BB98" s="21" t="n">
        <f aca="false">NOT(ISNA(MATCH($A98&amp;"T",'Cases at IMPPC'!$H:$H,0)))</f>
        <v>0</v>
      </c>
      <c r="BC98" s="21" t="n">
        <f aca="false">NOT(ISNA(MATCH($A98&amp;"ADE",'Cases at IMPPC'!$H:$H,0)))</f>
        <v>0</v>
      </c>
      <c r="BD98" s="21" t="n">
        <f aca="false">NOT(ISNA(MATCH($A98&amp;"MET",'Cases at IMPPC'!$H:$H,0)))</f>
        <v>0</v>
      </c>
      <c r="BE98" s="24"/>
    </row>
    <row r="99" customFormat="false" ht="13" hidden="false" customHeight="true" outlineLevel="0" collapsed="false">
      <c r="A99" s="18" t="n">
        <v>98</v>
      </c>
      <c r="B99" s="18" t="s">
        <v>352</v>
      </c>
      <c r="C99" s="18" t="str">
        <f aca="false">TEXT(A99,"CRC-00000")&amp;"-05-01"</f>
        <v>CRC-00098-05-01</v>
      </c>
      <c r="D99" s="2" t="s">
        <v>60</v>
      </c>
      <c r="E99" s="2" t="s">
        <v>60</v>
      </c>
      <c r="F99" s="2" t="s">
        <v>61</v>
      </c>
      <c r="H99" s="2" t="s">
        <v>61</v>
      </c>
      <c r="M99" s="2" t="s">
        <v>136</v>
      </c>
      <c r="S99" s="25"/>
      <c r="T99" s="2"/>
      <c r="U99" s="2"/>
      <c r="AD99" s="6" t="n">
        <f aca="false">ISNUMBER(MATCH(A99,Selection!A:A,0))</f>
        <v>0</v>
      </c>
      <c r="AE99" s="6" t="n">
        <f aca="false">24-COUNTIF(D99:AA99,"")</f>
        <v>5</v>
      </c>
      <c r="AF99" s="20" t="n">
        <f aca="false">TRUE()</f>
        <v>1</v>
      </c>
      <c r="AG99" s="21" t="n">
        <f aca="false">FALSE()</f>
        <v>0</v>
      </c>
      <c r="AH99" s="21" t="n">
        <f aca="false">TRUE()</f>
        <v>1</v>
      </c>
      <c r="AI99" s="22" t="n">
        <f aca="false">FALSE()</f>
        <v>0</v>
      </c>
      <c r="AJ99" s="8" t="n">
        <v>98.1</v>
      </c>
      <c r="AK99" s="23" t="s">
        <v>137</v>
      </c>
      <c r="AL99" s="8" t="s">
        <v>66</v>
      </c>
      <c r="AM99" s="8" t="n">
        <v>73</v>
      </c>
      <c r="AN99" s="8" t="s">
        <v>45</v>
      </c>
      <c r="AO99" s="8" t="s">
        <v>65</v>
      </c>
      <c r="AP99" s="8" t="s">
        <v>138</v>
      </c>
      <c r="AQ99" s="8" t="s">
        <v>208</v>
      </c>
      <c r="AV99" s="24"/>
      <c r="AW99" s="24"/>
      <c r="BA99" s="21" t="n">
        <f aca="false">NOT(ISNA(MATCH($A99&amp;"N",'Cases at IMPPC'!$H:$H,0)))</f>
        <v>0</v>
      </c>
      <c r="BB99" s="21" t="n">
        <f aca="false">NOT(ISNA(MATCH($A99&amp;"T",'Cases at IMPPC'!$H:$H,0)))</f>
        <v>0</v>
      </c>
      <c r="BC99" s="21" t="n">
        <f aca="false">NOT(ISNA(MATCH($A99&amp;"ADE",'Cases at IMPPC'!$H:$H,0)))</f>
        <v>1</v>
      </c>
      <c r="BD99" s="21" t="n">
        <f aca="false">NOT(ISNA(MATCH($A99&amp;"MET",'Cases at IMPPC'!$H:$H,0)))</f>
        <v>0</v>
      </c>
      <c r="BE99" s="24" t="s">
        <v>353</v>
      </c>
    </row>
    <row r="100" customFormat="false" ht="13" hidden="false" customHeight="true" outlineLevel="0" collapsed="false">
      <c r="A100" s="18" t="n">
        <v>99</v>
      </c>
      <c r="B100" s="18" t="s">
        <v>354</v>
      </c>
      <c r="C100" s="18" t="str">
        <f aca="false">TEXT(A100,"CRC-00000")&amp;"-05-01"</f>
        <v>CRC-00099-05-01</v>
      </c>
      <c r="E100" s="2" t="s">
        <v>60</v>
      </c>
      <c r="F100" s="2" t="s">
        <v>61</v>
      </c>
      <c r="S100" s="25"/>
      <c r="T100" s="2"/>
      <c r="U100" s="2"/>
      <c r="AD100" s="6" t="n">
        <f aca="false">ISNUMBER(MATCH(A100,Selection!A:A,0))</f>
        <v>0</v>
      </c>
      <c r="AE100" s="6" t="n">
        <f aca="false">24-COUNTIF(D100:AA100,"")</f>
        <v>2</v>
      </c>
      <c r="AF100" s="20" t="n">
        <f aca="false">TRUE()</f>
        <v>1</v>
      </c>
      <c r="AG100" s="21" t="n">
        <f aca="false">TRUE()</f>
        <v>1</v>
      </c>
      <c r="AH100" s="21" t="n">
        <f aca="false">FALSE()</f>
        <v>0</v>
      </c>
      <c r="AI100" s="22" t="n">
        <f aca="false">FALSE()</f>
        <v>0</v>
      </c>
      <c r="AJ100" s="8" t="n">
        <v>99</v>
      </c>
      <c r="AK100" s="23" t="s">
        <v>62</v>
      </c>
      <c r="AL100" s="8" t="s">
        <v>63</v>
      </c>
      <c r="AM100" s="8" t="n">
        <v>64</v>
      </c>
      <c r="AN100" s="8" t="s">
        <v>45</v>
      </c>
      <c r="AO100" s="8" t="s">
        <v>71</v>
      </c>
      <c r="AP100" s="8" t="s">
        <v>79</v>
      </c>
      <c r="AQ100" s="8" t="s">
        <v>60</v>
      </c>
      <c r="AV100" s="24"/>
      <c r="AW100" s="24"/>
      <c r="BA100" s="21" t="n">
        <f aca="false">NOT(ISNA(MATCH($A100&amp;"N",'Cases at IMPPC'!$H:$H,0)))</f>
        <v>0</v>
      </c>
      <c r="BB100" s="21" t="n">
        <f aca="false">NOT(ISNA(MATCH($A100&amp;"T",'Cases at IMPPC'!$H:$H,0)))</f>
        <v>0</v>
      </c>
      <c r="BC100" s="21" t="n">
        <f aca="false">NOT(ISNA(MATCH($A100&amp;"ADE",'Cases at IMPPC'!$H:$H,0)))</f>
        <v>0</v>
      </c>
      <c r="BD100" s="21" t="n">
        <f aca="false">NOT(ISNA(MATCH($A100&amp;"MET",'Cases at IMPPC'!$H:$H,0)))</f>
        <v>0</v>
      </c>
      <c r="BE100" s="24" t="s">
        <v>355</v>
      </c>
    </row>
    <row r="101" customFormat="false" ht="13" hidden="false" customHeight="true" outlineLevel="0" collapsed="false">
      <c r="A101" s="18" t="n">
        <v>100</v>
      </c>
      <c r="B101" s="18" t="s">
        <v>356</v>
      </c>
      <c r="C101" s="18" t="str">
        <f aca="false">TEXT(A101,"CRC-00000")&amp;"-05-01"</f>
        <v>CRC-00100-05-01</v>
      </c>
      <c r="D101" s="2" t="s">
        <v>60</v>
      </c>
      <c r="E101" s="2" t="s">
        <v>60</v>
      </c>
      <c r="F101" s="2" t="s">
        <v>61</v>
      </c>
      <c r="S101" s="25"/>
      <c r="T101" s="2"/>
      <c r="U101" s="2"/>
      <c r="AB101" s="6" t="s">
        <v>70</v>
      </c>
      <c r="AD101" s="6" t="n">
        <f aca="false">ISNUMBER(MATCH(A101,Selection!A:A,0))</f>
        <v>0</v>
      </c>
      <c r="AE101" s="6" t="n">
        <f aca="false">24-COUNTIF(D101:AA101,"")</f>
        <v>3</v>
      </c>
      <c r="AF101" s="20" t="n">
        <f aca="false">TRUE()</f>
        <v>1</v>
      </c>
      <c r="AG101" s="21" t="n">
        <f aca="false">TRUE()</f>
        <v>1</v>
      </c>
      <c r="AH101" s="21" t="n">
        <f aca="false">FALSE()</f>
        <v>0</v>
      </c>
      <c r="AI101" s="22" t="n">
        <f aca="false">FALSE()</f>
        <v>0</v>
      </c>
      <c r="AJ101" s="8" t="n">
        <v>100</v>
      </c>
      <c r="AK101" s="23" t="s">
        <v>62</v>
      </c>
      <c r="AL101" s="8" t="s">
        <v>63</v>
      </c>
      <c r="AM101" s="8" t="n">
        <v>60</v>
      </c>
      <c r="AN101" s="8" t="s">
        <v>64</v>
      </c>
      <c r="AO101" s="8" t="s">
        <v>65</v>
      </c>
      <c r="AP101" s="8" t="s">
        <v>66</v>
      </c>
      <c r="AQ101" s="8" t="s">
        <v>357</v>
      </c>
      <c r="AV101" s="24" t="s">
        <v>358</v>
      </c>
      <c r="AW101" s="24"/>
      <c r="BA101" s="21" t="n">
        <f aca="false">NOT(ISNA(MATCH($A101&amp;"N",'Cases at IMPPC'!$H:$H,0)))</f>
        <v>0</v>
      </c>
      <c r="BB101" s="21" t="n">
        <f aca="false">NOT(ISNA(MATCH($A101&amp;"T",'Cases at IMPPC'!$H:$H,0)))</f>
        <v>0</v>
      </c>
      <c r="BC101" s="21" t="n">
        <f aca="false">NOT(ISNA(MATCH($A101&amp;"ADE",'Cases at IMPPC'!$H:$H,0)))</f>
        <v>0</v>
      </c>
      <c r="BD101" s="21" t="n">
        <f aca="false">NOT(ISNA(MATCH($A101&amp;"MET",'Cases at IMPPC'!$H:$H,0)))</f>
        <v>0</v>
      </c>
      <c r="BE101" s="24" t="s">
        <v>359</v>
      </c>
    </row>
    <row r="102" customFormat="false" ht="13" hidden="false" customHeight="true" outlineLevel="0" collapsed="false">
      <c r="A102" s="18" t="n">
        <v>101</v>
      </c>
      <c r="B102" s="18" t="s">
        <v>360</v>
      </c>
      <c r="C102" s="18" t="str">
        <f aca="false">TEXT(A102,"CRC-00000")&amp;"-05-01"</f>
        <v>CRC-00101-05-01</v>
      </c>
      <c r="D102" s="2" t="s">
        <v>60</v>
      </c>
      <c r="E102" s="2" t="s">
        <v>61</v>
      </c>
      <c r="F102" s="2" t="s">
        <v>60</v>
      </c>
      <c r="G102" s="2" t="s">
        <v>60</v>
      </c>
      <c r="H102" s="2" t="s">
        <v>60</v>
      </c>
      <c r="I102" s="3" t="s">
        <v>60</v>
      </c>
      <c r="J102" s="4" t="s">
        <v>60</v>
      </c>
      <c r="S102" s="25"/>
      <c r="T102" s="2"/>
      <c r="U102" s="2"/>
      <c r="AB102" s="6" t="s">
        <v>70</v>
      </c>
      <c r="AD102" s="6" t="n">
        <f aca="false">ISNUMBER(MATCH(A102,Selection!A:A,0))</f>
        <v>0</v>
      </c>
      <c r="AE102" s="6" t="n">
        <f aca="false">24-COUNTIF(D102:AA102,"")</f>
        <v>7</v>
      </c>
      <c r="AF102" s="20" t="n">
        <f aca="false">TRUE()</f>
        <v>1</v>
      </c>
      <c r="AG102" s="21" t="n">
        <f aca="false">TRUE()</f>
        <v>1</v>
      </c>
      <c r="AH102" s="21" t="n">
        <f aca="false">FALSE()</f>
        <v>0</v>
      </c>
      <c r="AI102" s="22" t="n">
        <f aca="false">FALSE()</f>
        <v>0</v>
      </c>
      <c r="AJ102" s="8" t="n">
        <v>101</v>
      </c>
      <c r="AK102" s="23" t="s">
        <v>62</v>
      </c>
      <c r="AL102" s="8" t="s">
        <v>63</v>
      </c>
      <c r="AM102" s="8" t="n">
        <v>61</v>
      </c>
      <c r="AN102" s="8" t="s">
        <v>45</v>
      </c>
      <c r="AO102" s="8" t="s">
        <v>71</v>
      </c>
      <c r="AP102" s="8" t="s">
        <v>90</v>
      </c>
      <c r="AQ102" s="8" t="s">
        <v>344</v>
      </c>
      <c r="AU102" s="8" t="s">
        <v>45</v>
      </c>
      <c r="AV102" s="24" t="s">
        <v>361</v>
      </c>
      <c r="AW102" s="24"/>
      <c r="BA102" s="21" t="n">
        <f aca="false">NOT(ISNA(MATCH($A102&amp;"N",'Cases at IMPPC'!$H:$H,0)))</f>
        <v>1</v>
      </c>
      <c r="BB102" s="21" t="n">
        <f aca="false">NOT(ISNA(MATCH($A102&amp;"T",'Cases at IMPPC'!$H:$H,0)))</f>
        <v>1</v>
      </c>
      <c r="BC102" s="21" t="n">
        <f aca="false">NOT(ISNA(MATCH($A102&amp;"ADE",'Cases at IMPPC'!$H:$H,0)))</f>
        <v>0</v>
      </c>
      <c r="BD102" s="21" t="n">
        <f aca="false">NOT(ISNA(MATCH($A102&amp;"MET",'Cases at IMPPC'!$H:$H,0)))</f>
        <v>0</v>
      </c>
      <c r="BE102" s="24"/>
    </row>
    <row r="103" customFormat="false" ht="13" hidden="false" customHeight="true" outlineLevel="0" collapsed="false">
      <c r="A103" s="18" t="n">
        <v>102</v>
      </c>
      <c r="B103" s="18" t="s">
        <v>362</v>
      </c>
      <c r="C103" s="18" t="str">
        <f aca="false">TEXT(A103,"CRC-00000")&amp;"-05-01"</f>
        <v>CRC-00102-05-01</v>
      </c>
      <c r="D103" s="2" t="s">
        <v>60</v>
      </c>
      <c r="E103" s="2" t="s">
        <v>60</v>
      </c>
      <c r="F103" s="2" t="s">
        <v>61</v>
      </c>
      <c r="H103" s="2" t="s">
        <v>61</v>
      </c>
      <c r="M103" s="2" t="s">
        <v>45</v>
      </c>
      <c r="S103" s="25"/>
      <c r="T103" s="2"/>
      <c r="U103" s="2"/>
      <c r="AD103" s="6" t="n">
        <f aca="false">ISNUMBER(MATCH(A103,Selection!A:A,0))</f>
        <v>0</v>
      </c>
      <c r="AE103" s="6" t="n">
        <f aca="false">24-COUNTIF(D103:AA103,"")</f>
        <v>5</v>
      </c>
      <c r="AF103" s="20" t="n">
        <f aca="false">TRUE()</f>
        <v>1</v>
      </c>
      <c r="AG103" s="21" t="n">
        <f aca="false">FALSE()</f>
        <v>0</v>
      </c>
      <c r="AH103" s="21" t="n">
        <f aca="false">TRUE()</f>
        <v>1</v>
      </c>
      <c r="AI103" s="22" t="n">
        <f aca="false">FALSE()</f>
        <v>0</v>
      </c>
      <c r="AJ103" s="8" t="n">
        <v>102.1</v>
      </c>
      <c r="AK103" s="23" t="s">
        <v>137</v>
      </c>
      <c r="AL103" s="8" t="s">
        <v>63</v>
      </c>
      <c r="AM103" s="8" t="n">
        <v>71</v>
      </c>
      <c r="AN103" s="8" t="s">
        <v>45</v>
      </c>
      <c r="AO103" s="8" t="s">
        <v>65</v>
      </c>
      <c r="AP103" s="8" t="s">
        <v>138</v>
      </c>
      <c r="AQ103" s="8" t="s">
        <v>304</v>
      </c>
      <c r="AV103" s="24"/>
      <c r="AW103" s="24"/>
      <c r="BA103" s="21" t="n">
        <f aca="false">NOT(ISNA(MATCH($A103&amp;"N",'Cases at IMPPC'!$H:$H,0)))</f>
        <v>0</v>
      </c>
      <c r="BB103" s="21" t="n">
        <f aca="false">NOT(ISNA(MATCH($A103&amp;"T",'Cases at IMPPC'!$H:$H,0)))</f>
        <v>0</v>
      </c>
      <c r="BC103" s="21" t="n">
        <f aca="false">NOT(ISNA(MATCH($A103&amp;"ADE",'Cases at IMPPC'!$H:$H,0)))</f>
        <v>1</v>
      </c>
      <c r="BD103" s="21" t="n">
        <f aca="false">NOT(ISNA(MATCH($A103&amp;"MET",'Cases at IMPPC'!$H:$H,0)))</f>
        <v>0</v>
      </c>
      <c r="BE103" s="24" t="s">
        <v>363</v>
      </c>
    </row>
    <row r="104" customFormat="false" ht="13" hidden="false" customHeight="true" outlineLevel="0" collapsed="false">
      <c r="A104" s="18" t="n">
        <v>103</v>
      </c>
      <c r="B104" s="18" t="s">
        <v>364</v>
      </c>
      <c r="C104" s="18" t="str">
        <f aca="false">TEXT(A104,"CRC-00000")&amp;"-05-01"</f>
        <v>CRC-00103-05-01</v>
      </c>
      <c r="D104" s="2" t="s">
        <v>60</v>
      </c>
      <c r="E104" s="2" t="s">
        <v>60</v>
      </c>
      <c r="F104" s="2" t="s">
        <v>60</v>
      </c>
      <c r="H104" s="2" t="s">
        <v>60</v>
      </c>
      <c r="M104" s="2" t="s">
        <v>136</v>
      </c>
      <c r="S104" s="25"/>
      <c r="T104" s="2"/>
      <c r="U104" s="2"/>
      <c r="AD104" s="6" t="n">
        <f aca="false">ISNUMBER(MATCH(A104,Selection!A:A,0))</f>
        <v>0</v>
      </c>
      <c r="AE104" s="6" t="n">
        <f aca="false">24-COUNTIF(D104:AA104,"")</f>
        <v>5</v>
      </c>
      <c r="AF104" s="20" t="n">
        <f aca="false">TRUE()</f>
        <v>1</v>
      </c>
      <c r="AG104" s="21" t="n">
        <f aca="false">FALSE()</f>
        <v>0</v>
      </c>
      <c r="AH104" s="21" t="n">
        <f aca="false">TRUE()</f>
        <v>1</v>
      </c>
      <c r="AI104" s="22" t="n">
        <f aca="false">FALSE()</f>
        <v>0</v>
      </c>
      <c r="AJ104" s="8" t="n">
        <v>103.1</v>
      </c>
      <c r="AK104" s="23" t="s">
        <v>137</v>
      </c>
      <c r="AL104" s="8" t="s">
        <v>63</v>
      </c>
      <c r="AM104" s="8" t="n">
        <v>56</v>
      </c>
      <c r="AN104" s="8" t="s">
        <v>45</v>
      </c>
      <c r="AO104" s="8" t="s">
        <v>71</v>
      </c>
      <c r="AP104" s="8" t="s">
        <v>138</v>
      </c>
      <c r="AQ104" s="8" t="s">
        <v>67</v>
      </c>
      <c r="AV104" s="24"/>
      <c r="AW104" s="24"/>
      <c r="BA104" s="21" t="n">
        <f aca="false">NOT(ISNA(MATCH($A104&amp;"N",'Cases at IMPPC'!$H:$H,0)))</f>
        <v>0</v>
      </c>
      <c r="BB104" s="21" t="n">
        <f aca="false">NOT(ISNA(MATCH($A104&amp;"T",'Cases at IMPPC'!$H:$H,0)))</f>
        <v>0</v>
      </c>
      <c r="BC104" s="21" t="n">
        <f aca="false">NOT(ISNA(MATCH($A104&amp;"ADE",'Cases at IMPPC'!$H:$H,0)))</f>
        <v>0</v>
      </c>
      <c r="BD104" s="21" t="n">
        <f aca="false">NOT(ISNA(MATCH($A104&amp;"MET",'Cases at IMPPC'!$H:$H,0)))</f>
        <v>0</v>
      </c>
      <c r="BE104" s="24" t="s">
        <v>365</v>
      </c>
    </row>
    <row r="105" customFormat="false" ht="13" hidden="false" customHeight="true" outlineLevel="0" collapsed="false">
      <c r="A105" s="18" t="n">
        <v>104</v>
      </c>
      <c r="B105" s="18" t="s">
        <v>366</v>
      </c>
      <c r="C105" s="18" t="str">
        <f aca="false">TEXT(A105,"CRC-00000")&amp;"-05-01"</f>
        <v>CRC-00104-05-01</v>
      </c>
      <c r="F105" s="2" t="s">
        <v>60</v>
      </c>
      <c r="S105" s="25"/>
      <c r="T105" s="2"/>
      <c r="U105" s="2"/>
      <c r="AD105" s="6" t="n">
        <f aca="false">ISNUMBER(MATCH(A105,Selection!A:A,0))</f>
        <v>0</v>
      </c>
      <c r="AE105" s="6" t="n">
        <f aca="false">24-COUNTIF(D105:AA105,"")</f>
        <v>1</v>
      </c>
      <c r="AF105" s="20" t="n">
        <f aca="false">TRUE()</f>
        <v>1</v>
      </c>
      <c r="AG105" s="21" t="n">
        <f aca="false">FALSE()</f>
        <v>0</v>
      </c>
      <c r="AH105" s="21" t="n">
        <f aca="false">TRUE()</f>
        <v>1</v>
      </c>
      <c r="AI105" s="22" t="n">
        <f aca="false">FALSE()</f>
        <v>0</v>
      </c>
      <c r="AJ105" s="8" t="n">
        <v>104.1</v>
      </c>
      <c r="AK105" s="23" t="s">
        <v>137</v>
      </c>
      <c r="AL105" s="8" t="s">
        <v>63</v>
      </c>
      <c r="AM105" s="8" t="n">
        <v>70</v>
      </c>
      <c r="AN105" s="8" t="s">
        <v>45</v>
      </c>
      <c r="AO105" s="8" t="s">
        <v>65</v>
      </c>
      <c r="AP105" s="8" t="s">
        <v>138</v>
      </c>
      <c r="AV105" s="24"/>
      <c r="AW105" s="24"/>
      <c r="BA105" s="21" t="n">
        <f aca="false">NOT(ISNA(MATCH($A105&amp;"N",'Cases at IMPPC'!$H:$H,0)))</f>
        <v>0</v>
      </c>
      <c r="BB105" s="21" t="n">
        <f aca="false">NOT(ISNA(MATCH($A105&amp;"T",'Cases at IMPPC'!$H:$H,0)))</f>
        <v>0</v>
      </c>
      <c r="BC105" s="21" t="n">
        <f aca="false">NOT(ISNA(MATCH($A105&amp;"ADE",'Cases at IMPPC'!$H:$H,0)))</f>
        <v>0</v>
      </c>
      <c r="BD105" s="21" t="n">
        <f aca="false">NOT(ISNA(MATCH($A105&amp;"MET",'Cases at IMPPC'!$H:$H,0)))</f>
        <v>0</v>
      </c>
      <c r="BE105" s="24" t="s">
        <v>367</v>
      </c>
    </row>
    <row r="106" customFormat="false" ht="13" hidden="false" customHeight="true" outlineLevel="0" collapsed="false">
      <c r="A106" s="18" t="n">
        <v>105</v>
      </c>
      <c r="B106" s="18" t="s">
        <v>368</v>
      </c>
      <c r="C106" s="18" t="str">
        <f aca="false">TEXT(A106,"CRC-00000")&amp;"-05-01"</f>
        <v>CRC-00105-05-01</v>
      </c>
      <c r="D106" s="2" t="s">
        <v>60</v>
      </c>
      <c r="F106" s="2" t="s">
        <v>60</v>
      </c>
      <c r="H106" s="2" t="s">
        <v>60</v>
      </c>
      <c r="M106" s="2" t="s">
        <v>136</v>
      </c>
      <c r="S106" s="25"/>
      <c r="T106" s="2"/>
      <c r="U106" s="2"/>
      <c r="AD106" s="6" t="n">
        <f aca="false">ISNUMBER(MATCH(A106,Selection!A:A,0))</f>
        <v>0</v>
      </c>
      <c r="AE106" s="6" t="n">
        <f aca="false">24-COUNTIF(D106:AA106,"")</f>
        <v>4</v>
      </c>
      <c r="AF106" s="20" t="n">
        <f aca="false">FALSE()</f>
        <v>0</v>
      </c>
      <c r="AG106" s="21" t="n">
        <f aca="false">FALSE()</f>
        <v>0</v>
      </c>
      <c r="AH106" s="21" t="n">
        <f aca="false">TRUE()</f>
        <v>1</v>
      </c>
      <c r="AI106" s="22" t="n">
        <f aca="false">FALSE()</f>
        <v>0</v>
      </c>
      <c r="AJ106" s="8" t="n">
        <v>105.1</v>
      </c>
      <c r="AK106" s="23" t="s">
        <v>137</v>
      </c>
      <c r="AL106" s="8" t="s">
        <v>63</v>
      </c>
      <c r="AM106" s="8" t="n">
        <v>73</v>
      </c>
      <c r="AN106" s="8" t="s">
        <v>45</v>
      </c>
      <c r="AO106" s="8" t="s">
        <v>65</v>
      </c>
      <c r="AP106" s="8" t="s">
        <v>138</v>
      </c>
      <c r="AV106" s="24"/>
      <c r="AW106" s="24"/>
      <c r="BA106" s="21" t="n">
        <f aca="false">NOT(ISNA(MATCH($A106&amp;"N",'Cases at IMPPC'!$H:$H,0)))</f>
        <v>0</v>
      </c>
      <c r="BB106" s="21" t="n">
        <f aca="false">NOT(ISNA(MATCH($A106&amp;"T",'Cases at IMPPC'!$H:$H,0)))</f>
        <v>0</v>
      </c>
      <c r="BC106" s="21" t="n">
        <f aca="false">NOT(ISNA(MATCH($A106&amp;"ADE",'Cases at IMPPC'!$H:$H,0)))</f>
        <v>0</v>
      </c>
      <c r="BD106" s="21" t="n">
        <f aca="false">NOT(ISNA(MATCH($A106&amp;"MET",'Cases at IMPPC'!$H:$H,0)))</f>
        <v>0</v>
      </c>
      <c r="BE106" s="24" t="s">
        <v>369</v>
      </c>
    </row>
    <row r="107" customFormat="false" ht="13" hidden="false" customHeight="true" outlineLevel="0" collapsed="false">
      <c r="A107" s="18" t="n">
        <v>106</v>
      </c>
      <c r="B107" s="18" t="s">
        <v>370</v>
      </c>
      <c r="C107" s="18" t="str">
        <f aca="false">TEXT(A107,"CRC-00000")&amp;"-05-01"</f>
        <v>CRC-00106-05-01</v>
      </c>
      <c r="D107" s="2" t="s">
        <v>60</v>
      </c>
      <c r="E107" s="2" t="s">
        <v>60</v>
      </c>
      <c r="F107" s="2" t="s">
        <v>61</v>
      </c>
      <c r="H107" s="2" t="s">
        <v>61</v>
      </c>
      <c r="M107" s="2" t="s">
        <v>45</v>
      </c>
      <c r="S107" s="25"/>
      <c r="T107" s="2"/>
      <c r="U107" s="2"/>
      <c r="AD107" s="6" t="n">
        <f aca="false">ISNUMBER(MATCH(A107,Selection!A:A,0))</f>
        <v>0</v>
      </c>
      <c r="AE107" s="6" t="n">
        <f aca="false">24-COUNTIF(D107:AA107,"")</f>
        <v>5</v>
      </c>
      <c r="AF107" s="20" t="n">
        <f aca="false">FALSE()</f>
        <v>0</v>
      </c>
      <c r="AG107" s="21" t="n">
        <f aca="false">FALSE()</f>
        <v>0</v>
      </c>
      <c r="AH107" s="21" t="n">
        <f aca="false">TRUE()</f>
        <v>1</v>
      </c>
      <c r="AI107" s="22" t="n">
        <f aca="false">FALSE()</f>
        <v>0</v>
      </c>
      <c r="AJ107" s="8" t="n">
        <v>106.1</v>
      </c>
      <c r="AK107" s="23" t="s">
        <v>137</v>
      </c>
      <c r="AM107" s="8" t="n">
        <v>67</v>
      </c>
      <c r="AN107" s="8" t="s">
        <v>45</v>
      </c>
      <c r="AO107" s="8" t="s">
        <v>71</v>
      </c>
      <c r="AP107" s="8" t="s">
        <v>138</v>
      </c>
      <c r="AV107" s="24"/>
      <c r="AW107" s="24"/>
      <c r="BA107" s="21" t="n">
        <f aca="false">NOT(ISNA(MATCH($A107&amp;"N",'Cases at IMPPC'!$H:$H,0)))</f>
        <v>0</v>
      </c>
      <c r="BB107" s="21" t="n">
        <f aca="false">NOT(ISNA(MATCH($A107&amp;"T",'Cases at IMPPC'!$H:$H,0)))</f>
        <v>0</v>
      </c>
      <c r="BC107" s="21" t="n">
        <f aca="false">NOT(ISNA(MATCH($A107&amp;"ADE",'Cases at IMPPC'!$H:$H,0)))</f>
        <v>1</v>
      </c>
      <c r="BD107" s="21" t="n">
        <f aca="false">NOT(ISNA(MATCH($A107&amp;"MET",'Cases at IMPPC'!$H:$H,0)))</f>
        <v>0</v>
      </c>
      <c r="BE107" s="24" t="s">
        <v>371</v>
      </c>
    </row>
    <row r="108" customFormat="false" ht="13" hidden="false" customHeight="true" outlineLevel="0" collapsed="false">
      <c r="A108" s="18" t="n">
        <v>107</v>
      </c>
      <c r="B108" s="18" t="s">
        <v>372</v>
      </c>
      <c r="C108" s="18" t="str">
        <f aca="false">TEXT(A108,"CRC-00000")&amp;"-05-01"</f>
        <v>CRC-00107-05-01</v>
      </c>
      <c r="D108" s="2" t="s">
        <v>60</v>
      </c>
      <c r="E108" s="2" t="s">
        <v>60</v>
      </c>
      <c r="F108" s="2" t="s">
        <v>61</v>
      </c>
      <c r="H108" s="2" t="s">
        <v>60</v>
      </c>
      <c r="M108" s="2" t="s">
        <v>136</v>
      </c>
      <c r="S108" s="25"/>
      <c r="T108" s="2"/>
      <c r="U108" s="2"/>
      <c r="AD108" s="6" t="n">
        <f aca="false">ISNUMBER(MATCH(A108,Selection!A:A,0))</f>
        <v>0</v>
      </c>
      <c r="AE108" s="6" t="n">
        <f aca="false">24-COUNTIF(D108:AA108,"")</f>
        <v>5</v>
      </c>
      <c r="AF108" s="20" t="n">
        <f aca="false">FALSE()</f>
        <v>0</v>
      </c>
      <c r="AG108" s="21" t="n">
        <f aca="false">FALSE()</f>
        <v>0</v>
      </c>
      <c r="AH108" s="21" t="n">
        <f aca="false">TRUE()</f>
        <v>1</v>
      </c>
      <c r="AI108" s="22" t="n">
        <f aca="false">FALSE()</f>
        <v>0</v>
      </c>
      <c r="AJ108" s="8" t="n">
        <v>107.1</v>
      </c>
      <c r="AK108" s="23" t="s">
        <v>137</v>
      </c>
      <c r="AM108" s="8" t="n">
        <v>70</v>
      </c>
      <c r="AN108" s="8" t="s">
        <v>45</v>
      </c>
      <c r="AO108" s="8" t="s">
        <v>71</v>
      </c>
      <c r="AP108" s="8" t="s">
        <v>138</v>
      </c>
      <c r="AV108" s="24" t="s">
        <v>373</v>
      </c>
      <c r="AW108" s="24"/>
      <c r="BA108" s="21" t="n">
        <f aca="false">NOT(ISNA(MATCH($A108&amp;"N",'Cases at IMPPC'!$H:$H,0)))</f>
        <v>0</v>
      </c>
      <c r="BB108" s="21" t="n">
        <f aca="false">NOT(ISNA(MATCH($A108&amp;"T",'Cases at IMPPC'!$H:$H,0)))</f>
        <v>0</v>
      </c>
      <c r="BC108" s="21" t="n">
        <f aca="false">NOT(ISNA(MATCH($A108&amp;"ADE",'Cases at IMPPC'!$H:$H,0)))</f>
        <v>1</v>
      </c>
      <c r="BD108" s="21" t="n">
        <f aca="false">NOT(ISNA(MATCH($A108&amp;"MET",'Cases at IMPPC'!$H:$H,0)))</f>
        <v>0</v>
      </c>
      <c r="BE108" s="24" t="s">
        <v>374</v>
      </c>
    </row>
    <row r="109" customFormat="false" ht="13" hidden="false" customHeight="true" outlineLevel="0" collapsed="false">
      <c r="A109" s="18" t="n">
        <v>108</v>
      </c>
      <c r="B109" s="18" t="s">
        <v>375</v>
      </c>
      <c r="C109" s="18" t="str">
        <f aca="false">TEXT(A109,"CRC-00000")&amp;"-05-01"</f>
        <v>CRC-00108-05-01</v>
      </c>
      <c r="D109" s="2" t="s">
        <v>60</v>
      </c>
      <c r="F109" s="2" t="s">
        <v>60</v>
      </c>
      <c r="H109" s="2" t="s">
        <v>61</v>
      </c>
      <c r="M109" s="2" t="s">
        <v>45</v>
      </c>
      <c r="S109" s="25"/>
      <c r="T109" s="2"/>
      <c r="U109" s="2"/>
      <c r="AD109" s="6" t="n">
        <f aca="false">ISNUMBER(MATCH(A109,Selection!A:A,0))</f>
        <v>0</v>
      </c>
      <c r="AE109" s="6" t="n">
        <f aca="false">24-COUNTIF(D109:AA109,"")</f>
        <v>4</v>
      </c>
      <c r="AF109" s="20" t="n">
        <f aca="false">FALSE()</f>
        <v>0</v>
      </c>
      <c r="AG109" s="21" t="n">
        <f aca="false">FALSE()</f>
        <v>0</v>
      </c>
      <c r="AH109" s="21" t="n">
        <f aca="false">TRUE()</f>
        <v>1</v>
      </c>
      <c r="AI109" s="22" t="n">
        <f aca="false">FALSE()</f>
        <v>0</v>
      </c>
      <c r="AJ109" s="8" t="n">
        <v>108.1</v>
      </c>
      <c r="AK109" s="23" t="s">
        <v>137</v>
      </c>
      <c r="AM109" s="8" t="n">
        <v>70</v>
      </c>
      <c r="AN109" s="8" t="s">
        <v>45</v>
      </c>
      <c r="AO109" s="8" t="s">
        <v>71</v>
      </c>
      <c r="AP109" s="8" t="s">
        <v>138</v>
      </c>
      <c r="AV109" s="24" t="s">
        <v>376</v>
      </c>
      <c r="AW109" s="24"/>
      <c r="BA109" s="21" t="n">
        <f aca="false">NOT(ISNA(MATCH($A109&amp;"N",'Cases at IMPPC'!$H:$H,0)))</f>
        <v>0</v>
      </c>
      <c r="BB109" s="21" t="n">
        <f aca="false">NOT(ISNA(MATCH($A109&amp;"T",'Cases at IMPPC'!$H:$H,0)))</f>
        <v>0</v>
      </c>
      <c r="BC109" s="21" t="n">
        <f aca="false">NOT(ISNA(MATCH($A109&amp;"ADE",'Cases at IMPPC'!$H:$H,0)))</f>
        <v>0</v>
      </c>
      <c r="BD109" s="21" t="n">
        <f aca="false">NOT(ISNA(MATCH($A109&amp;"MET",'Cases at IMPPC'!$H:$H,0)))</f>
        <v>0</v>
      </c>
      <c r="BE109" s="24" t="s">
        <v>377</v>
      </c>
    </row>
    <row r="110" customFormat="false" ht="13" hidden="false" customHeight="true" outlineLevel="0" collapsed="false">
      <c r="A110" s="18" t="n">
        <v>109</v>
      </c>
      <c r="B110" s="18" t="s">
        <v>378</v>
      </c>
      <c r="C110" s="18" t="str">
        <f aca="false">TEXT(A110,"CRC-00000")&amp;"-05-01"</f>
        <v>CRC-00109-05-01</v>
      </c>
      <c r="D110" s="2" t="s">
        <v>60</v>
      </c>
      <c r="F110" s="2" t="s">
        <v>60</v>
      </c>
      <c r="H110" s="2" t="s">
        <v>61</v>
      </c>
      <c r="M110" s="2" t="s">
        <v>136</v>
      </c>
      <c r="S110" s="25"/>
      <c r="T110" s="2"/>
      <c r="U110" s="2"/>
      <c r="AD110" s="6" t="n">
        <f aca="false">ISNUMBER(MATCH(A110,Selection!A:A,0))</f>
        <v>0</v>
      </c>
      <c r="AE110" s="6" t="n">
        <f aca="false">24-COUNTIF(D110:AA110,"")</f>
        <v>4</v>
      </c>
      <c r="AF110" s="20" t="n">
        <f aca="false">FALSE()</f>
        <v>0</v>
      </c>
      <c r="AG110" s="21" t="n">
        <f aca="false">FALSE()</f>
        <v>0</v>
      </c>
      <c r="AH110" s="21" t="n">
        <f aca="false">TRUE()</f>
        <v>1</v>
      </c>
      <c r="AI110" s="22" t="n">
        <f aca="false">FALSE()</f>
        <v>0</v>
      </c>
      <c r="AJ110" s="8" t="n">
        <v>109.1</v>
      </c>
      <c r="AK110" s="23" t="s">
        <v>137</v>
      </c>
      <c r="AM110" s="8" t="n">
        <v>63</v>
      </c>
      <c r="AN110" s="8" t="s">
        <v>45</v>
      </c>
      <c r="AO110" s="8" t="s">
        <v>71</v>
      </c>
      <c r="AP110" s="8" t="s">
        <v>138</v>
      </c>
      <c r="AV110" s="24"/>
      <c r="AW110" s="24"/>
      <c r="BA110" s="21" t="n">
        <f aca="false">NOT(ISNA(MATCH($A110&amp;"N",'Cases at IMPPC'!$H:$H,0)))</f>
        <v>0</v>
      </c>
      <c r="BB110" s="21" t="n">
        <f aca="false">NOT(ISNA(MATCH($A110&amp;"T",'Cases at IMPPC'!$H:$H,0)))</f>
        <v>0</v>
      </c>
      <c r="BC110" s="21" t="n">
        <f aca="false">NOT(ISNA(MATCH($A110&amp;"ADE",'Cases at IMPPC'!$H:$H,0)))</f>
        <v>0</v>
      </c>
      <c r="BD110" s="21" t="n">
        <f aca="false">NOT(ISNA(MATCH($A110&amp;"MET",'Cases at IMPPC'!$H:$H,0)))</f>
        <v>0</v>
      </c>
      <c r="BE110" s="24" t="s">
        <v>379</v>
      </c>
    </row>
    <row r="111" customFormat="false" ht="13" hidden="false" customHeight="true" outlineLevel="0" collapsed="false">
      <c r="A111" s="18" t="n">
        <v>110</v>
      </c>
      <c r="B111" s="18" t="s">
        <v>380</v>
      </c>
      <c r="C111" s="18" t="str">
        <f aca="false">TEXT(A111,"CRC-00000")&amp;"-05-01"</f>
        <v>CRC-00110-05-01</v>
      </c>
      <c r="D111" s="2" t="s">
        <v>60</v>
      </c>
      <c r="F111" s="2" t="s">
        <v>60</v>
      </c>
      <c r="H111" s="2" t="s">
        <v>61</v>
      </c>
      <c r="M111" s="2" t="s">
        <v>136</v>
      </c>
      <c r="S111" s="25"/>
      <c r="T111" s="2"/>
      <c r="U111" s="2"/>
      <c r="AD111" s="6" t="n">
        <f aca="false">ISNUMBER(MATCH(A111,Selection!A:A,0))</f>
        <v>0</v>
      </c>
      <c r="AE111" s="6" t="n">
        <f aca="false">24-COUNTIF(D111:AA111,"")</f>
        <v>4</v>
      </c>
      <c r="AF111" s="20" t="n">
        <f aca="false">FALSE()</f>
        <v>0</v>
      </c>
      <c r="AG111" s="21" t="n">
        <f aca="false">FALSE()</f>
        <v>0</v>
      </c>
      <c r="AH111" s="21" t="n">
        <f aca="false">TRUE()</f>
        <v>1</v>
      </c>
      <c r="AI111" s="22" t="n">
        <f aca="false">FALSE()</f>
        <v>0</v>
      </c>
      <c r="AJ111" s="8" t="n">
        <v>110.1</v>
      </c>
      <c r="AK111" s="23" t="s">
        <v>137</v>
      </c>
      <c r="AM111" s="8" t="n">
        <v>67</v>
      </c>
      <c r="AN111" s="8" t="s">
        <v>45</v>
      </c>
      <c r="AO111" s="8" t="s">
        <v>65</v>
      </c>
      <c r="AP111" s="8" t="s">
        <v>138</v>
      </c>
      <c r="AV111" s="24"/>
      <c r="AW111" s="24"/>
      <c r="BA111" s="21" t="n">
        <f aca="false">NOT(ISNA(MATCH($A111&amp;"N",'Cases at IMPPC'!$H:$H,0)))</f>
        <v>0</v>
      </c>
      <c r="BB111" s="21" t="n">
        <f aca="false">NOT(ISNA(MATCH($A111&amp;"T",'Cases at IMPPC'!$H:$H,0)))</f>
        <v>0</v>
      </c>
      <c r="BC111" s="21" t="n">
        <f aca="false">NOT(ISNA(MATCH($A111&amp;"ADE",'Cases at IMPPC'!$H:$H,0)))</f>
        <v>0</v>
      </c>
      <c r="BD111" s="21" t="n">
        <f aca="false">NOT(ISNA(MATCH($A111&amp;"MET",'Cases at IMPPC'!$H:$H,0)))</f>
        <v>0</v>
      </c>
      <c r="BE111" s="24" t="s">
        <v>381</v>
      </c>
    </row>
    <row r="112" customFormat="false" ht="13" hidden="false" customHeight="true" outlineLevel="0" collapsed="false">
      <c r="A112" s="18" t="n">
        <v>111</v>
      </c>
      <c r="B112" s="18" t="s">
        <v>382</v>
      </c>
      <c r="C112" s="18" t="str">
        <f aca="false">TEXT(A112,"CRC-00000")&amp;"-05-01"</f>
        <v>CRC-00111-05-01</v>
      </c>
      <c r="D112" s="2" t="s">
        <v>60</v>
      </c>
      <c r="F112" s="2" t="s">
        <v>60</v>
      </c>
      <c r="H112" s="2" t="s">
        <v>60</v>
      </c>
      <c r="M112" s="2" t="s">
        <v>136</v>
      </c>
      <c r="S112" s="25"/>
      <c r="T112" s="2"/>
      <c r="U112" s="2"/>
      <c r="AD112" s="6" t="n">
        <f aca="false">ISNUMBER(MATCH(A112,Selection!A:A,0))</f>
        <v>0</v>
      </c>
      <c r="AE112" s="6" t="n">
        <f aca="false">24-COUNTIF(D112:AA112,"")</f>
        <v>4</v>
      </c>
      <c r="AF112" s="20" t="n">
        <f aca="false">FALSE()</f>
        <v>0</v>
      </c>
      <c r="AG112" s="21" t="n">
        <f aca="false">FALSE()</f>
        <v>0</v>
      </c>
      <c r="AH112" s="21" t="n">
        <f aca="false">TRUE()</f>
        <v>1</v>
      </c>
      <c r="AI112" s="22" t="n">
        <f aca="false">FALSE()</f>
        <v>0</v>
      </c>
      <c r="AJ112" s="8" t="n">
        <v>111.1</v>
      </c>
      <c r="AK112" s="23" t="s">
        <v>137</v>
      </c>
      <c r="AM112" s="8" t="n">
        <v>74</v>
      </c>
      <c r="AN112" s="8" t="s">
        <v>45</v>
      </c>
      <c r="AO112" s="8" t="s">
        <v>65</v>
      </c>
      <c r="AP112" s="8" t="s">
        <v>138</v>
      </c>
      <c r="AV112" s="24"/>
      <c r="AW112" s="24"/>
      <c r="BA112" s="21" t="n">
        <f aca="false">NOT(ISNA(MATCH($A112&amp;"N",'Cases at IMPPC'!$H:$H,0)))</f>
        <v>0</v>
      </c>
      <c r="BB112" s="21" t="n">
        <f aca="false">NOT(ISNA(MATCH($A112&amp;"T",'Cases at IMPPC'!$H:$H,0)))</f>
        <v>0</v>
      </c>
      <c r="BC112" s="21" t="n">
        <f aca="false">NOT(ISNA(MATCH($A112&amp;"ADE",'Cases at IMPPC'!$H:$H,0)))</f>
        <v>0</v>
      </c>
      <c r="BD112" s="21" t="n">
        <f aca="false">NOT(ISNA(MATCH($A112&amp;"MET",'Cases at IMPPC'!$H:$H,0)))</f>
        <v>0</v>
      </c>
      <c r="BE112" s="24" t="s">
        <v>383</v>
      </c>
    </row>
    <row r="113" customFormat="false" ht="13" hidden="false" customHeight="true" outlineLevel="0" collapsed="false">
      <c r="A113" s="18" t="n">
        <v>112</v>
      </c>
      <c r="B113" s="18" t="s">
        <v>384</v>
      </c>
      <c r="C113" s="18" t="str">
        <f aca="false">TEXT(A113,"CRC-00000")&amp;"-05-01"</f>
        <v>CRC-00112-05-01</v>
      </c>
      <c r="D113" s="2" t="s">
        <v>60</v>
      </c>
      <c r="F113" s="2" t="s">
        <v>60</v>
      </c>
      <c r="M113" s="2" t="s">
        <v>45</v>
      </c>
      <c r="S113" s="25"/>
      <c r="T113" s="2"/>
      <c r="U113" s="2"/>
      <c r="AD113" s="6" t="n">
        <f aca="false">ISNUMBER(MATCH(A113,Selection!A:A,0))</f>
        <v>0</v>
      </c>
      <c r="AE113" s="6" t="n">
        <f aca="false">24-COUNTIF(D113:AA113,"")</f>
        <v>3</v>
      </c>
      <c r="AF113" s="20" t="n">
        <f aca="false">FALSE()</f>
        <v>0</v>
      </c>
      <c r="AG113" s="21" t="n">
        <f aca="false">TRUE()</f>
        <v>1</v>
      </c>
      <c r="AH113" s="21" t="n">
        <f aca="false">FALSE()</f>
        <v>0</v>
      </c>
      <c r="AI113" s="22" t="n">
        <f aca="false">FALSE()</f>
        <v>0</v>
      </c>
      <c r="AJ113" s="8" t="n">
        <v>112</v>
      </c>
      <c r="AK113" s="23" t="s">
        <v>62</v>
      </c>
      <c r="AM113" s="8" t="n">
        <v>74</v>
      </c>
      <c r="AN113" s="8" t="s">
        <v>45</v>
      </c>
      <c r="AO113" s="8" t="s">
        <v>71</v>
      </c>
      <c r="AP113" s="8" t="s">
        <v>79</v>
      </c>
      <c r="AV113" s="24"/>
      <c r="AW113" s="24"/>
      <c r="BA113" s="21" t="n">
        <f aca="false">NOT(ISNA(MATCH($A113&amp;"N",'Cases at IMPPC'!$H:$H,0)))</f>
        <v>0</v>
      </c>
      <c r="BB113" s="21" t="n">
        <f aca="false">NOT(ISNA(MATCH($A113&amp;"T",'Cases at IMPPC'!$H:$H,0)))</f>
        <v>0</v>
      </c>
      <c r="BC113" s="21" t="n">
        <f aca="false">NOT(ISNA(MATCH($A113&amp;"ADE",'Cases at IMPPC'!$H:$H,0)))</f>
        <v>0</v>
      </c>
      <c r="BD113" s="21" t="n">
        <f aca="false">NOT(ISNA(MATCH($A113&amp;"MET",'Cases at IMPPC'!$H:$H,0)))</f>
        <v>0</v>
      </c>
      <c r="BE113" s="24" t="s">
        <v>385</v>
      </c>
    </row>
    <row r="114" customFormat="false" ht="13" hidden="false" customHeight="true" outlineLevel="0" collapsed="false">
      <c r="A114" s="18" t="n">
        <v>113</v>
      </c>
      <c r="B114" s="18" t="s">
        <v>386</v>
      </c>
      <c r="C114" s="18" t="str">
        <f aca="false">TEXT(A114,"CRC-00000")&amp;"-05-01"</f>
        <v>CRC-00113-05-01</v>
      </c>
      <c r="D114" s="2" t="s">
        <v>60</v>
      </c>
      <c r="F114" s="2" t="s">
        <v>60</v>
      </c>
      <c r="H114" s="2" t="s">
        <v>61</v>
      </c>
      <c r="M114" s="2" t="s">
        <v>136</v>
      </c>
      <c r="S114" s="25"/>
      <c r="T114" s="2"/>
      <c r="U114" s="2"/>
      <c r="AD114" s="6" t="n">
        <f aca="false">ISNUMBER(MATCH(A114,Selection!A:A,0))</f>
        <v>0</v>
      </c>
      <c r="AE114" s="6" t="n">
        <f aca="false">24-COUNTIF(D114:AA114,"")</f>
        <v>4</v>
      </c>
      <c r="AF114" s="20" t="n">
        <f aca="false">FALSE()</f>
        <v>0</v>
      </c>
      <c r="AG114" s="21" t="n">
        <f aca="false">FALSE()</f>
        <v>0</v>
      </c>
      <c r="AH114" s="21" t="n">
        <f aca="false">TRUE()</f>
        <v>1</v>
      </c>
      <c r="AI114" s="22" t="n">
        <f aca="false">FALSE()</f>
        <v>0</v>
      </c>
      <c r="AJ114" s="8" t="n">
        <v>113.1</v>
      </c>
      <c r="AK114" s="23" t="s">
        <v>137</v>
      </c>
      <c r="AM114" s="8" t="n">
        <v>60</v>
      </c>
      <c r="AN114" s="8" t="s">
        <v>45</v>
      </c>
      <c r="AO114" s="8" t="s">
        <v>65</v>
      </c>
      <c r="AP114" s="8" t="s">
        <v>138</v>
      </c>
      <c r="AV114" s="24"/>
      <c r="AW114" s="24"/>
      <c r="BA114" s="21" t="n">
        <f aca="false">NOT(ISNA(MATCH($A114&amp;"N",'Cases at IMPPC'!$H:$H,0)))</f>
        <v>0</v>
      </c>
      <c r="BB114" s="21" t="n">
        <f aca="false">NOT(ISNA(MATCH($A114&amp;"T",'Cases at IMPPC'!$H:$H,0)))</f>
        <v>0</v>
      </c>
      <c r="BC114" s="21" t="n">
        <f aca="false">NOT(ISNA(MATCH($A114&amp;"ADE",'Cases at IMPPC'!$H:$H,0)))</f>
        <v>0</v>
      </c>
      <c r="BD114" s="21" t="n">
        <f aca="false">NOT(ISNA(MATCH($A114&amp;"MET",'Cases at IMPPC'!$H:$H,0)))</f>
        <v>0</v>
      </c>
      <c r="BE114" s="24" t="s">
        <v>387</v>
      </c>
    </row>
    <row r="115" customFormat="false" ht="13" hidden="false" customHeight="true" outlineLevel="0" collapsed="false">
      <c r="A115" s="18" t="n">
        <v>114</v>
      </c>
      <c r="B115" s="18" t="s">
        <v>388</v>
      </c>
      <c r="C115" s="18" t="str">
        <f aca="false">TEXT(A115,"CRC-00000")&amp;"-05-01"</f>
        <v>CRC-00114-05-01</v>
      </c>
      <c r="D115" s="2" t="s">
        <v>60</v>
      </c>
      <c r="F115" s="2" t="s">
        <v>60</v>
      </c>
      <c r="H115" s="2" t="s">
        <v>60</v>
      </c>
      <c r="M115" s="2" t="s">
        <v>45</v>
      </c>
      <c r="S115" s="25"/>
      <c r="T115" s="2"/>
      <c r="U115" s="2"/>
      <c r="AD115" s="6" t="n">
        <f aca="false">ISNUMBER(MATCH(A115,Selection!A:A,0))</f>
        <v>0</v>
      </c>
      <c r="AE115" s="6" t="n">
        <f aca="false">24-COUNTIF(D115:AA115,"")</f>
        <v>4</v>
      </c>
      <c r="AF115" s="20" t="n">
        <f aca="false">FALSE()</f>
        <v>0</v>
      </c>
      <c r="AG115" s="21" t="n">
        <f aca="false">FALSE()</f>
        <v>0</v>
      </c>
      <c r="AH115" s="21" t="n">
        <f aca="false">TRUE()</f>
        <v>1</v>
      </c>
      <c r="AI115" s="22" t="n">
        <f aca="false">FALSE()</f>
        <v>0</v>
      </c>
      <c r="AJ115" s="8" t="n">
        <v>114.1</v>
      </c>
      <c r="AK115" s="23" t="s">
        <v>137</v>
      </c>
      <c r="AM115" s="8" t="n">
        <v>60</v>
      </c>
      <c r="AN115" s="8" t="s">
        <v>45</v>
      </c>
      <c r="AO115" s="8" t="s">
        <v>65</v>
      </c>
      <c r="AP115" s="8" t="s">
        <v>138</v>
      </c>
      <c r="AV115" s="24"/>
      <c r="AW115" s="24"/>
      <c r="BA115" s="21" t="n">
        <f aca="false">NOT(ISNA(MATCH($A115&amp;"N",'Cases at IMPPC'!$H:$H,0)))</f>
        <v>0</v>
      </c>
      <c r="BB115" s="21" t="n">
        <f aca="false">NOT(ISNA(MATCH($A115&amp;"T",'Cases at IMPPC'!$H:$H,0)))</f>
        <v>0</v>
      </c>
      <c r="BC115" s="21" t="n">
        <f aca="false">NOT(ISNA(MATCH($A115&amp;"ADE",'Cases at IMPPC'!$H:$H,0)))</f>
        <v>0</v>
      </c>
      <c r="BD115" s="21" t="n">
        <f aca="false">NOT(ISNA(MATCH($A115&amp;"MET",'Cases at IMPPC'!$H:$H,0)))</f>
        <v>0</v>
      </c>
      <c r="BE115" s="24" t="s">
        <v>389</v>
      </c>
    </row>
    <row r="116" customFormat="false" ht="13" hidden="false" customHeight="true" outlineLevel="0" collapsed="false">
      <c r="A116" s="18" t="n">
        <v>115</v>
      </c>
      <c r="B116" s="18" t="s">
        <v>390</v>
      </c>
      <c r="C116" s="18" t="str">
        <f aca="false">TEXT(A116,"CRC-00000")&amp;"-05-01"</f>
        <v>CRC-00115-05-01</v>
      </c>
      <c r="F116" s="2" t="s">
        <v>60</v>
      </c>
      <c r="S116" s="25"/>
      <c r="T116" s="2"/>
      <c r="U116" s="2"/>
      <c r="AD116" s="6" t="n">
        <f aca="false">ISNUMBER(MATCH(A116,Selection!A:A,0))</f>
        <v>0</v>
      </c>
      <c r="AE116" s="6" t="n">
        <f aca="false">24-COUNTIF(D116:AA116,"")</f>
        <v>1</v>
      </c>
      <c r="AF116" s="20" t="n">
        <f aca="false">FALSE()</f>
        <v>0</v>
      </c>
      <c r="AG116" s="21" t="n">
        <f aca="false">FALSE()</f>
        <v>0</v>
      </c>
      <c r="AH116" s="21" t="n">
        <f aca="false">TRUE()</f>
        <v>1</v>
      </c>
      <c r="AI116" s="22" t="n">
        <f aca="false">FALSE()</f>
        <v>0</v>
      </c>
      <c r="AJ116" s="8" t="n">
        <v>115.1</v>
      </c>
      <c r="AK116" s="23" t="s">
        <v>137</v>
      </c>
      <c r="AM116" s="8" t="n">
        <v>66</v>
      </c>
      <c r="AN116" s="8" t="s">
        <v>45</v>
      </c>
      <c r="AO116" s="8" t="s">
        <v>71</v>
      </c>
      <c r="AP116" s="8" t="s">
        <v>138</v>
      </c>
      <c r="AV116" s="24" t="s">
        <v>391</v>
      </c>
      <c r="AW116" s="24"/>
      <c r="BA116" s="21" t="n">
        <f aca="false">NOT(ISNA(MATCH($A116&amp;"N",'Cases at IMPPC'!$H:$H,0)))</f>
        <v>0</v>
      </c>
      <c r="BB116" s="21" t="n">
        <f aca="false">NOT(ISNA(MATCH($A116&amp;"T",'Cases at IMPPC'!$H:$H,0)))</f>
        <v>0</v>
      </c>
      <c r="BC116" s="21" t="n">
        <f aca="false">NOT(ISNA(MATCH($A116&amp;"ADE",'Cases at IMPPC'!$H:$H,0)))</f>
        <v>0</v>
      </c>
      <c r="BD116" s="21" t="n">
        <f aca="false">NOT(ISNA(MATCH($A116&amp;"MET",'Cases at IMPPC'!$H:$H,0)))</f>
        <v>0</v>
      </c>
      <c r="BE116" s="24" t="s">
        <v>392</v>
      </c>
    </row>
    <row r="117" customFormat="false" ht="13" hidden="false" customHeight="true" outlineLevel="0" collapsed="false">
      <c r="A117" s="18" t="n">
        <v>116</v>
      </c>
      <c r="B117" s="18" t="s">
        <v>393</v>
      </c>
      <c r="C117" s="18" t="str">
        <f aca="false">TEXT(A117,"CRC-00000")&amp;"-05-01"</f>
        <v>CRC-00116-05-01</v>
      </c>
      <c r="D117" s="2" t="s">
        <v>60</v>
      </c>
      <c r="E117" s="2" t="s">
        <v>60</v>
      </c>
      <c r="F117" s="2" t="s">
        <v>61</v>
      </c>
      <c r="H117" s="2" t="s">
        <v>60</v>
      </c>
      <c r="M117" s="2" t="s">
        <v>45</v>
      </c>
      <c r="S117" s="25"/>
      <c r="T117" s="2"/>
      <c r="U117" s="2"/>
      <c r="AD117" s="6" t="n">
        <f aca="false">ISNUMBER(MATCH(A117,Selection!A:A,0))</f>
        <v>0</v>
      </c>
      <c r="AE117" s="6" t="n">
        <f aca="false">24-COUNTIF(D117:AA117,"")</f>
        <v>5</v>
      </c>
      <c r="AF117" s="20" t="n">
        <f aca="false">TRUE()</f>
        <v>1</v>
      </c>
      <c r="AG117" s="21" t="n">
        <f aca="false">FALSE()</f>
        <v>0</v>
      </c>
      <c r="AH117" s="21" t="n">
        <f aca="false">TRUE()</f>
        <v>1</v>
      </c>
      <c r="AI117" s="22" t="n">
        <f aca="false">FALSE()</f>
        <v>0</v>
      </c>
      <c r="AJ117" s="8" t="n">
        <v>116.1</v>
      </c>
      <c r="AK117" s="23" t="s">
        <v>137</v>
      </c>
      <c r="AL117" s="8" t="s">
        <v>63</v>
      </c>
      <c r="AM117" s="8" t="n">
        <v>45</v>
      </c>
      <c r="AN117" s="8" t="s">
        <v>64</v>
      </c>
      <c r="AO117" s="8" t="s">
        <v>65</v>
      </c>
      <c r="AP117" s="8" t="s">
        <v>138</v>
      </c>
      <c r="AQ117" s="8" t="s">
        <v>394</v>
      </c>
      <c r="AV117" s="24"/>
      <c r="AW117" s="24"/>
      <c r="BA117" s="21" t="n">
        <f aca="false">NOT(ISNA(MATCH($A117&amp;"N",'Cases at IMPPC'!$H:$H,0)))</f>
        <v>1</v>
      </c>
      <c r="BB117" s="21" t="n">
        <f aca="false">NOT(ISNA(MATCH($A117&amp;"T",'Cases at IMPPC'!$H:$H,0)))</f>
        <v>0</v>
      </c>
      <c r="BC117" s="21" t="n">
        <f aca="false">NOT(ISNA(MATCH($A117&amp;"ADE",'Cases at IMPPC'!$H:$H,0)))</f>
        <v>1</v>
      </c>
      <c r="BD117" s="21" t="n">
        <f aca="false">NOT(ISNA(MATCH($A117&amp;"MET",'Cases at IMPPC'!$H:$H,0)))</f>
        <v>0</v>
      </c>
      <c r="BE117" s="24" t="s">
        <v>395</v>
      </c>
    </row>
    <row r="118" customFormat="false" ht="13" hidden="false" customHeight="true" outlineLevel="0" collapsed="false">
      <c r="A118" s="18" t="n">
        <v>117</v>
      </c>
      <c r="B118" s="18" t="s">
        <v>396</v>
      </c>
      <c r="C118" s="18" t="str">
        <f aca="false">TEXT(A118,"CRC-00000")&amp;"-05-01"</f>
        <v>CRC-00117-05-01</v>
      </c>
      <c r="D118" s="2" t="s">
        <v>60</v>
      </c>
      <c r="E118" s="2" t="s">
        <v>61</v>
      </c>
      <c r="F118" s="2" t="s">
        <v>61</v>
      </c>
      <c r="G118" s="2" t="s">
        <v>60</v>
      </c>
      <c r="H118" s="2" t="s">
        <v>60</v>
      </c>
      <c r="I118" s="3" t="s">
        <v>60</v>
      </c>
      <c r="J118" s="4" t="s">
        <v>60</v>
      </c>
      <c r="M118" s="2" t="s">
        <v>136</v>
      </c>
      <c r="O118" s="2" t="s">
        <v>45</v>
      </c>
      <c r="Q118" s="3" t="s">
        <v>45</v>
      </c>
      <c r="R118" s="4" t="s">
        <v>60</v>
      </c>
      <c r="S118" s="25"/>
      <c r="T118" s="2"/>
      <c r="U118" s="2"/>
      <c r="V118" s="28" t="n">
        <v>-0.0352650828105022</v>
      </c>
      <c r="AB118" s="6" t="s">
        <v>70</v>
      </c>
      <c r="AD118" s="6" t="n">
        <f aca="false">ISNUMBER(MATCH(A118,Selection!A:A,0))</f>
        <v>0</v>
      </c>
      <c r="AE118" s="6" t="n">
        <f aca="false">24-COUNTIF(D118:AA118,"")</f>
        <v>12</v>
      </c>
      <c r="AF118" s="20" t="n">
        <f aca="false">TRUE()</f>
        <v>1</v>
      </c>
      <c r="AG118" s="21" t="n">
        <f aca="false">TRUE()</f>
        <v>1</v>
      </c>
      <c r="AH118" s="21" t="n">
        <f aca="false">FALSE()</f>
        <v>0</v>
      </c>
      <c r="AI118" s="22" t="n">
        <f aca="false">FALSE()</f>
        <v>0</v>
      </c>
      <c r="AJ118" s="8" t="n">
        <v>117</v>
      </c>
      <c r="AK118" s="23" t="s">
        <v>62</v>
      </c>
      <c r="AL118" s="8" t="s">
        <v>63</v>
      </c>
      <c r="AM118" s="8" t="n">
        <v>93</v>
      </c>
      <c r="AN118" s="8" t="s">
        <v>45</v>
      </c>
      <c r="AO118" s="8" t="s">
        <v>65</v>
      </c>
      <c r="AP118" s="8" t="s">
        <v>90</v>
      </c>
      <c r="AQ118" s="8" t="s">
        <v>397</v>
      </c>
      <c r="AU118" s="8" t="s">
        <v>45</v>
      </c>
      <c r="AV118" s="24" t="s">
        <v>398</v>
      </c>
      <c r="AW118" s="24"/>
      <c r="BA118" s="21" t="n">
        <f aca="false">NOT(ISNA(MATCH($A118&amp;"N",'Cases at IMPPC'!$H:$H,0)))</f>
        <v>1</v>
      </c>
      <c r="BB118" s="21" t="n">
        <f aca="false">NOT(ISNA(MATCH($A118&amp;"T",'Cases at IMPPC'!$H:$H,0)))</f>
        <v>1</v>
      </c>
      <c r="BC118" s="21" t="n">
        <f aca="false">NOT(ISNA(MATCH($A118&amp;"ADE",'Cases at IMPPC'!$H:$H,0)))</f>
        <v>0</v>
      </c>
      <c r="BD118" s="21" t="n">
        <f aca="false">NOT(ISNA(MATCH($A118&amp;"MET",'Cases at IMPPC'!$H:$H,0)))</f>
        <v>0</v>
      </c>
      <c r="BE118" s="24"/>
      <c r="BF118" s="0" t="s">
        <v>399</v>
      </c>
    </row>
    <row r="119" customFormat="false" ht="13" hidden="false" customHeight="true" outlineLevel="0" collapsed="false">
      <c r="A119" s="18" t="n">
        <v>118</v>
      </c>
      <c r="B119" s="18" t="s">
        <v>400</v>
      </c>
      <c r="C119" s="18" t="str">
        <f aca="false">TEXT(A119,"CRC-00000")&amp;"-05-01"</f>
        <v>CRC-00118-05-01</v>
      </c>
      <c r="D119" s="2" t="s">
        <v>60</v>
      </c>
      <c r="E119" s="2" t="s">
        <v>61</v>
      </c>
      <c r="F119" s="2" t="s">
        <v>60</v>
      </c>
      <c r="S119" s="25"/>
      <c r="T119" s="2"/>
      <c r="U119" s="2"/>
      <c r="AB119" s="6" t="s">
        <v>70</v>
      </c>
      <c r="AD119" s="6" t="n">
        <f aca="false">ISNUMBER(MATCH(A119,Selection!A:A,0))</f>
        <v>0</v>
      </c>
      <c r="AE119" s="6" t="n">
        <f aca="false">24-COUNTIF(D119:AA119,"")</f>
        <v>3</v>
      </c>
      <c r="AF119" s="20" t="n">
        <f aca="false">TRUE()</f>
        <v>1</v>
      </c>
      <c r="AG119" s="21" t="n">
        <f aca="false">TRUE()</f>
        <v>1</v>
      </c>
      <c r="AH119" s="21" t="n">
        <f aca="false">FALSE()</f>
        <v>0</v>
      </c>
      <c r="AI119" s="22" t="n">
        <f aca="false">FALSE()</f>
        <v>0</v>
      </c>
      <c r="AJ119" s="8" t="n">
        <v>118</v>
      </c>
      <c r="AK119" s="23" t="s">
        <v>62</v>
      </c>
      <c r="AL119" s="8" t="s">
        <v>63</v>
      </c>
      <c r="AM119" s="8" t="n">
        <v>70</v>
      </c>
      <c r="AN119" s="8" t="s">
        <v>45</v>
      </c>
      <c r="AO119" s="8" t="s">
        <v>71</v>
      </c>
      <c r="AP119" s="8" t="s">
        <v>79</v>
      </c>
      <c r="AQ119" s="8" t="s">
        <v>158</v>
      </c>
      <c r="AU119" s="8" t="s">
        <v>86</v>
      </c>
      <c r="AV119" s="24"/>
      <c r="AW119" s="24"/>
      <c r="BA119" s="21" t="n">
        <f aca="false">NOT(ISNA(MATCH($A119&amp;"N",'Cases at IMPPC'!$H:$H,0)))</f>
        <v>0</v>
      </c>
      <c r="BB119" s="21" t="n">
        <f aca="false">NOT(ISNA(MATCH($A119&amp;"T",'Cases at IMPPC'!$H:$H,0)))</f>
        <v>0</v>
      </c>
      <c r="BC119" s="21" t="n">
        <f aca="false">NOT(ISNA(MATCH($A119&amp;"ADE",'Cases at IMPPC'!$H:$H,0)))</f>
        <v>0</v>
      </c>
      <c r="BD119" s="21" t="n">
        <f aca="false">NOT(ISNA(MATCH($A119&amp;"MET",'Cases at IMPPC'!$H:$H,0)))</f>
        <v>0</v>
      </c>
      <c r="BE119" s="24" t="s">
        <v>101</v>
      </c>
    </row>
    <row r="120" customFormat="false" ht="13" hidden="false" customHeight="true" outlineLevel="0" collapsed="false">
      <c r="A120" s="18" t="n">
        <v>119</v>
      </c>
      <c r="B120" s="18" t="s">
        <v>401</v>
      </c>
      <c r="C120" s="18" t="str">
        <f aca="false">TEXT(A120,"CRC-00000")&amp;"-05-01"</f>
        <v>CRC-00119-05-01</v>
      </c>
      <c r="D120" s="2" t="s">
        <v>60</v>
      </c>
      <c r="E120" s="2" t="s">
        <v>61</v>
      </c>
      <c r="F120" s="2" t="s">
        <v>60</v>
      </c>
      <c r="S120" s="25"/>
      <c r="T120" s="2"/>
      <c r="U120" s="2"/>
      <c r="AB120" s="6" t="s">
        <v>70</v>
      </c>
      <c r="AD120" s="6" t="n">
        <f aca="false">ISNUMBER(MATCH(A120,Selection!A:A,0))</f>
        <v>0</v>
      </c>
      <c r="AE120" s="6" t="n">
        <f aca="false">24-COUNTIF(D120:AA120,"")</f>
        <v>3</v>
      </c>
      <c r="AF120" s="20" t="n">
        <f aca="false">TRUE()</f>
        <v>1</v>
      </c>
      <c r="AG120" s="21" t="n">
        <f aca="false">TRUE()</f>
        <v>1</v>
      </c>
      <c r="AH120" s="21" t="n">
        <f aca="false">FALSE()</f>
        <v>0</v>
      </c>
      <c r="AI120" s="22" t="n">
        <f aca="false">FALSE()</f>
        <v>0</v>
      </c>
      <c r="AJ120" s="8" t="n">
        <v>119</v>
      </c>
      <c r="AK120" s="23" t="s">
        <v>62</v>
      </c>
      <c r="AL120" s="8" t="s">
        <v>66</v>
      </c>
      <c r="AM120" s="8" t="n">
        <v>61</v>
      </c>
      <c r="AN120" s="8" t="s">
        <v>45</v>
      </c>
      <c r="AO120" s="8" t="s">
        <v>71</v>
      </c>
      <c r="AP120" s="8" t="s">
        <v>79</v>
      </c>
      <c r="AQ120" s="8" t="s">
        <v>402</v>
      </c>
      <c r="AV120" s="24" t="s">
        <v>403</v>
      </c>
      <c r="AW120" s="24"/>
      <c r="BA120" s="21" t="n">
        <f aca="false">NOT(ISNA(MATCH($A120&amp;"N",'Cases at IMPPC'!$H:$H,0)))</f>
        <v>0</v>
      </c>
      <c r="BB120" s="21" t="n">
        <f aca="false">NOT(ISNA(MATCH($A120&amp;"T",'Cases at IMPPC'!$H:$H,0)))</f>
        <v>0</v>
      </c>
      <c r="BC120" s="21" t="n">
        <f aca="false">NOT(ISNA(MATCH($A120&amp;"ADE",'Cases at IMPPC'!$H:$H,0)))</f>
        <v>0</v>
      </c>
      <c r="BD120" s="21" t="n">
        <f aca="false">NOT(ISNA(MATCH($A120&amp;"MET",'Cases at IMPPC'!$H:$H,0)))</f>
        <v>0</v>
      </c>
      <c r="BE120" s="24" t="s">
        <v>404</v>
      </c>
    </row>
    <row r="121" customFormat="false" ht="13" hidden="false" customHeight="true" outlineLevel="0" collapsed="false">
      <c r="A121" s="18" t="n">
        <v>120</v>
      </c>
      <c r="B121" s="18" t="s">
        <v>405</v>
      </c>
      <c r="C121" s="18" t="str">
        <f aca="false">TEXT(A121,"CRC-00000")&amp;"-05-01"</f>
        <v>CRC-00120-05-01</v>
      </c>
      <c r="D121" s="2" t="s">
        <v>60</v>
      </c>
      <c r="E121" s="2" t="s">
        <v>60</v>
      </c>
      <c r="F121" s="2" t="s">
        <v>60</v>
      </c>
      <c r="H121" s="2" t="s">
        <v>61</v>
      </c>
      <c r="M121" s="2" t="s">
        <v>136</v>
      </c>
      <c r="S121" s="25"/>
      <c r="T121" s="2"/>
      <c r="U121" s="2"/>
      <c r="AD121" s="6" t="n">
        <f aca="false">ISNUMBER(MATCH(A121,Selection!A:A,0))</f>
        <v>0</v>
      </c>
      <c r="AE121" s="6" t="n">
        <f aca="false">24-COUNTIF(D121:AA121,"")</f>
        <v>5</v>
      </c>
      <c r="AF121" s="20" t="n">
        <f aca="false">TRUE()</f>
        <v>1</v>
      </c>
      <c r="AG121" s="21" t="n">
        <f aca="false">FALSE()</f>
        <v>0</v>
      </c>
      <c r="AH121" s="21" t="n">
        <f aca="false">TRUE()</f>
        <v>1</v>
      </c>
      <c r="AI121" s="22" t="n">
        <f aca="false">FALSE()</f>
        <v>0</v>
      </c>
      <c r="AJ121" s="8" t="n">
        <v>120.1</v>
      </c>
      <c r="AK121" s="23" t="s">
        <v>137</v>
      </c>
      <c r="AL121" s="8" t="s">
        <v>63</v>
      </c>
      <c r="AM121" s="8" t="n">
        <v>56</v>
      </c>
      <c r="AN121" s="8" t="s">
        <v>64</v>
      </c>
      <c r="AO121" s="8" t="s">
        <v>65</v>
      </c>
      <c r="AP121" s="8" t="s">
        <v>138</v>
      </c>
      <c r="AQ121" s="8" t="s">
        <v>268</v>
      </c>
      <c r="AV121" s="24" t="s">
        <v>406</v>
      </c>
      <c r="AW121" s="24"/>
      <c r="BA121" s="21" t="n">
        <f aca="false">NOT(ISNA(MATCH($A121&amp;"N",'Cases at IMPPC'!$H:$H,0)))</f>
        <v>1</v>
      </c>
      <c r="BB121" s="21" t="n">
        <f aca="false">NOT(ISNA(MATCH($A121&amp;"T",'Cases at IMPPC'!$H:$H,0)))</f>
        <v>0</v>
      </c>
      <c r="BC121" s="21" t="n">
        <f aca="false">NOT(ISNA(MATCH($A121&amp;"ADE",'Cases at IMPPC'!$H:$H,0)))</f>
        <v>1</v>
      </c>
      <c r="BD121" s="21" t="n">
        <f aca="false">NOT(ISNA(MATCH($A121&amp;"MET",'Cases at IMPPC'!$H:$H,0)))</f>
        <v>0</v>
      </c>
      <c r="BE121" s="24" t="s">
        <v>407</v>
      </c>
    </row>
    <row r="122" customFormat="false" ht="13" hidden="false" customHeight="true" outlineLevel="0" collapsed="false">
      <c r="A122" s="18" t="n">
        <v>121</v>
      </c>
      <c r="B122" s="18" t="s">
        <v>408</v>
      </c>
      <c r="C122" s="18" t="str">
        <f aca="false">TEXT(A122,"CRC-00000")&amp;"-05-01"</f>
        <v>CRC-00121-05-01</v>
      </c>
      <c r="D122" s="2" t="s">
        <v>60</v>
      </c>
      <c r="E122" s="2" t="s">
        <v>61</v>
      </c>
      <c r="F122" s="2" t="s">
        <v>60</v>
      </c>
      <c r="G122" s="2" t="s">
        <v>60</v>
      </c>
      <c r="H122" s="2" t="s">
        <v>60</v>
      </c>
      <c r="I122" s="3" t="s">
        <v>60</v>
      </c>
      <c r="J122" s="4" t="s">
        <v>60</v>
      </c>
      <c r="S122" s="25"/>
      <c r="T122" s="2"/>
      <c r="U122" s="2"/>
      <c r="AB122" s="6" t="s">
        <v>70</v>
      </c>
      <c r="AD122" s="6" t="n">
        <f aca="false">ISNUMBER(MATCH(A122,Selection!A:A,0))</f>
        <v>0</v>
      </c>
      <c r="AE122" s="6" t="n">
        <f aca="false">24-COUNTIF(D122:AA122,"")</f>
        <v>7</v>
      </c>
      <c r="AF122" s="20" t="n">
        <f aca="false">TRUE()</f>
        <v>1</v>
      </c>
      <c r="AG122" s="21" t="n">
        <f aca="false">TRUE()</f>
        <v>1</v>
      </c>
      <c r="AH122" s="21" t="n">
        <f aca="false">FALSE()</f>
        <v>0</v>
      </c>
      <c r="AI122" s="22" t="n">
        <f aca="false">FALSE()</f>
        <v>0</v>
      </c>
      <c r="AJ122" s="8" t="n">
        <v>121</v>
      </c>
      <c r="AK122" s="23" t="s">
        <v>62</v>
      </c>
      <c r="AL122" s="8" t="s">
        <v>63</v>
      </c>
      <c r="AM122" s="8" t="n">
        <v>66</v>
      </c>
      <c r="AN122" s="8" t="s">
        <v>64</v>
      </c>
      <c r="AO122" s="8" t="s">
        <v>71</v>
      </c>
      <c r="AP122" s="8" t="s">
        <v>66</v>
      </c>
      <c r="AQ122" s="8" t="s">
        <v>190</v>
      </c>
      <c r="AU122" s="8" t="s">
        <v>45</v>
      </c>
      <c r="AV122" s="24" t="s">
        <v>409</v>
      </c>
      <c r="AW122" s="24"/>
      <c r="BA122" s="21" t="n">
        <f aca="false">NOT(ISNA(MATCH($A122&amp;"N",'Cases at IMPPC'!$H:$H,0)))</f>
        <v>1</v>
      </c>
      <c r="BB122" s="21" t="n">
        <f aca="false">NOT(ISNA(MATCH($A122&amp;"T",'Cases at IMPPC'!$H:$H,0)))</f>
        <v>1</v>
      </c>
      <c r="BC122" s="21" t="n">
        <f aca="false">NOT(ISNA(MATCH($A122&amp;"ADE",'Cases at IMPPC'!$H:$H,0)))</f>
        <v>0</v>
      </c>
      <c r="BD122" s="21" t="n">
        <f aca="false">NOT(ISNA(MATCH($A122&amp;"MET",'Cases at IMPPC'!$H:$H,0)))</f>
        <v>0</v>
      </c>
      <c r="BE122" s="24" t="s">
        <v>279</v>
      </c>
    </row>
    <row r="123" customFormat="false" ht="13" hidden="false" customHeight="true" outlineLevel="0" collapsed="false">
      <c r="A123" s="18" t="n">
        <v>122</v>
      </c>
      <c r="B123" s="18" t="s">
        <v>410</v>
      </c>
      <c r="C123" s="18" t="str">
        <f aca="false">TEXT(A123,"CRC-00000")&amp;"-05-01"</f>
        <v>CRC-00122-05-01</v>
      </c>
      <c r="D123" s="2" t="s">
        <v>60</v>
      </c>
      <c r="E123" s="2" t="s">
        <v>60</v>
      </c>
      <c r="F123" s="2" t="s">
        <v>61</v>
      </c>
      <c r="H123" s="2" t="s">
        <v>60</v>
      </c>
      <c r="M123" s="2" t="s">
        <v>136</v>
      </c>
      <c r="S123" s="25"/>
      <c r="T123" s="2"/>
      <c r="U123" s="2"/>
      <c r="AD123" s="6" t="n">
        <f aca="false">ISNUMBER(MATCH(A123,Selection!A:A,0))</f>
        <v>0</v>
      </c>
      <c r="AE123" s="6" t="n">
        <f aca="false">24-COUNTIF(D123:AA123,"")</f>
        <v>5</v>
      </c>
      <c r="AF123" s="20" t="n">
        <f aca="false">TRUE()</f>
        <v>1</v>
      </c>
      <c r="AG123" s="21" t="n">
        <f aca="false">FALSE()</f>
        <v>0</v>
      </c>
      <c r="AH123" s="21" t="n">
        <f aca="false">TRUE()</f>
        <v>1</v>
      </c>
      <c r="AI123" s="22" t="n">
        <f aca="false">FALSE()</f>
        <v>0</v>
      </c>
      <c r="AJ123" s="8" t="n">
        <v>122.1</v>
      </c>
      <c r="AK123" s="23" t="s">
        <v>137</v>
      </c>
      <c r="AL123" s="8" t="s">
        <v>63</v>
      </c>
      <c r="AM123" s="8" t="n">
        <v>70</v>
      </c>
      <c r="AN123" s="8" t="s">
        <v>45</v>
      </c>
      <c r="AO123" s="8" t="s">
        <v>71</v>
      </c>
      <c r="AP123" s="8" t="s">
        <v>138</v>
      </c>
      <c r="AQ123" s="8" t="s">
        <v>202</v>
      </c>
      <c r="AV123" s="24"/>
      <c r="AW123" s="24"/>
      <c r="BA123" s="21" t="n">
        <f aca="false">NOT(ISNA(MATCH($A123&amp;"N",'Cases at IMPPC'!$H:$H,0)))</f>
        <v>1</v>
      </c>
      <c r="BB123" s="21" t="n">
        <f aca="false">NOT(ISNA(MATCH($A123&amp;"T",'Cases at IMPPC'!$H:$H,0)))</f>
        <v>0</v>
      </c>
      <c r="BC123" s="21" t="n">
        <f aca="false">NOT(ISNA(MATCH($A123&amp;"ADE",'Cases at IMPPC'!$H:$H,0)))</f>
        <v>1</v>
      </c>
      <c r="BD123" s="21" t="n">
        <f aca="false">NOT(ISNA(MATCH($A123&amp;"MET",'Cases at IMPPC'!$H:$H,0)))</f>
        <v>0</v>
      </c>
      <c r="BE123" s="24" t="s">
        <v>411</v>
      </c>
    </row>
    <row r="124" customFormat="false" ht="13" hidden="false" customHeight="true" outlineLevel="0" collapsed="false">
      <c r="A124" s="18" t="n">
        <v>123</v>
      </c>
      <c r="B124" s="18" t="s">
        <v>412</v>
      </c>
      <c r="C124" s="18" t="str">
        <f aca="false">TEXT(A124,"CRC-00000")&amp;"-05-01"</f>
        <v>CRC-00123-05-01</v>
      </c>
      <c r="F124" s="2" t="s">
        <v>60</v>
      </c>
      <c r="S124" s="25"/>
      <c r="T124" s="2"/>
      <c r="U124" s="2"/>
      <c r="AD124" s="6" t="n">
        <f aca="false">ISNUMBER(MATCH(A124,Selection!A:A,0))</f>
        <v>0</v>
      </c>
      <c r="AE124" s="6" t="n">
        <f aca="false">24-COUNTIF(D124:AA124,"")</f>
        <v>1</v>
      </c>
      <c r="AF124" s="20" t="n">
        <f aca="false">TRUE()</f>
        <v>1</v>
      </c>
      <c r="AG124" s="21" t="n">
        <f aca="false">FALSE()</f>
        <v>0</v>
      </c>
      <c r="AH124" s="21" t="n">
        <f aca="false">TRUE()</f>
        <v>1</v>
      </c>
      <c r="AI124" s="22" t="n">
        <f aca="false">FALSE()</f>
        <v>0</v>
      </c>
      <c r="AJ124" s="8" t="n">
        <v>123.1</v>
      </c>
      <c r="AK124" s="23" t="s">
        <v>137</v>
      </c>
      <c r="AL124" s="8" t="s">
        <v>63</v>
      </c>
      <c r="AM124" s="8" t="n">
        <v>70</v>
      </c>
      <c r="AN124" s="8" t="s">
        <v>45</v>
      </c>
      <c r="AO124" s="8" t="s">
        <v>65</v>
      </c>
      <c r="AP124" s="8" t="s">
        <v>138</v>
      </c>
      <c r="AQ124" s="8" t="s">
        <v>158</v>
      </c>
      <c r="AV124" s="24"/>
      <c r="AW124" s="24"/>
      <c r="BA124" s="21" t="n">
        <f aca="false">NOT(ISNA(MATCH($A124&amp;"N",'Cases at IMPPC'!$H:$H,0)))</f>
        <v>0</v>
      </c>
      <c r="BB124" s="21" t="n">
        <f aca="false">NOT(ISNA(MATCH($A124&amp;"T",'Cases at IMPPC'!$H:$H,0)))</f>
        <v>0</v>
      </c>
      <c r="BC124" s="21" t="n">
        <f aca="false">NOT(ISNA(MATCH($A124&amp;"ADE",'Cases at IMPPC'!$H:$H,0)))</f>
        <v>0</v>
      </c>
      <c r="BD124" s="21" t="n">
        <f aca="false">NOT(ISNA(MATCH($A124&amp;"MET",'Cases at IMPPC'!$H:$H,0)))</f>
        <v>0</v>
      </c>
      <c r="BE124" s="24" t="s">
        <v>413</v>
      </c>
    </row>
    <row r="125" customFormat="false" ht="13" hidden="false" customHeight="true" outlineLevel="0" collapsed="false">
      <c r="A125" s="18" t="n">
        <v>124</v>
      </c>
      <c r="B125" s="18" t="s">
        <v>414</v>
      </c>
      <c r="C125" s="18" t="str">
        <f aca="false">TEXT(A125,"CRC-00000")&amp;"-05-01"</f>
        <v>CRC-00124-05-01</v>
      </c>
      <c r="D125" s="2" t="s">
        <v>60</v>
      </c>
      <c r="F125" s="2" t="s">
        <v>61</v>
      </c>
      <c r="S125" s="25"/>
      <c r="T125" s="2"/>
      <c r="U125" s="2"/>
      <c r="AD125" s="6" t="n">
        <f aca="false">ISNUMBER(MATCH(A125,Selection!A:A,0))</f>
        <v>0</v>
      </c>
      <c r="AE125" s="6" t="n">
        <f aca="false">24-COUNTIF(D125:AA125,"")</f>
        <v>2</v>
      </c>
      <c r="AF125" s="20" t="n">
        <f aca="false">FALSE()</f>
        <v>0</v>
      </c>
      <c r="AG125" s="21" t="n">
        <f aca="false">FALSE()</f>
        <v>0</v>
      </c>
      <c r="AH125" s="21" t="n">
        <f aca="false">TRUE()</f>
        <v>1</v>
      </c>
      <c r="AI125" s="22" t="n">
        <f aca="false">FALSE()</f>
        <v>0</v>
      </c>
      <c r="AJ125" s="8" t="n">
        <v>124.1</v>
      </c>
      <c r="AK125" s="23" t="s">
        <v>137</v>
      </c>
      <c r="AM125" s="8" t="n">
        <v>71</v>
      </c>
      <c r="AN125" s="8" t="s">
        <v>45</v>
      </c>
      <c r="AO125" s="8" t="s">
        <v>71</v>
      </c>
      <c r="AP125" s="8" t="s">
        <v>138</v>
      </c>
      <c r="AV125" s="24"/>
      <c r="AW125" s="24"/>
      <c r="BA125" s="21" t="n">
        <f aca="false">NOT(ISNA(MATCH($A125&amp;"N",'Cases at IMPPC'!$H:$H,0)))</f>
        <v>0</v>
      </c>
      <c r="BB125" s="21" t="n">
        <f aca="false">NOT(ISNA(MATCH($A125&amp;"T",'Cases at IMPPC'!$H:$H,0)))</f>
        <v>0</v>
      </c>
      <c r="BC125" s="21" t="n">
        <f aca="false">NOT(ISNA(MATCH($A125&amp;"ADE",'Cases at IMPPC'!$H:$H,0)))</f>
        <v>0</v>
      </c>
      <c r="BD125" s="21" t="n">
        <f aca="false">NOT(ISNA(MATCH($A125&amp;"MET",'Cases at IMPPC'!$H:$H,0)))</f>
        <v>0</v>
      </c>
      <c r="BE125" s="24" t="s">
        <v>415</v>
      </c>
    </row>
    <row r="126" customFormat="false" ht="13" hidden="false" customHeight="true" outlineLevel="0" collapsed="false">
      <c r="A126" s="18" t="n">
        <v>125</v>
      </c>
      <c r="B126" s="18" t="s">
        <v>416</v>
      </c>
      <c r="C126" s="18" t="str">
        <f aca="false">TEXT(A126,"CRC-00000")&amp;"-05-01"</f>
        <v>CRC-00125-05-01</v>
      </c>
      <c r="D126" s="2" t="s">
        <v>60</v>
      </c>
      <c r="E126" s="2" t="s">
        <v>61</v>
      </c>
      <c r="F126" s="2" t="s">
        <v>60</v>
      </c>
      <c r="S126" s="25"/>
      <c r="T126" s="2"/>
      <c r="U126" s="2"/>
      <c r="AB126" s="6" t="s">
        <v>70</v>
      </c>
      <c r="AD126" s="6" t="n">
        <f aca="false">ISNUMBER(MATCH(A126,Selection!A:A,0))</f>
        <v>0</v>
      </c>
      <c r="AE126" s="6" t="n">
        <f aca="false">24-COUNTIF(D126:AA126,"")</f>
        <v>3</v>
      </c>
      <c r="AF126" s="20" t="n">
        <f aca="false">TRUE()</f>
        <v>1</v>
      </c>
      <c r="AG126" s="21" t="n">
        <f aca="false">FALSE()</f>
        <v>0</v>
      </c>
      <c r="AH126" s="21" t="n">
        <f aca="false">FALSE()</f>
        <v>0</v>
      </c>
      <c r="AI126" s="22" t="n">
        <f aca="false">TRUE()</f>
        <v>1</v>
      </c>
      <c r="AJ126" s="8" t="n">
        <v>125.3</v>
      </c>
      <c r="AK126" s="23" t="s">
        <v>324</v>
      </c>
      <c r="AL126" s="8" t="s">
        <v>63</v>
      </c>
      <c r="AM126" s="8" t="n">
        <v>56</v>
      </c>
      <c r="AN126" s="8" t="s">
        <v>64</v>
      </c>
      <c r="AP126" s="8" t="s">
        <v>45</v>
      </c>
      <c r="AV126" s="24"/>
      <c r="AW126" s="24"/>
      <c r="BA126" s="21" t="n">
        <f aca="false">NOT(ISNA(MATCH($A126&amp;"N",'Cases at IMPPC'!$H:$H,0)))</f>
        <v>0</v>
      </c>
      <c r="BB126" s="21" t="n">
        <f aca="false">NOT(ISNA(MATCH($A126&amp;"T",'Cases at IMPPC'!$H:$H,0)))</f>
        <v>0</v>
      </c>
      <c r="BC126" s="21" t="n">
        <f aca="false">NOT(ISNA(MATCH($A126&amp;"ADE",'Cases at IMPPC'!$H:$H,0)))</f>
        <v>0</v>
      </c>
      <c r="BD126" s="21" t="n">
        <f aca="false">NOT(ISNA(MATCH($A126&amp;"MET",'Cases at IMPPC'!$H:$H,0)))</f>
        <v>0</v>
      </c>
      <c r="BE126" s="24" t="s">
        <v>417</v>
      </c>
    </row>
    <row r="127" customFormat="false" ht="13" hidden="false" customHeight="true" outlineLevel="0" collapsed="false">
      <c r="A127" s="18" t="n">
        <v>126</v>
      </c>
      <c r="B127" s="18" t="s">
        <v>418</v>
      </c>
      <c r="C127" s="18" t="str">
        <f aca="false">TEXT(A127,"CRC-00000")&amp;"-05-01"</f>
        <v>CRC-00126-05-01</v>
      </c>
      <c r="D127" s="2" t="s">
        <v>60</v>
      </c>
      <c r="E127" s="2" t="s">
        <v>61</v>
      </c>
      <c r="F127" s="2" t="s">
        <v>61</v>
      </c>
      <c r="S127" s="25"/>
      <c r="T127" s="2"/>
      <c r="U127" s="2"/>
      <c r="AD127" s="6" t="n">
        <f aca="false">ISNUMBER(MATCH(A127,Selection!A:A,0))</f>
        <v>0</v>
      </c>
      <c r="AE127" s="6" t="n">
        <f aca="false">24-COUNTIF(D127:AA127,"")</f>
        <v>3</v>
      </c>
      <c r="AF127" s="20" t="n">
        <f aca="false">TRUE()</f>
        <v>1</v>
      </c>
      <c r="AG127" s="21" t="n">
        <f aca="false">TRUE()</f>
        <v>1</v>
      </c>
      <c r="AH127" s="21" t="n">
        <f aca="false">FALSE()</f>
        <v>0</v>
      </c>
      <c r="AI127" s="22" t="n">
        <f aca="false">FALSE()</f>
        <v>0</v>
      </c>
      <c r="AJ127" s="8" t="n">
        <v>126</v>
      </c>
      <c r="AK127" s="23" t="s">
        <v>62</v>
      </c>
      <c r="AL127" s="8" t="s">
        <v>63</v>
      </c>
      <c r="AM127" s="8" t="n">
        <v>83</v>
      </c>
      <c r="AN127" s="8" t="s">
        <v>45</v>
      </c>
      <c r="AO127" s="8" t="s">
        <v>71</v>
      </c>
      <c r="AP127" s="8" t="s">
        <v>66</v>
      </c>
      <c r="AQ127" s="8" t="s">
        <v>419</v>
      </c>
      <c r="AU127" s="8" t="s">
        <v>159</v>
      </c>
      <c r="AV127" s="24" t="s">
        <v>420</v>
      </c>
      <c r="AW127" s="24"/>
      <c r="BA127" s="21" t="n">
        <f aca="false">NOT(ISNA(MATCH($A127&amp;"N",'Cases at IMPPC'!$H:$H,0)))</f>
        <v>0</v>
      </c>
      <c r="BB127" s="21" t="n">
        <f aca="false">NOT(ISNA(MATCH($A127&amp;"T",'Cases at IMPPC'!$H:$H,0)))</f>
        <v>0</v>
      </c>
      <c r="BC127" s="21" t="n">
        <f aca="false">NOT(ISNA(MATCH($A127&amp;"ADE",'Cases at IMPPC'!$H:$H,0)))</f>
        <v>0</v>
      </c>
      <c r="BD127" s="21" t="n">
        <f aca="false">NOT(ISNA(MATCH($A127&amp;"MET",'Cases at IMPPC'!$H:$H,0)))</f>
        <v>0</v>
      </c>
      <c r="BE127" s="24" t="s">
        <v>279</v>
      </c>
    </row>
    <row r="128" customFormat="false" ht="13" hidden="false" customHeight="true" outlineLevel="0" collapsed="false">
      <c r="A128" s="18" t="n">
        <v>127</v>
      </c>
      <c r="B128" s="18" t="s">
        <v>421</v>
      </c>
      <c r="C128" s="18" t="str">
        <f aca="false">TEXT(A128,"CRC-00000")&amp;"-05-01"</f>
        <v>CRC-00127-05-01</v>
      </c>
      <c r="D128" s="2" t="s">
        <v>60</v>
      </c>
      <c r="E128" s="2" t="s">
        <v>61</v>
      </c>
      <c r="F128" s="2" t="s">
        <v>60</v>
      </c>
      <c r="S128" s="25"/>
      <c r="T128" s="2"/>
      <c r="U128" s="2"/>
      <c r="AD128" s="6" t="n">
        <f aca="false">ISNUMBER(MATCH(A128,Selection!A:A,0))</f>
        <v>0</v>
      </c>
      <c r="AE128" s="6" t="n">
        <f aca="false">24-COUNTIF(D128:AA128,"")</f>
        <v>3</v>
      </c>
      <c r="AF128" s="20" t="n">
        <f aca="false">TRUE()</f>
        <v>1</v>
      </c>
      <c r="AG128" s="21" t="n">
        <f aca="false">TRUE()</f>
        <v>1</v>
      </c>
      <c r="AH128" s="21" t="n">
        <f aca="false">FALSE()</f>
        <v>0</v>
      </c>
      <c r="AI128" s="22" t="n">
        <f aca="false">FALSE()</f>
        <v>0</v>
      </c>
      <c r="AJ128" s="8" t="n">
        <v>127</v>
      </c>
      <c r="AK128" s="23" t="s">
        <v>62</v>
      </c>
      <c r="AL128" s="8" t="s">
        <v>63</v>
      </c>
      <c r="AM128" s="8" t="n">
        <v>56</v>
      </c>
      <c r="AN128" s="8" t="s">
        <v>45</v>
      </c>
      <c r="AO128" s="8" t="s">
        <v>71</v>
      </c>
      <c r="AP128" s="8" t="s">
        <v>66</v>
      </c>
      <c r="AQ128" s="8" t="s">
        <v>257</v>
      </c>
      <c r="AU128" s="8" t="s">
        <v>159</v>
      </c>
      <c r="AV128" s="24" t="s">
        <v>422</v>
      </c>
      <c r="AW128" s="24"/>
      <c r="BA128" s="21" t="n">
        <f aca="false">NOT(ISNA(MATCH($A128&amp;"N",'Cases at IMPPC'!$H:$H,0)))</f>
        <v>0</v>
      </c>
      <c r="BB128" s="21" t="n">
        <f aca="false">NOT(ISNA(MATCH($A128&amp;"T",'Cases at IMPPC'!$H:$H,0)))</f>
        <v>0</v>
      </c>
      <c r="BC128" s="21" t="n">
        <f aca="false">NOT(ISNA(MATCH($A128&amp;"ADE",'Cases at IMPPC'!$H:$H,0)))</f>
        <v>0</v>
      </c>
      <c r="BD128" s="21" t="n">
        <f aca="false">NOT(ISNA(MATCH($A128&amp;"MET",'Cases at IMPPC'!$H:$H,0)))</f>
        <v>0</v>
      </c>
      <c r="BE128" s="24"/>
    </row>
    <row r="129" customFormat="false" ht="13" hidden="false" customHeight="true" outlineLevel="0" collapsed="false">
      <c r="A129" s="18" t="n">
        <v>128</v>
      </c>
      <c r="B129" s="18" t="s">
        <v>423</v>
      </c>
      <c r="C129" s="18" t="str">
        <f aca="false">TEXT(A129,"CRC-00000")&amp;"-05-01"</f>
        <v>CRC-00128-05-01</v>
      </c>
      <c r="D129" s="2" t="s">
        <v>60</v>
      </c>
      <c r="E129" s="2" t="s">
        <v>60</v>
      </c>
      <c r="F129" s="2" t="s">
        <v>61</v>
      </c>
      <c r="S129" s="25"/>
      <c r="T129" s="2"/>
      <c r="U129" s="2"/>
      <c r="AD129" s="6" t="n">
        <f aca="false">ISNUMBER(MATCH(A129,Selection!A:A,0))</f>
        <v>0</v>
      </c>
      <c r="AE129" s="6" t="n">
        <f aca="false">24-COUNTIF(D129:AA129,"")</f>
        <v>3</v>
      </c>
      <c r="AF129" s="20" t="n">
        <f aca="false">FALSE()</f>
        <v>0</v>
      </c>
      <c r="AG129" s="21" t="n">
        <f aca="false">TRUE()</f>
        <v>1</v>
      </c>
      <c r="AH129" s="21" t="n">
        <f aca="false">FALSE()</f>
        <v>0</v>
      </c>
      <c r="AI129" s="22" t="n">
        <f aca="false">FALSE()</f>
        <v>0</v>
      </c>
      <c r="AJ129" s="8" t="n">
        <v>128</v>
      </c>
      <c r="AK129" s="23" t="s">
        <v>62</v>
      </c>
      <c r="AM129" s="8" t="n">
        <v>64</v>
      </c>
      <c r="AN129" s="8" t="s">
        <v>45</v>
      </c>
      <c r="AO129" s="8" t="s">
        <v>65</v>
      </c>
      <c r="AP129" s="8" t="s">
        <v>115</v>
      </c>
      <c r="AQ129" s="8" t="s">
        <v>424</v>
      </c>
      <c r="AU129" s="8" t="s">
        <v>159</v>
      </c>
      <c r="AV129" s="24" t="s">
        <v>425</v>
      </c>
      <c r="AW129" s="24"/>
      <c r="BA129" s="21" t="n">
        <f aca="false">NOT(ISNA(MATCH($A129&amp;"N",'Cases at IMPPC'!$H:$H,0)))</f>
        <v>0</v>
      </c>
      <c r="BB129" s="21" t="n">
        <f aca="false">NOT(ISNA(MATCH($A129&amp;"T",'Cases at IMPPC'!$H:$H,0)))</f>
        <v>0</v>
      </c>
      <c r="BC129" s="21" t="n">
        <f aca="false">NOT(ISNA(MATCH($A129&amp;"ADE",'Cases at IMPPC'!$H:$H,0)))</f>
        <v>0</v>
      </c>
      <c r="BD129" s="21" t="n">
        <f aca="false">NOT(ISNA(MATCH($A129&amp;"MET",'Cases at IMPPC'!$H:$H,0)))</f>
        <v>0</v>
      </c>
      <c r="BE129" s="24" t="s">
        <v>426</v>
      </c>
    </row>
    <row r="130" customFormat="false" ht="13" hidden="false" customHeight="true" outlineLevel="0" collapsed="false">
      <c r="A130" s="18" t="n">
        <v>129</v>
      </c>
      <c r="B130" s="18" t="s">
        <v>427</v>
      </c>
      <c r="C130" s="18" t="str">
        <f aca="false">TEXT(A130,"CRC-00000")&amp;"-05-01"</f>
        <v>CRC-00129-05-01</v>
      </c>
      <c r="D130" s="2" t="s">
        <v>60</v>
      </c>
      <c r="F130" s="2" t="s">
        <v>60</v>
      </c>
      <c r="M130" s="2" t="s">
        <v>136</v>
      </c>
      <c r="S130" s="25" t="s">
        <v>45</v>
      </c>
      <c r="T130" s="2" t="s">
        <v>157</v>
      </c>
      <c r="U130" s="2"/>
      <c r="AB130" s="6" t="s">
        <v>70</v>
      </c>
      <c r="AD130" s="6" t="n">
        <f aca="false">ISNUMBER(MATCH(A130,Selection!A:A,0))</f>
        <v>0</v>
      </c>
      <c r="AE130" s="6" t="n">
        <f aca="false">24-COUNTIF(D130:AA130,"")</f>
        <v>5</v>
      </c>
      <c r="AF130" s="20" t="n">
        <f aca="false">TRUE()</f>
        <v>1</v>
      </c>
      <c r="AG130" s="21" t="n">
        <f aca="false">TRUE()</f>
        <v>1</v>
      </c>
      <c r="AH130" s="21" t="n">
        <f aca="false">FALSE()</f>
        <v>0</v>
      </c>
      <c r="AI130" s="22" t="n">
        <f aca="false">FALSE()</f>
        <v>0</v>
      </c>
      <c r="AJ130" s="8" t="n">
        <v>129</v>
      </c>
      <c r="AK130" s="23" t="s">
        <v>62</v>
      </c>
      <c r="AL130" s="8" t="s">
        <v>63</v>
      </c>
      <c r="AM130" s="8" t="n">
        <v>73</v>
      </c>
      <c r="AN130" s="8" t="s">
        <v>45</v>
      </c>
      <c r="AO130" s="8" t="s">
        <v>71</v>
      </c>
      <c r="AP130" s="8" t="s">
        <v>66</v>
      </c>
      <c r="AQ130" s="8" t="s">
        <v>402</v>
      </c>
      <c r="AU130" s="8" t="s">
        <v>45</v>
      </c>
      <c r="AV130" s="24" t="s">
        <v>428</v>
      </c>
      <c r="AW130" s="24"/>
      <c r="AX130" s="9" t="n">
        <v>0.0316455696202532</v>
      </c>
      <c r="AY130" s="9" t="n">
        <v>0.0822784810126582</v>
      </c>
      <c r="AZ130" s="9" t="n">
        <v>0.113924050632911</v>
      </c>
      <c r="BA130" s="21" t="n">
        <f aca="false">NOT(ISNA(MATCH($A130&amp;"N",'Cases at IMPPC'!$H:$H,0)))</f>
        <v>0</v>
      </c>
      <c r="BB130" s="21" t="n">
        <f aca="false">NOT(ISNA(MATCH($A130&amp;"T",'Cases at IMPPC'!$H:$H,0)))</f>
        <v>0</v>
      </c>
      <c r="BC130" s="21" t="n">
        <f aca="false">NOT(ISNA(MATCH($A130&amp;"ADE",'Cases at IMPPC'!$H:$H,0)))</f>
        <v>0</v>
      </c>
      <c r="BD130" s="21" t="n">
        <f aca="false">NOT(ISNA(MATCH($A130&amp;"MET",'Cases at IMPPC'!$H:$H,0)))</f>
        <v>0</v>
      </c>
      <c r="BE130" s="24"/>
      <c r="BF130" s="0" t="s">
        <v>429</v>
      </c>
    </row>
    <row r="131" customFormat="false" ht="13" hidden="false" customHeight="true" outlineLevel="0" collapsed="false">
      <c r="A131" s="18" t="n">
        <v>130</v>
      </c>
      <c r="B131" s="18" t="s">
        <v>430</v>
      </c>
      <c r="C131" s="18" t="str">
        <f aca="false">TEXT(A131,"CRC-00000")&amp;"-05-01"</f>
        <v>CRC-00130-05-01</v>
      </c>
      <c r="D131" s="2" t="s">
        <v>60</v>
      </c>
      <c r="F131" s="2" t="s">
        <v>60</v>
      </c>
      <c r="S131" s="25"/>
      <c r="T131" s="2"/>
      <c r="U131" s="2"/>
      <c r="AD131" s="6" t="n">
        <f aca="false">ISNUMBER(MATCH(A131,Selection!A:A,0))</f>
        <v>0</v>
      </c>
      <c r="AE131" s="6" t="n">
        <f aca="false">24-COUNTIF(D131:AA131,"")</f>
        <v>2</v>
      </c>
      <c r="AF131" s="20" t="n">
        <f aca="false">TRUE()</f>
        <v>1</v>
      </c>
      <c r="AG131" s="21" t="n">
        <f aca="false">FALSE()</f>
        <v>0</v>
      </c>
      <c r="AH131" s="21" t="n">
        <f aca="false">TRUE()</f>
        <v>1</v>
      </c>
      <c r="AI131" s="22" t="n">
        <f aca="false">FALSE()</f>
        <v>0</v>
      </c>
      <c r="AJ131" s="8" t="n">
        <v>130.1</v>
      </c>
      <c r="AK131" s="23" t="s">
        <v>137</v>
      </c>
      <c r="AM131" s="8" t="n">
        <v>71</v>
      </c>
      <c r="AN131" s="8" t="s">
        <v>45</v>
      </c>
      <c r="AO131" s="8" t="s">
        <v>65</v>
      </c>
      <c r="AP131" s="8" t="s">
        <v>138</v>
      </c>
      <c r="AQ131" s="8" t="s">
        <v>60</v>
      </c>
      <c r="AV131" s="24" t="s">
        <v>431</v>
      </c>
      <c r="AW131" s="24"/>
      <c r="BA131" s="21" t="n">
        <f aca="false">NOT(ISNA(MATCH($A131&amp;"N",'Cases at IMPPC'!$H:$H,0)))</f>
        <v>0</v>
      </c>
      <c r="BB131" s="21" t="n">
        <f aca="false">NOT(ISNA(MATCH($A131&amp;"T",'Cases at IMPPC'!$H:$H,0)))</f>
        <v>0</v>
      </c>
      <c r="BC131" s="21" t="n">
        <f aca="false">NOT(ISNA(MATCH($A131&amp;"ADE",'Cases at IMPPC'!$H:$H,0)))</f>
        <v>0</v>
      </c>
      <c r="BD131" s="21" t="n">
        <f aca="false">NOT(ISNA(MATCH($A131&amp;"MET",'Cases at IMPPC'!$H:$H,0)))</f>
        <v>0</v>
      </c>
      <c r="BE131" s="24" t="s">
        <v>432</v>
      </c>
    </row>
    <row r="132" customFormat="false" ht="13" hidden="false" customHeight="true" outlineLevel="0" collapsed="false">
      <c r="A132" s="18" t="n">
        <v>131</v>
      </c>
      <c r="B132" s="18" t="s">
        <v>433</v>
      </c>
      <c r="C132" s="18" t="str">
        <f aca="false">TEXT(A132,"CRC-00000")&amp;"-05-01"</f>
        <v>CRC-00131-05-01</v>
      </c>
      <c r="D132" s="2" t="s">
        <v>60</v>
      </c>
      <c r="E132" s="2" t="s">
        <v>61</v>
      </c>
      <c r="F132" s="2" t="s">
        <v>60</v>
      </c>
      <c r="G132" s="2" t="s">
        <v>61</v>
      </c>
      <c r="H132" s="2" t="s">
        <v>61</v>
      </c>
      <c r="I132" s="3" t="s">
        <v>61</v>
      </c>
      <c r="J132" s="4" t="s">
        <v>60</v>
      </c>
      <c r="S132" s="25"/>
      <c r="T132" s="2"/>
      <c r="U132" s="2"/>
      <c r="AB132" s="6" t="s">
        <v>70</v>
      </c>
      <c r="AD132" s="6" t="n">
        <f aca="false">ISNUMBER(MATCH(A132,Selection!A:A,0))</f>
        <v>0</v>
      </c>
      <c r="AE132" s="6" t="n">
        <f aca="false">24-COUNTIF(D132:AA132,"")</f>
        <v>7</v>
      </c>
      <c r="AF132" s="20" t="n">
        <f aca="false">TRUE()</f>
        <v>1</v>
      </c>
      <c r="AG132" s="21" t="n">
        <f aca="false">TRUE()</f>
        <v>1</v>
      </c>
      <c r="AH132" s="21" t="n">
        <f aca="false">FALSE()</f>
        <v>0</v>
      </c>
      <c r="AI132" s="22" t="n">
        <f aca="false">FALSE()</f>
        <v>0</v>
      </c>
      <c r="AJ132" s="8" t="n">
        <v>131</v>
      </c>
      <c r="AK132" s="23" t="s">
        <v>62</v>
      </c>
      <c r="AL132" s="8" t="s">
        <v>63</v>
      </c>
      <c r="AM132" s="8" t="n">
        <v>43</v>
      </c>
      <c r="AN132" s="8" t="s">
        <v>64</v>
      </c>
      <c r="AO132" s="8" t="s">
        <v>65</v>
      </c>
      <c r="AP132" s="8" t="s">
        <v>90</v>
      </c>
      <c r="AQ132" s="8" t="s">
        <v>434</v>
      </c>
      <c r="AU132" s="8" t="s">
        <v>152</v>
      </c>
      <c r="AV132" s="24"/>
      <c r="AW132" s="24"/>
      <c r="BA132" s="21" t="n">
        <f aca="false">NOT(ISNA(MATCH($A132&amp;"N",'Cases at IMPPC'!$H:$H,0)))</f>
        <v>0</v>
      </c>
      <c r="BB132" s="21" t="n">
        <f aca="false">NOT(ISNA(MATCH($A132&amp;"T",'Cases at IMPPC'!$H:$H,0)))</f>
        <v>1</v>
      </c>
      <c r="BC132" s="21" t="n">
        <f aca="false">NOT(ISNA(MATCH($A132&amp;"ADE",'Cases at IMPPC'!$H:$H,0)))</f>
        <v>0</v>
      </c>
      <c r="BD132" s="21" t="n">
        <f aca="false">NOT(ISNA(MATCH($A132&amp;"MET",'Cases at IMPPC'!$H:$H,0)))</f>
        <v>0</v>
      </c>
      <c r="BE132" s="24"/>
    </row>
    <row r="133" customFormat="false" ht="13" hidden="false" customHeight="true" outlineLevel="0" collapsed="false">
      <c r="A133" s="18" t="n">
        <v>132</v>
      </c>
      <c r="B133" s="18" t="s">
        <v>435</v>
      </c>
      <c r="C133" s="18" t="str">
        <f aca="false">TEXT(A133,"CRC-00000")&amp;"-05-01"</f>
        <v>CRC-00132-05-01</v>
      </c>
      <c r="D133" s="2" t="s">
        <v>61</v>
      </c>
      <c r="E133" s="2" t="s">
        <v>60</v>
      </c>
      <c r="F133" s="2" t="s">
        <v>60</v>
      </c>
      <c r="G133" s="2" t="s">
        <v>60</v>
      </c>
      <c r="S133" s="25"/>
      <c r="T133" s="2"/>
      <c r="U133" s="2"/>
      <c r="AB133" s="6" t="s">
        <v>70</v>
      </c>
      <c r="AD133" s="6" t="n">
        <f aca="false">ISNUMBER(MATCH(A133,Selection!A:A,0))</f>
        <v>0</v>
      </c>
      <c r="AE133" s="6" t="n">
        <f aca="false">24-COUNTIF(D133:AA133,"")</f>
        <v>4</v>
      </c>
      <c r="AF133" s="20" t="n">
        <f aca="false">TRUE()</f>
        <v>1</v>
      </c>
      <c r="AG133" s="21" t="n">
        <f aca="false">TRUE()</f>
        <v>1</v>
      </c>
      <c r="AH133" s="21" t="n">
        <f aca="false">FALSE()</f>
        <v>0</v>
      </c>
      <c r="AI133" s="22" t="n">
        <f aca="false">FALSE()</f>
        <v>0</v>
      </c>
      <c r="AJ133" s="8" t="n">
        <v>132</v>
      </c>
      <c r="AK133" s="23" t="s">
        <v>62</v>
      </c>
      <c r="AL133" s="8" t="s">
        <v>63</v>
      </c>
      <c r="AM133" s="8" t="n">
        <v>71</v>
      </c>
      <c r="AN133" s="8" t="s">
        <v>45</v>
      </c>
      <c r="AO133" s="8" t="s">
        <v>65</v>
      </c>
      <c r="AP133" s="8" t="s">
        <v>66</v>
      </c>
      <c r="AQ133" s="8" t="s">
        <v>436</v>
      </c>
      <c r="AU133" s="8" t="s">
        <v>152</v>
      </c>
      <c r="AV133" s="24"/>
      <c r="AW133" s="24"/>
      <c r="BA133" s="21" t="n">
        <f aca="false">NOT(ISNA(MATCH($A133&amp;"N",'Cases at IMPPC'!$H:$H,0)))</f>
        <v>0</v>
      </c>
      <c r="BB133" s="21" t="n">
        <f aca="false">NOT(ISNA(MATCH($A133&amp;"T",'Cases at IMPPC'!$H:$H,0)))</f>
        <v>0</v>
      </c>
      <c r="BC133" s="21" t="n">
        <f aca="false">NOT(ISNA(MATCH($A133&amp;"ADE",'Cases at IMPPC'!$H:$H,0)))</f>
        <v>0</v>
      </c>
      <c r="BD133" s="21" t="n">
        <f aca="false">NOT(ISNA(MATCH($A133&amp;"MET",'Cases at IMPPC'!$H:$H,0)))</f>
        <v>0</v>
      </c>
      <c r="BE133" s="24"/>
    </row>
    <row r="134" customFormat="false" ht="13" hidden="false" customHeight="true" outlineLevel="0" collapsed="false">
      <c r="A134" s="18" t="n">
        <v>133</v>
      </c>
      <c r="B134" s="18" t="s">
        <v>437</v>
      </c>
      <c r="C134" s="18" t="str">
        <f aca="false">TEXT(A134,"CRC-00000")&amp;"-05-01"</f>
        <v>CRC-00133-05-01</v>
      </c>
      <c r="D134" s="2" t="s">
        <v>60</v>
      </c>
      <c r="E134" s="2" t="s">
        <v>61</v>
      </c>
      <c r="F134" s="2" t="s">
        <v>61</v>
      </c>
      <c r="S134" s="25"/>
      <c r="T134" s="2"/>
      <c r="U134" s="2"/>
      <c r="AB134" s="6" t="s">
        <v>70</v>
      </c>
      <c r="AD134" s="6" t="n">
        <f aca="false">ISNUMBER(MATCH(A134,Selection!A:A,0))</f>
        <v>0</v>
      </c>
      <c r="AE134" s="6" t="n">
        <f aca="false">24-COUNTIF(D134:AA134,"")</f>
        <v>3</v>
      </c>
      <c r="AF134" s="20" t="n">
        <f aca="false">TRUE()</f>
        <v>1</v>
      </c>
      <c r="AG134" s="21" t="n">
        <f aca="false">TRUE()</f>
        <v>1</v>
      </c>
      <c r="AH134" s="21" t="n">
        <f aca="false">FALSE()</f>
        <v>0</v>
      </c>
      <c r="AI134" s="22" t="n">
        <f aca="false">FALSE()</f>
        <v>0</v>
      </c>
      <c r="AJ134" s="8" t="n">
        <v>133</v>
      </c>
      <c r="AK134" s="23" t="s">
        <v>62</v>
      </c>
      <c r="AL134" s="8" t="s">
        <v>63</v>
      </c>
      <c r="AM134" s="8" t="n">
        <v>47</v>
      </c>
      <c r="AN134" s="8" t="s">
        <v>45</v>
      </c>
      <c r="AO134" s="8" t="s">
        <v>71</v>
      </c>
      <c r="AP134" s="8" t="s">
        <v>115</v>
      </c>
      <c r="AQ134" s="8" t="s">
        <v>438</v>
      </c>
      <c r="AU134" s="8" t="s">
        <v>45</v>
      </c>
      <c r="AV134" s="24" t="s">
        <v>439</v>
      </c>
      <c r="AW134" s="24"/>
      <c r="BA134" s="21" t="n">
        <f aca="false">NOT(ISNA(MATCH($A134&amp;"N",'Cases at IMPPC'!$H:$H,0)))</f>
        <v>0</v>
      </c>
      <c r="BB134" s="21" t="n">
        <f aca="false">NOT(ISNA(MATCH($A134&amp;"T",'Cases at IMPPC'!$H:$H,0)))</f>
        <v>0</v>
      </c>
      <c r="BC134" s="21" t="n">
        <f aca="false">NOT(ISNA(MATCH($A134&amp;"ADE",'Cases at IMPPC'!$H:$H,0)))</f>
        <v>0</v>
      </c>
      <c r="BD134" s="21" t="n">
        <f aca="false">NOT(ISNA(MATCH($A134&amp;"MET",'Cases at IMPPC'!$H:$H,0)))</f>
        <v>0</v>
      </c>
      <c r="BE134" s="24" t="s">
        <v>184</v>
      </c>
    </row>
    <row r="135" customFormat="false" ht="13" hidden="false" customHeight="true" outlineLevel="0" collapsed="false">
      <c r="A135" s="18" t="n">
        <v>134</v>
      </c>
      <c r="B135" s="18" t="s">
        <v>440</v>
      </c>
      <c r="C135" s="18" t="str">
        <f aca="false">TEXT(A135,"CRC-00000")&amp;"-05-01"</f>
        <v>CRC-00134-05-01</v>
      </c>
      <c r="D135" s="2" t="s">
        <v>60</v>
      </c>
      <c r="E135" s="2" t="s">
        <v>61</v>
      </c>
      <c r="F135" s="2" t="s">
        <v>60</v>
      </c>
      <c r="S135" s="25"/>
      <c r="T135" s="2"/>
      <c r="U135" s="2"/>
      <c r="AB135" s="6" t="s">
        <v>70</v>
      </c>
      <c r="AD135" s="6" t="n">
        <f aca="false">ISNUMBER(MATCH(A135,Selection!A:A,0))</f>
        <v>0</v>
      </c>
      <c r="AE135" s="6" t="n">
        <f aca="false">24-COUNTIF(D135:AA135,"")</f>
        <v>3</v>
      </c>
      <c r="AF135" s="20" t="n">
        <f aca="false">TRUE()</f>
        <v>1</v>
      </c>
      <c r="AG135" s="21" t="n">
        <f aca="false">TRUE()</f>
        <v>1</v>
      </c>
      <c r="AH135" s="21" t="n">
        <f aca="false">FALSE()</f>
        <v>0</v>
      </c>
      <c r="AI135" s="22" t="n">
        <f aca="false">FALSE()</f>
        <v>0</v>
      </c>
      <c r="AJ135" s="8" t="n">
        <v>134</v>
      </c>
      <c r="AK135" s="23" t="s">
        <v>62</v>
      </c>
      <c r="AL135" s="8" t="s">
        <v>66</v>
      </c>
      <c r="AM135" s="8" t="n">
        <v>62</v>
      </c>
      <c r="AN135" s="8" t="s">
        <v>64</v>
      </c>
      <c r="AO135" s="8" t="s">
        <v>71</v>
      </c>
      <c r="AP135" s="8" t="s">
        <v>90</v>
      </c>
      <c r="AQ135" s="8" t="s">
        <v>441</v>
      </c>
      <c r="AU135" s="8" t="s">
        <v>152</v>
      </c>
      <c r="AV135" s="24" t="s">
        <v>442</v>
      </c>
      <c r="AW135" s="24"/>
      <c r="BA135" s="21" t="n">
        <f aca="false">NOT(ISNA(MATCH($A135&amp;"N",'Cases at IMPPC'!$H:$H,0)))</f>
        <v>0</v>
      </c>
      <c r="BB135" s="21" t="n">
        <f aca="false">NOT(ISNA(MATCH($A135&amp;"T",'Cases at IMPPC'!$H:$H,0)))</f>
        <v>0</v>
      </c>
      <c r="BC135" s="21" t="n">
        <f aca="false">NOT(ISNA(MATCH($A135&amp;"ADE",'Cases at IMPPC'!$H:$H,0)))</f>
        <v>0</v>
      </c>
      <c r="BD135" s="21" t="n">
        <f aca="false">NOT(ISNA(MATCH($A135&amp;"MET",'Cases at IMPPC'!$H:$H,0)))</f>
        <v>0</v>
      </c>
      <c r="BE135" s="24"/>
    </row>
    <row r="136" customFormat="false" ht="13" hidden="false" customHeight="true" outlineLevel="0" collapsed="false">
      <c r="A136" s="18" t="n">
        <v>135</v>
      </c>
      <c r="B136" s="18" t="s">
        <v>443</v>
      </c>
      <c r="C136" s="18" t="str">
        <f aca="false">TEXT(A136,"CRC-00000")&amp;"-05-01"</f>
        <v>CRC-00135-05-01</v>
      </c>
      <c r="E136" s="2" t="s">
        <v>60</v>
      </c>
      <c r="F136" s="2" t="s">
        <v>61</v>
      </c>
      <c r="S136" s="25"/>
      <c r="T136" s="2"/>
      <c r="U136" s="2"/>
      <c r="AB136" s="6" t="s">
        <v>70</v>
      </c>
      <c r="AD136" s="6" t="n">
        <f aca="false">ISNUMBER(MATCH(A136,Selection!A:A,0))</f>
        <v>0</v>
      </c>
      <c r="AE136" s="6" t="n">
        <f aca="false">24-COUNTIF(D136:AA136,"")</f>
        <v>2</v>
      </c>
      <c r="AF136" s="20" t="n">
        <f aca="false">TRUE()</f>
        <v>1</v>
      </c>
      <c r="AG136" s="21" t="n">
        <f aca="false">TRUE()</f>
        <v>1</v>
      </c>
      <c r="AH136" s="21" t="n">
        <f aca="false">FALSE()</f>
        <v>0</v>
      </c>
      <c r="AI136" s="22" t="n">
        <f aca="false">FALSE()</f>
        <v>0</v>
      </c>
      <c r="AJ136" s="8" t="n">
        <v>135</v>
      </c>
      <c r="AK136" s="23" t="s">
        <v>62</v>
      </c>
      <c r="AL136" s="8" t="s">
        <v>63</v>
      </c>
      <c r="AM136" s="8" t="n">
        <v>79</v>
      </c>
      <c r="AN136" s="8" t="s">
        <v>64</v>
      </c>
      <c r="AO136" s="8" t="s">
        <v>65</v>
      </c>
      <c r="AP136" s="8" t="s">
        <v>79</v>
      </c>
      <c r="AQ136" s="8" t="s">
        <v>109</v>
      </c>
      <c r="AU136" s="8" t="s">
        <v>86</v>
      </c>
      <c r="AV136" s="24"/>
      <c r="AW136" s="24"/>
      <c r="BA136" s="21" t="n">
        <f aca="false">NOT(ISNA(MATCH($A136&amp;"N",'Cases at IMPPC'!$H:$H,0)))</f>
        <v>0</v>
      </c>
      <c r="BB136" s="21" t="n">
        <f aca="false">NOT(ISNA(MATCH($A136&amp;"T",'Cases at IMPPC'!$H:$H,0)))</f>
        <v>0</v>
      </c>
      <c r="BC136" s="21" t="n">
        <f aca="false">NOT(ISNA(MATCH($A136&amp;"ADE",'Cases at IMPPC'!$H:$H,0)))</f>
        <v>0</v>
      </c>
      <c r="BD136" s="21" t="n">
        <f aca="false">NOT(ISNA(MATCH($A136&amp;"MET",'Cases at IMPPC'!$H:$H,0)))</f>
        <v>0</v>
      </c>
      <c r="BE136" s="24" t="s">
        <v>444</v>
      </c>
    </row>
    <row r="137" customFormat="false" ht="13" hidden="false" customHeight="true" outlineLevel="0" collapsed="false">
      <c r="A137" s="18" t="n">
        <v>136</v>
      </c>
      <c r="B137" s="18" t="s">
        <v>445</v>
      </c>
      <c r="C137" s="18" t="str">
        <f aca="false">TEXT(A137,"CRC-00000")&amp;"-05-01"</f>
        <v>CRC-00136-05-01</v>
      </c>
      <c r="D137" s="2" t="s">
        <v>60</v>
      </c>
      <c r="E137" s="2" t="s">
        <v>61</v>
      </c>
      <c r="F137" s="2" t="s">
        <v>60</v>
      </c>
      <c r="G137" s="2" t="s">
        <v>60</v>
      </c>
      <c r="H137" s="2" t="s">
        <v>60</v>
      </c>
      <c r="I137" s="3" t="s">
        <v>60</v>
      </c>
      <c r="J137" s="4" t="s">
        <v>60</v>
      </c>
      <c r="M137" s="2" t="s">
        <v>136</v>
      </c>
      <c r="O137" s="2" t="s">
        <v>136</v>
      </c>
      <c r="Q137" s="3" t="s">
        <v>136</v>
      </c>
      <c r="R137" s="4" t="s">
        <v>60</v>
      </c>
      <c r="S137" s="25" t="s">
        <v>45</v>
      </c>
      <c r="T137" s="2" t="s">
        <v>157</v>
      </c>
      <c r="U137" s="2"/>
      <c r="AB137" s="6" t="s">
        <v>70</v>
      </c>
      <c r="AD137" s="6" t="n">
        <f aca="false">ISNUMBER(MATCH(A137,Selection!A:A,0))</f>
        <v>0</v>
      </c>
      <c r="AE137" s="6" t="n">
        <f aca="false">24-COUNTIF(D137:AA137,"")</f>
        <v>13</v>
      </c>
      <c r="AF137" s="20" t="n">
        <f aca="false">TRUE()</f>
        <v>1</v>
      </c>
      <c r="AG137" s="21" t="n">
        <f aca="false">TRUE()</f>
        <v>1</v>
      </c>
      <c r="AH137" s="21" t="n">
        <f aca="false">FALSE()</f>
        <v>0</v>
      </c>
      <c r="AI137" s="22" t="n">
        <f aca="false">FALSE()</f>
        <v>0</v>
      </c>
      <c r="AJ137" s="8" t="n">
        <v>136</v>
      </c>
      <c r="AK137" s="23" t="s">
        <v>62</v>
      </c>
      <c r="AM137" s="8" t="n">
        <v>58</v>
      </c>
      <c r="AN137" s="8" t="s">
        <v>45</v>
      </c>
      <c r="AO137" s="8" t="s">
        <v>65</v>
      </c>
      <c r="AP137" s="8" t="s">
        <v>66</v>
      </c>
      <c r="AQ137" s="8" t="s">
        <v>446</v>
      </c>
      <c r="AU137" s="8" t="s">
        <v>45</v>
      </c>
      <c r="AV137" s="24" t="s">
        <v>447</v>
      </c>
      <c r="AW137" s="24"/>
      <c r="AX137" s="9" t="n">
        <v>0.132911392405063</v>
      </c>
      <c r="AY137" s="9" t="n">
        <v>0.0886075949367089</v>
      </c>
      <c r="AZ137" s="9" t="n">
        <v>0.221518987341772</v>
      </c>
      <c r="BA137" s="21" t="n">
        <f aca="false">NOT(ISNA(MATCH($A137&amp;"N",'Cases at IMPPC'!$H:$H,0)))</f>
        <v>1</v>
      </c>
      <c r="BB137" s="21" t="n">
        <f aca="false">NOT(ISNA(MATCH($A137&amp;"T",'Cases at IMPPC'!$H:$H,0)))</f>
        <v>1</v>
      </c>
      <c r="BC137" s="21" t="n">
        <f aca="false">NOT(ISNA(MATCH($A137&amp;"ADE",'Cases at IMPPC'!$H:$H,0)))</f>
        <v>0</v>
      </c>
      <c r="BD137" s="21" t="n">
        <f aca="false">NOT(ISNA(MATCH($A137&amp;"MET",'Cases at IMPPC'!$H:$H,0)))</f>
        <v>0</v>
      </c>
      <c r="BE137" s="24" t="s">
        <v>101</v>
      </c>
      <c r="BF137" s="0" t="s">
        <v>448</v>
      </c>
    </row>
    <row r="138" customFormat="false" ht="13" hidden="false" customHeight="true" outlineLevel="0" collapsed="false">
      <c r="A138" s="18" t="n">
        <v>137</v>
      </c>
      <c r="B138" s="18" t="s">
        <v>449</v>
      </c>
      <c r="C138" s="18" t="str">
        <f aca="false">TEXT(A138,"CRC-00000")&amp;"-05-01"</f>
        <v>CRC-00137-05-01</v>
      </c>
      <c r="D138" s="2" t="s">
        <v>60</v>
      </c>
      <c r="E138" s="2" t="s">
        <v>61</v>
      </c>
      <c r="F138" s="2" t="s">
        <v>61</v>
      </c>
      <c r="S138" s="25"/>
      <c r="T138" s="2"/>
      <c r="U138" s="2"/>
      <c r="AB138" s="6" t="s">
        <v>70</v>
      </c>
      <c r="AD138" s="6" t="n">
        <f aca="false">ISNUMBER(MATCH(A138,Selection!A:A,0))</f>
        <v>0</v>
      </c>
      <c r="AE138" s="6" t="n">
        <f aca="false">24-COUNTIF(D138:AA138,"")</f>
        <v>3</v>
      </c>
      <c r="AF138" s="20" t="n">
        <f aca="false">TRUE()</f>
        <v>1</v>
      </c>
      <c r="AG138" s="21" t="n">
        <f aca="false">TRUE()</f>
        <v>1</v>
      </c>
      <c r="AH138" s="21" t="n">
        <f aca="false">FALSE()</f>
        <v>0</v>
      </c>
      <c r="AI138" s="22" t="n">
        <f aca="false">FALSE()</f>
        <v>0</v>
      </c>
      <c r="AJ138" s="8" t="n">
        <v>137</v>
      </c>
      <c r="AK138" s="23" t="s">
        <v>62</v>
      </c>
      <c r="AL138" s="8" t="s">
        <v>63</v>
      </c>
      <c r="AM138" s="8" t="n">
        <v>71</v>
      </c>
      <c r="AN138" s="8" t="s">
        <v>45</v>
      </c>
      <c r="AO138" s="8" t="s">
        <v>71</v>
      </c>
      <c r="AP138" s="8" t="s">
        <v>90</v>
      </c>
      <c r="AQ138" s="8" t="s">
        <v>450</v>
      </c>
      <c r="AU138" s="8" t="s">
        <v>63</v>
      </c>
      <c r="AV138" s="24"/>
      <c r="AW138" s="24"/>
      <c r="BA138" s="21" t="n">
        <f aca="false">NOT(ISNA(MATCH($A138&amp;"N",'Cases at IMPPC'!$H:$H,0)))</f>
        <v>0</v>
      </c>
      <c r="BB138" s="21" t="n">
        <f aca="false">NOT(ISNA(MATCH($A138&amp;"T",'Cases at IMPPC'!$H:$H,0)))</f>
        <v>0</v>
      </c>
      <c r="BC138" s="21" t="n">
        <f aca="false">NOT(ISNA(MATCH($A138&amp;"ADE",'Cases at IMPPC'!$H:$H,0)))</f>
        <v>0</v>
      </c>
      <c r="BD138" s="21" t="n">
        <f aca="false">NOT(ISNA(MATCH($A138&amp;"MET",'Cases at IMPPC'!$H:$H,0)))</f>
        <v>0</v>
      </c>
      <c r="BE138" s="24" t="s">
        <v>240</v>
      </c>
    </row>
    <row r="139" customFormat="false" ht="13" hidden="false" customHeight="true" outlineLevel="0" collapsed="false">
      <c r="A139" s="18" t="n">
        <v>138</v>
      </c>
      <c r="B139" s="18" t="s">
        <v>451</v>
      </c>
      <c r="C139" s="18" t="str">
        <f aca="false">TEXT(A139,"CRC-00000")&amp;"-05-01"</f>
        <v>CRC-00138-05-01</v>
      </c>
      <c r="F139" s="2" t="s">
        <v>61</v>
      </c>
      <c r="S139" s="25"/>
      <c r="T139" s="2"/>
      <c r="U139" s="2"/>
      <c r="AD139" s="6" t="n">
        <f aca="false">ISNUMBER(MATCH(A139,Selection!A:A,0))</f>
        <v>0</v>
      </c>
      <c r="AE139" s="6" t="n">
        <f aca="false">24-COUNTIF(D139:AA139,"")</f>
        <v>1</v>
      </c>
      <c r="AF139" s="20" t="n">
        <f aca="false">FALSE()</f>
        <v>0</v>
      </c>
      <c r="AG139" s="21" t="n">
        <f aca="false">TRUE()</f>
        <v>1</v>
      </c>
      <c r="AH139" s="21" t="n">
        <f aca="false">FALSE()</f>
        <v>0</v>
      </c>
      <c r="AI139" s="22" t="n">
        <f aca="false">FALSE()</f>
        <v>0</v>
      </c>
      <c r="AJ139" s="8" t="n">
        <v>138</v>
      </c>
      <c r="AK139" s="23" t="s">
        <v>62</v>
      </c>
      <c r="AL139" s="8" t="s">
        <v>63</v>
      </c>
      <c r="AM139" s="8" t="n">
        <v>85</v>
      </c>
      <c r="AN139" s="8" t="s">
        <v>45</v>
      </c>
      <c r="AO139" s="8" t="s">
        <v>65</v>
      </c>
      <c r="AP139" s="8" t="s">
        <v>115</v>
      </c>
      <c r="AQ139" s="8" t="s">
        <v>61</v>
      </c>
      <c r="AU139" s="8" t="s">
        <v>45</v>
      </c>
      <c r="AV139" s="24"/>
      <c r="AW139" s="24"/>
      <c r="BA139" s="21" t="n">
        <f aca="false">NOT(ISNA(MATCH($A139&amp;"N",'Cases at IMPPC'!$H:$H,0)))</f>
        <v>0</v>
      </c>
      <c r="BB139" s="21" t="n">
        <f aca="false">NOT(ISNA(MATCH($A139&amp;"T",'Cases at IMPPC'!$H:$H,0)))</f>
        <v>0</v>
      </c>
      <c r="BC139" s="21" t="n">
        <f aca="false">NOT(ISNA(MATCH($A139&amp;"ADE",'Cases at IMPPC'!$H:$H,0)))</f>
        <v>0</v>
      </c>
      <c r="BD139" s="21" t="n">
        <f aca="false">NOT(ISNA(MATCH($A139&amp;"MET",'Cases at IMPPC'!$H:$H,0)))</f>
        <v>0</v>
      </c>
      <c r="BE139" s="24" t="s">
        <v>452</v>
      </c>
    </row>
    <row r="140" customFormat="false" ht="13" hidden="false" customHeight="true" outlineLevel="0" collapsed="false">
      <c r="A140" s="18" t="n">
        <v>139</v>
      </c>
      <c r="B140" s="18" t="s">
        <v>453</v>
      </c>
      <c r="C140" s="18" t="str">
        <f aca="false">TEXT(A140,"CRC-00000")&amp;"-05-01"</f>
        <v>CRC-00139-05-01</v>
      </c>
      <c r="F140" s="2" t="s">
        <v>61</v>
      </c>
      <c r="S140" s="25"/>
      <c r="T140" s="2"/>
      <c r="U140" s="2"/>
      <c r="AD140" s="6" t="n">
        <f aca="false">ISNUMBER(MATCH(A140,Selection!A:A,0))</f>
        <v>0</v>
      </c>
      <c r="AE140" s="6" t="n">
        <f aca="false">24-COUNTIF(D140:AA140,"")</f>
        <v>1</v>
      </c>
      <c r="AF140" s="20" t="n">
        <f aca="false">FALSE()</f>
        <v>0</v>
      </c>
      <c r="AG140" s="21" t="n">
        <f aca="false">TRUE()</f>
        <v>1</v>
      </c>
      <c r="AH140" s="21" t="n">
        <f aca="false">FALSE()</f>
        <v>0</v>
      </c>
      <c r="AI140" s="22" t="n">
        <f aca="false">FALSE()</f>
        <v>0</v>
      </c>
      <c r="AJ140" s="8" t="n">
        <v>139</v>
      </c>
      <c r="AK140" s="23" t="s">
        <v>62</v>
      </c>
      <c r="AL140" s="8" t="s">
        <v>63</v>
      </c>
      <c r="AM140" s="8" t="n">
        <v>81</v>
      </c>
      <c r="AN140" s="8" t="s">
        <v>45</v>
      </c>
      <c r="AO140" s="8" t="s">
        <v>71</v>
      </c>
      <c r="AP140" s="8" t="s">
        <v>115</v>
      </c>
      <c r="AQ140" s="8" t="s">
        <v>61</v>
      </c>
      <c r="AU140" s="8" t="s">
        <v>152</v>
      </c>
      <c r="AV140" s="24"/>
      <c r="AW140" s="24"/>
      <c r="BA140" s="21" t="n">
        <f aca="false">NOT(ISNA(MATCH($A140&amp;"N",'Cases at IMPPC'!$H:$H,0)))</f>
        <v>0</v>
      </c>
      <c r="BB140" s="21" t="n">
        <f aca="false">NOT(ISNA(MATCH($A140&amp;"T",'Cases at IMPPC'!$H:$H,0)))</f>
        <v>0</v>
      </c>
      <c r="BC140" s="21" t="n">
        <f aca="false">NOT(ISNA(MATCH($A140&amp;"ADE",'Cases at IMPPC'!$H:$H,0)))</f>
        <v>0</v>
      </c>
      <c r="BD140" s="21" t="n">
        <f aca="false">NOT(ISNA(MATCH($A140&amp;"MET",'Cases at IMPPC'!$H:$H,0)))</f>
        <v>0</v>
      </c>
      <c r="BE140" s="24" t="s">
        <v>454</v>
      </c>
    </row>
    <row r="141" customFormat="false" ht="13" hidden="false" customHeight="true" outlineLevel="0" collapsed="false">
      <c r="A141" s="18" t="n">
        <v>140</v>
      </c>
      <c r="B141" s="18" t="s">
        <v>455</v>
      </c>
      <c r="C141" s="18" t="str">
        <f aca="false">TEXT(A141,"CRC-00000")&amp;"-05-01"</f>
        <v>CRC-00140-05-01</v>
      </c>
      <c r="F141" s="2" t="s">
        <v>61</v>
      </c>
      <c r="S141" s="25"/>
      <c r="T141" s="2"/>
      <c r="U141" s="2"/>
      <c r="AB141" s="6" t="s">
        <v>70</v>
      </c>
      <c r="AD141" s="6" t="n">
        <f aca="false">ISNUMBER(MATCH(A141,Selection!A:A,0))</f>
        <v>0</v>
      </c>
      <c r="AE141" s="6" t="n">
        <f aca="false">24-COUNTIF(D141:AA141,"")</f>
        <v>1</v>
      </c>
      <c r="AF141" s="20" t="n">
        <f aca="false">FALSE()</f>
        <v>0</v>
      </c>
      <c r="AG141" s="21" t="n">
        <f aca="false">TRUE()</f>
        <v>1</v>
      </c>
      <c r="AH141" s="21" t="n">
        <f aca="false">FALSE()</f>
        <v>0</v>
      </c>
      <c r="AI141" s="22" t="n">
        <f aca="false">FALSE()</f>
        <v>0</v>
      </c>
      <c r="AJ141" s="8" t="n">
        <v>140</v>
      </c>
      <c r="AK141" s="23" t="s">
        <v>62</v>
      </c>
      <c r="AL141" s="8" t="s">
        <v>63</v>
      </c>
      <c r="AM141" s="8" t="n">
        <v>59</v>
      </c>
      <c r="AN141" s="8" t="s">
        <v>45</v>
      </c>
      <c r="AO141" s="8" t="s">
        <v>71</v>
      </c>
      <c r="AP141" s="8" t="s">
        <v>115</v>
      </c>
      <c r="AQ141" s="8" t="s">
        <v>61</v>
      </c>
      <c r="AU141" s="8" t="s">
        <v>45</v>
      </c>
      <c r="AV141" s="24"/>
      <c r="AW141" s="24"/>
      <c r="BA141" s="21" t="n">
        <f aca="false">NOT(ISNA(MATCH($A141&amp;"N",'Cases at IMPPC'!$H:$H,0)))</f>
        <v>0</v>
      </c>
      <c r="BB141" s="21" t="n">
        <f aca="false">NOT(ISNA(MATCH($A141&amp;"T",'Cases at IMPPC'!$H:$H,0)))</f>
        <v>0</v>
      </c>
      <c r="BC141" s="21" t="n">
        <f aca="false">NOT(ISNA(MATCH($A141&amp;"ADE",'Cases at IMPPC'!$H:$H,0)))</f>
        <v>0</v>
      </c>
      <c r="BD141" s="21" t="n">
        <f aca="false">NOT(ISNA(MATCH($A141&amp;"MET",'Cases at IMPPC'!$H:$H,0)))</f>
        <v>0</v>
      </c>
      <c r="BE141" s="24" t="s">
        <v>456</v>
      </c>
    </row>
    <row r="142" customFormat="false" ht="13" hidden="false" customHeight="true" outlineLevel="0" collapsed="false">
      <c r="A142" s="18" t="n">
        <v>141</v>
      </c>
      <c r="B142" s="18" t="s">
        <v>457</v>
      </c>
      <c r="C142" s="18" t="str">
        <f aca="false">TEXT(A142,"CRC-00000")&amp;"-05-01"</f>
        <v>CRC-00141-05-01</v>
      </c>
      <c r="F142" s="2" t="s">
        <v>60</v>
      </c>
      <c r="S142" s="25"/>
      <c r="T142" s="2"/>
      <c r="U142" s="2"/>
      <c r="AB142" s="6" t="s">
        <v>70</v>
      </c>
      <c r="AD142" s="6" t="n">
        <f aca="false">ISNUMBER(MATCH(A142,Selection!A:A,0))</f>
        <v>0</v>
      </c>
      <c r="AE142" s="6" t="n">
        <f aca="false">24-COUNTIF(D142:AA142,"")</f>
        <v>1</v>
      </c>
      <c r="AF142" s="20" t="n">
        <f aca="false">FALSE()</f>
        <v>0</v>
      </c>
      <c r="AG142" s="21" t="n">
        <f aca="false">TRUE()</f>
        <v>1</v>
      </c>
      <c r="AH142" s="21" t="n">
        <f aca="false">FALSE()</f>
        <v>0</v>
      </c>
      <c r="AI142" s="22" t="n">
        <f aca="false">FALSE()</f>
        <v>0</v>
      </c>
      <c r="AJ142" s="8" t="n">
        <v>141</v>
      </c>
      <c r="AK142" s="23" t="s">
        <v>62</v>
      </c>
      <c r="AL142" s="8" t="s">
        <v>63</v>
      </c>
      <c r="AM142" s="8" t="n">
        <v>55</v>
      </c>
      <c r="AN142" s="8" t="s">
        <v>64</v>
      </c>
      <c r="AO142" s="8" t="s">
        <v>71</v>
      </c>
      <c r="AP142" s="8" t="s">
        <v>115</v>
      </c>
      <c r="AQ142" s="8" t="s">
        <v>61</v>
      </c>
      <c r="AU142" s="8" t="s">
        <v>45</v>
      </c>
      <c r="AV142" s="24"/>
      <c r="AW142" s="24"/>
      <c r="BA142" s="21" t="n">
        <f aca="false">NOT(ISNA(MATCH($A142&amp;"N",'Cases at IMPPC'!$H:$H,0)))</f>
        <v>0</v>
      </c>
      <c r="BB142" s="21" t="n">
        <f aca="false">NOT(ISNA(MATCH($A142&amp;"T",'Cases at IMPPC'!$H:$H,0)))</f>
        <v>0</v>
      </c>
      <c r="BC142" s="21" t="n">
        <f aca="false">NOT(ISNA(MATCH($A142&amp;"ADE",'Cases at IMPPC'!$H:$H,0)))</f>
        <v>0</v>
      </c>
      <c r="BD142" s="21" t="n">
        <f aca="false">NOT(ISNA(MATCH($A142&amp;"MET",'Cases at IMPPC'!$H:$H,0)))</f>
        <v>0</v>
      </c>
      <c r="BE142" s="24" t="s">
        <v>458</v>
      </c>
    </row>
    <row r="143" customFormat="false" ht="13" hidden="false" customHeight="true" outlineLevel="0" collapsed="false">
      <c r="A143" s="18" t="n">
        <v>142</v>
      </c>
      <c r="B143" s="18" t="s">
        <v>459</v>
      </c>
      <c r="C143" s="18" t="str">
        <f aca="false">TEXT(A143,"CRC-00000")&amp;"-05-01"</f>
        <v>CRC-00142-05-01</v>
      </c>
      <c r="F143" s="2" t="s">
        <v>61</v>
      </c>
      <c r="S143" s="25"/>
      <c r="T143" s="2"/>
      <c r="U143" s="2"/>
      <c r="AD143" s="6" t="n">
        <f aca="false">ISNUMBER(MATCH(A143,Selection!A:A,0))</f>
        <v>0</v>
      </c>
      <c r="AE143" s="6" t="n">
        <f aca="false">24-COUNTIF(D143:AA143,"")</f>
        <v>1</v>
      </c>
      <c r="AF143" s="20" t="n">
        <f aca="false">FALSE()</f>
        <v>0</v>
      </c>
      <c r="AG143" s="21" t="n">
        <f aca="false">TRUE()</f>
        <v>1</v>
      </c>
      <c r="AH143" s="21" t="n">
        <f aca="false">FALSE()</f>
        <v>0</v>
      </c>
      <c r="AI143" s="22" t="n">
        <f aca="false">FALSE()</f>
        <v>0</v>
      </c>
      <c r="AJ143" s="8" t="n">
        <v>142</v>
      </c>
      <c r="AK143" s="23" t="s">
        <v>62</v>
      </c>
      <c r="AL143" s="8" t="s">
        <v>63</v>
      </c>
      <c r="AM143" s="8" t="n">
        <v>74</v>
      </c>
      <c r="AN143" s="8" t="s">
        <v>45</v>
      </c>
      <c r="AO143" s="8" t="s">
        <v>65</v>
      </c>
      <c r="AP143" s="8" t="s">
        <v>115</v>
      </c>
      <c r="AQ143" s="8" t="s">
        <v>61</v>
      </c>
      <c r="AU143" s="8" t="s">
        <v>86</v>
      </c>
      <c r="AV143" s="24"/>
      <c r="AW143" s="24"/>
      <c r="BA143" s="21" t="n">
        <f aca="false">NOT(ISNA(MATCH($A143&amp;"N",'Cases at IMPPC'!$H:$H,0)))</f>
        <v>0</v>
      </c>
      <c r="BB143" s="21" t="n">
        <f aca="false">NOT(ISNA(MATCH($A143&amp;"T",'Cases at IMPPC'!$H:$H,0)))</f>
        <v>0</v>
      </c>
      <c r="BC143" s="21" t="n">
        <f aca="false">NOT(ISNA(MATCH($A143&amp;"ADE",'Cases at IMPPC'!$H:$H,0)))</f>
        <v>0</v>
      </c>
      <c r="BD143" s="21" t="n">
        <f aca="false">NOT(ISNA(MATCH($A143&amp;"MET",'Cases at IMPPC'!$H:$H,0)))</f>
        <v>0</v>
      </c>
      <c r="BE143" s="24" t="s">
        <v>460</v>
      </c>
    </row>
    <row r="144" customFormat="false" ht="13" hidden="false" customHeight="true" outlineLevel="0" collapsed="false">
      <c r="A144" s="18" t="n">
        <v>143</v>
      </c>
      <c r="B144" s="18" t="s">
        <v>461</v>
      </c>
      <c r="C144" s="18" t="str">
        <f aca="false">TEXT(A144,"CRC-00000")&amp;"-05-01"</f>
        <v>CRC-00143-05-01</v>
      </c>
      <c r="F144" s="2" t="s">
        <v>61</v>
      </c>
      <c r="S144" s="25"/>
      <c r="T144" s="2"/>
      <c r="U144" s="2"/>
      <c r="AD144" s="6" t="n">
        <f aca="false">ISNUMBER(MATCH(A144,Selection!A:A,0))</f>
        <v>0</v>
      </c>
      <c r="AE144" s="6" t="n">
        <f aca="false">24-COUNTIF(D144:AA144,"")</f>
        <v>1</v>
      </c>
      <c r="AF144" s="20" t="n">
        <f aca="false">FALSE()</f>
        <v>0</v>
      </c>
      <c r="AG144" s="21" t="n">
        <f aca="false">TRUE()</f>
        <v>1</v>
      </c>
      <c r="AH144" s="21" t="n">
        <f aca="false">FALSE()</f>
        <v>0</v>
      </c>
      <c r="AI144" s="22" t="n">
        <f aca="false">FALSE()</f>
        <v>0</v>
      </c>
      <c r="AJ144" s="8" t="n">
        <v>143</v>
      </c>
      <c r="AK144" s="23" t="s">
        <v>62</v>
      </c>
      <c r="AL144" s="8" t="s">
        <v>63</v>
      </c>
      <c r="AM144" s="8" t="n">
        <v>79</v>
      </c>
      <c r="AN144" s="8" t="s">
        <v>64</v>
      </c>
      <c r="AO144" s="8" t="s">
        <v>71</v>
      </c>
      <c r="AP144" s="8" t="s">
        <v>115</v>
      </c>
      <c r="AQ144" s="8" t="s">
        <v>61</v>
      </c>
      <c r="AU144" s="8" t="s">
        <v>152</v>
      </c>
      <c r="AV144" s="24"/>
      <c r="AW144" s="24"/>
      <c r="BA144" s="21" t="n">
        <f aca="false">NOT(ISNA(MATCH($A144&amp;"N",'Cases at IMPPC'!$H:$H,0)))</f>
        <v>0</v>
      </c>
      <c r="BB144" s="21" t="n">
        <f aca="false">NOT(ISNA(MATCH($A144&amp;"T",'Cases at IMPPC'!$H:$H,0)))</f>
        <v>0</v>
      </c>
      <c r="BC144" s="21" t="n">
        <f aca="false">NOT(ISNA(MATCH($A144&amp;"ADE",'Cases at IMPPC'!$H:$H,0)))</f>
        <v>0</v>
      </c>
      <c r="BD144" s="21" t="n">
        <f aca="false">NOT(ISNA(MATCH($A144&amp;"MET",'Cases at IMPPC'!$H:$H,0)))</f>
        <v>0</v>
      </c>
      <c r="BE144" s="24" t="s">
        <v>462</v>
      </c>
    </row>
    <row r="145" customFormat="false" ht="13" hidden="false" customHeight="true" outlineLevel="0" collapsed="false">
      <c r="A145" s="18" t="n">
        <v>144</v>
      </c>
      <c r="B145" s="18" t="s">
        <v>463</v>
      </c>
      <c r="C145" s="18" t="str">
        <f aca="false">TEXT(A145,"CRC-00000")&amp;"-05-01"</f>
        <v>CRC-00144-05-01</v>
      </c>
      <c r="F145" s="2" t="s">
        <v>60</v>
      </c>
      <c r="S145" s="25"/>
      <c r="T145" s="2"/>
      <c r="U145" s="2"/>
      <c r="AD145" s="6" t="n">
        <f aca="false">ISNUMBER(MATCH(A145,Selection!A:A,0))</f>
        <v>0</v>
      </c>
      <c r="AE145" s="6" t="n">
        <f aca="false">24-COUNTIF(D145:AA145,"")</f>
        <v>1</v>
      </c>
      <c r="AF145" s="20" t="n">
        <f aca="false">FALSE()</f>
        <v>0</v>
      </c>
      <c r="AG145" s="21" t="n">
        <f aca="false">TRUE()</f>
        <v>1</v>
      </c>
      <c r="AH145" s="21" t="n">
        <f aca="false">FALSE()</f>
        <v>0</v>
      </c>
      <c r="AI145" s="22" t="n">
        <f aca="false">FALSE()</f>
        <v>0</v>
      </c>
      <c r="AJ145" s="8" t="n">
        <v>144</v>
      </c>
      <c r="AK145" s="23" t="s">
        <v>62</v>
      </c>
      <c r="AL145" s="8" t="s">
        <v>63</v>
      </c>
      <c r="AM145" s="8" t="n">
        <v>70</v>
      </c>
      <c r="AN145" s="8" t="s">
        <v>45</v>
      </c>
      <c r="AP145" s="8" t="s">
        <v>115</v>
      </c>
      <c r="AU145" s="8" t="s">
        <v>152</v>
      </c>
      <c r="AV145" s="24"/>
      <c r="AW145" s="24"/>
      <c r="BA145" s="21" t="n">
        <f aca="false">NOT(ISNA(MATCH($A145&amp;"N",'Cases at IMPPC'!$H:$H,0)))</f>
        <v>0</v>
      </c>
      <c r="BB145" s="21" t="n">
        <f aca="false">NOT(ISNA(MATCH($A145&amp;"T",'Cases at IMPPC'!$H:$H,0)))</f>
        <v>0</v>
      </c>
      <c r="BC145" s="21" t="n">
        <f aca="false">NOT(ISNA(MATCH($A145&amp;"ADE",'Cases at IMPPC'!$H:$H,0)))</f>
        <v>0</v>
      </c>
      <c r="BD145" s="21" t="n">
        <f aca="false">NOT(ISNA(MATCH($A145&amp;"MET",'Cases at IMPPC'!$H:$H,0)))</f>
        <v>0</v>
      </c>
      <c r="BE145" s="24" t="s">
        <v>458</v>
      </c>
    </row>
    <row r="146" customFormat="false" ht="13" hidden="false" customHeight="true" outlineLevel="0" collapsed="false">
      <c r="A146" s="18" t="n">
        <v>145</v>
      </c>
      <c r="B146" s="18" t="s">
        <v>464</v>
      </c>
      <c r="C146" s="18" t="str">
        <f aca="false">TEXT(A146,"CRC-00000")&amp;"-05-01"</f>
        <v>CRC-00145-05-01</v>
      </c>
      <c r="F146" s="2" t="s">
        <v>61</v>
      </c>
      <c r="S146" s="25"/>
      <c r="T146" s="2"/>
      <c r="U146" s="2"/>
      <c r="AD146" s="6" t="n">
        <f aca="false">ISNUMBER(MATCH(A146,Selection!A:A,0))</f>
        <v>0</v>
      </c>
      <c r="AE146" s="6" t="n">
        <f aca="false">24-COUNTIF(D146:AA146,"")</f>
        <v>1</v>
      </c>
      <c r="AF146" s="20" t="n">
        <f aca="false">FALSE()</f>
        <v>0</v>
      </c>
      <c r="AG146" s="21" t="n">
        <f aca="false">TRUE()</f>
        <v>1</v>
      </c>
      <c r="AH146" s="21" t="n">
        <f aca="false">FALSE()</f>
        <v>0</v>
      </c>
      <c r="AI146" s="22" t="n">
        <f aca="false">FALSE()</f>
        <v>0</v>
      </c>
      <c r="AJ146" s="8" t="n">
        <v>145</v>
      </c>
      <c r="AK146" s="23" t="s">
        <v>62</v>
      </c>
      <c r="AL146" s="8" t="s">
        <v>63</v>
      </c>
      <c r="AM146" s="8" t="n">
        <v>86</v>
      </c>
      <c r="AN146" s="8" t="s">
        <v>64</v>
      </c>
      <c r="AO146" s="8" t="s">
        <v>65</v>
      </c>
      <c r="AP146" s="8" t="s">
        <v>115</v>
      </c>
      <c r="AQ146" s="8" t="s">
        <v>61</v>
      </c>
      <c r="AU146" s="8" t="s">
        <v>45</v>
      </c>
      <c r="AV146" s="24"/>
      <c r="AW146" s="24"/>
      <c r="BA146" s="21" t="n">
        <f aca="false">NOT(ISNA(MATCH($A146&amp;"N",'Cases at IMPPC'!$H:$H,0)))</f>
        <v>0</v>
      </c>
      <c r="BB146" s="21" t="n">
        <f aca="false">NOT(ISNA(MATCH($A146&amp;"T",'Cases at IMPPC'!$H:$H,0)))</f>
        <v>0</v>
      </c>
      <c r="BC146" s="21" t="n">
        <f aca="false">NOT(ISNA(MATCH($A146&amp;"ADE",'Cases at IMPPC'!$H:$H,0)))</f>
        <v>0</v>
      </c>
      <c r="BD146" s="21" t="n">
        <f aca="false">NOT(ISNA(MATCH($A146&amp;"MET",'Cases at IMPPC'!$H:$H,0)))</f>
        <v>0</v>
      </c>
      <c r="BE146" s="24" t="s">
        <v>460</v>
      </c>
      <c r="BF146" s="0" t="s">
        <v>465</v>
      </c>
      <c r="BH146" s="0" t="s">
        <v>314</v>
      </c>
    </row>
    <row r="147" customFormat="false" ht="13" hidden="false" customHeight="true" outlineLevel="0" collapsed="false">
      <c r="A147" s="18" t="n">
        <v>146</v>
      </c>
      <c r="B147" s="18" t="s">
        <v>466</v>
      </c>
      <c r="C147" s="18" t="str">
        <f aca="false">TEXT(A147,"CRC-00000")&amp;"-05-01"</f>
        <v>CRC-00146-05-01</v>
      </c>
      <c r="D147" s="2" t="s">
        <v>60</v>
      </c>
      <c r="F147" s="2" t="s">
        <v>60</v>
      </c>
      <c r="M147" s="2" t="s">
        <v>136</v>
      </c>
      <c r="S147" s="25"/>
      <c r="T147" s="2"/>
      <c r="U147" s="2"/>
      <c r="AB147" s="6" t="s">
        <v>70</v>
      </c>
      <c r="AD147" s="6" t="n">
        <f aca="false">ISNUMBER(MATCH(A147,Selection!A:A,0))</f>
        <v>0</v>
      </c>
      <c r="AE147" s="6" t="n">
        <f aca="false">24-COUNTIF(D147:AA147,"")</f>
        <v>3</v>
      </c>
      <c r="AF147" s="20" t="n">
        <f aca="false">FALSE()</f>
        <v>0</v>
      </c>
      <c r="AG147" s="21" t="n">
        <f aca="false">FALSE()</f>
        <v>0</v>
      </c>
      <c r="AH147" s="21" t="n">
        <f aca="false">FALSE()</f>
        <v>0</v>
      </c>
      <c r="AI147" s="22" t="n">
        <f aca="false">TRUE()</f>
        <v>1</v>
      </c>
      <c r="AJ147" s="8" t="n">
        <v>146.3</v>
      </c>
      <c r="AK147" s="23" t="s">
        <v>324</v>
      </c>
      <c r="AL147" s="8" t="s">
        <v>63</v>
      </c>
      <c r="AM147" s="8" t="n">
        <v>69</v>
      </c>
      <c r="AN147" s="8" t="s">
        <v>45</v>
      </c>
      <c r="AO147" s="8" t="s">
        <v>71</v>
      </c>
      <c r="AP147" s="8" t="s">
        <v>45</v>
      </c>
      <c r="AV147" s="24"/>
      <c r="AW147" s="24"/>
      <c r="BA147" s="21" t="n">
        <f aca="false">NOT(ISNA(MATCH($A147&amp;"N",'Cases at IMPPC'!$H:$H,0)))</f>
        <v>0</v>
      </c>
      <c r="BB147" s="21" t="n">
        <f aca="false">NOT(ISNA(MATCH($A147&amp;"T",'Cases at IMPPC'!$H:$H,0)))</f>
        <v>0</v>
      </c>
      <c r="BC147" s="21" t="n">
        <f aca="false">NOT(ISNA(MATCH($A147&amp;"ADE",'Cases at IMPPC'!$H:$H,0)))</f>
        <v>0</v>
      </c>
      <c r="BD147" s="21" t="n">
        <f aca="false">NOT(ISNA(MATCH($A147&amp;"MET",'Cases at IMPPC'!$H:$H,0)))</f>
        <v>0</v>
      </c>
      <c r="BE147" s="24" t="s">
        <v>467</v>
      </c>
      <c r="BH147" s="0" t="s">
        <v>314</v>
      </c>
    </row>
    <row r="148" customFormat="false" ht="13" hidden="false" customHeight="true" outlineLevel="0" collapsed="false">
      <c r="A148" s="18" t="n">
        <v>147</v>
      </c>
      <c r="B148" s="18" t="s">
        <v>468</v>
      </c>
      <c r="C148" s="18" t="str">
        <f aca="false">TEXT(A148,"CRC-00000")&amp;"-05-01"</f>
        <v>CRC-00147-05-01</v>
      </c>
      <c r="D148" s="2" t="s">
        <v>60</v>
      </c>
      <c r="F148" s="2" t="s">
        <v>60</v>
      </c>
      <c r="M148" s="2" t="s">
        <v>136</v>
      </c>
      <c r="S148" s="25"/>
      <c r="T148" s="2"/>
      <c r="U148" s="2"/>
      <c r="AD148" s="6" t="n">
        <f aca="false">ISNUMBER(MATCH(A148,Selection!A:A,0))</f>
        <v>0</v>
      </c>
      <c r="AE148" s="6" t="n">
        <f aca="false">24-COUNTIF(D148:AA148,"")</f>
        <v>3</v>
      </c>
      <c r="AF148" s="20" t="n">
        <f aca="false">FALSE()</f>
        <v>0</v>
      </c>
      <c r="AG148" s="21" t="n">
        <f aca="false">FALSE()</f>
        <v>0</v>
      </c>
      <c r="AH148" s="21" t="n">
        <f aca="false">FALSE()</f>
        <v>0</v>
      </c>
      <c r="AI148" s="22" t="n">
        <f aca="false">TRUE()</f>
        <v>1</v>
      </c>
      <c r="AJ148" s="8" t="n">
        <v>147.3</v>
      </c>
      <c r="AK148" s="23" t="s">
        <v>324</v>
      </c>
      <c r="AL148" s="8" t="s">
        <v>63</v>
      </c>
      <c r="AM148" s="8" t="n">
        <v>62</v>
      </c>
      <c r="AN148" s="8" t="s">
        <v>64</v>
      </c>
      <c r="AO148" s="8" t="s">
        <v>71</v>
      </c>
      <c r="AP148" s="8" t="s">
        <v>45</v>
      </c>
      <c r="AV148" s="24"/>
      <c r="AW148" s="24"/>
      <c r="BA148" s="21" t="n">
        <f aca="false">NOT(ISNA(MATCH($A148&amp;"N",'Cases at IMPPC'!$H:$H,0)))</f>
        <v>0</v>
      </c>
      <c r="BB148" s="21" t="n">
        <f aca="false">NOT(ISNA(MATCH($A148&amp;"T",'Cases at IMPPC'!$H:$H,0)))</f>
        <v>0</v>
      </c>
      <c r="BC148" s="21" t="n">
        <f aca="false">NOT(ISNA(MATCH($A148&amp;"ADE",'Cases at IMPPC'!$H:$H,0)))</f>
        <v>0</v>
      </c>
      <c r="BD148" s="21" t="n">
        <f aca="false">NOT(ISNA(MATCH($A148&amp;"MET",'Cases at IMPPC'!$H:$H,0)))</f>
        <v>0</v>
      </c>
      <c r="BE148" s="24" t="s">
        <v>417</v>
      </c>
      <c r="BH148" s="0" t="s">
        <v>314</v>
      </c>
    </row>
    <row r="149" customFormat="false" ht="13" hidden="false" customHeight="true" outlineLevel="0" collapsed="false">
      <c r="A149" s="18" t="n">
        <v>148</v>
      </c>
      <c r="B149" s="18" t="s">
        <v>469</v>
      </c>
      <c r="C149" s="18" t="str">
        <f aca="false">TEXT(A149,"CRC-00000")&amp;"-05-01"</f>
        <v>CRC-00148-05-01</v>
      </c>
      <c r="D149" s="2" t="s">
        <v>60</v>
      </c>
      <c r="F149" s="2" t="s">
        <v>60</v>
      </c>
      <c r="M149" s="2" t="s">
        <v>45</v>
      </c>
      <c r="S149" s="25"/>
      <c r="T149" s="2"/>
      <c r="U149" s="2"/>
      <c r="AD149" s="6" t="n">
        <f aca="false">ISNUMBER(MATCH(A149,Selection!A:A,0))</f>
        <v>0</v>
      </c>
      <c r="AE149" s="6" t="n">
        <f aca="false">24-COUNTIF(D149:AA149,"")</f>
        <v>3</v>
      </c>
      <c r="AF149" s="20" t="n">
        <f aca="false">FALSE()</f>
        <v>0</v>
      </c>
      <c r="AG149" s="21" t="n">
        <f aca="false">FALSE()</f>
        <v>0</v>
      </c>
      <c r="AH149" s="21" t="n">
        <f aca="false">FALSE()</f>
        <v>0</v>
      </c>
      <c r="AI149" s="22" t="n">
        <f aca="false">TRUE()</f>
        <v>1</v>
      </c>
      <c r="AJ149" s="8" t="n">
        <v>148.3</v>
      </c>
      <c r="AK149" s="23" t="s">
        <v>324</v>
      </c>
      <c r="AL149" s="8" t="s">
        <v>63</v>
      </c>
      <c r="AM149" s="8" t="n">
        <v>67</v>
      </c>
      <c r="AN149" s="8" t="s">
        <v>64</v>
      </c>
      <c r="AO149" s="8" t="s">
        <v>71</v>
      </c>
      <c r="AP149" s="8" t="s">
        <v>45</v>
      </c>
      <c r="AQ149" s="8" t="s">
        <v>470</v>
      </c>
      <c r="AV149" s="24"/>
      <c r="AW149" s="24"/>
      <c r="BA149" s="21" t="n">
        <f aca="false">NOT(ISNA(MATCH($A149&amp;"N",'Cases at IMPPC'!$H:$H,0)))</f>
        <v>0</v>
      </c>
      <c r="BB149" s="21" t="n">
        <f aca="false">NOT(ISNA(MATCH($A149&amp;"T",'Cases at IMPPC'!$H:$H,0)))</f>
        <v>0</v>
      </c>
      <c r="BC149" s="21" t="n">
        <f aca="false">NOT(ISNA(MATCH($A149&amp;"ADE",'Cases at IMPPC'!$H:$H,0)))</f>
        <v>0</v>
      </c>
      <c r="BD149" s="21" t="n">
        <f aca="false">NOT(ISNA(MATCH($A149&amp;"MET",'Cases at IMPPC'!$H:$H,0)))</f>
        <v>0</v>
      </c>
      <c r="BE149" s="24" t="s">
        <v>417</v>
      </c>
      <c r="BH149" s="0" t="s">
        <v>314</v>
      </c>
    </row>
    <row r="150" customFormat="false" ht="13" hidden="false" customHeight="true" outlineLevel="0" collapsed="false">
      <c r="A150" s="18" t="n">
        <v>149</v>
      </c>
      <c r="B150" s="18" t="s">
        <v>471</v>
      </c>
      <c r="C150" s="18" t="str">
        <f aca="false">TEXT(A150,"CRC-00000")&amp;"-05-01"</f>
        <v>CRC-00149-05-01</v>
      </c>
      <c r="D150" s="2" t="s">
        <v>61</v>
      </c>
      <c r="E150" s="2" t="s">
        <v>61</v>
      </c>
      <c r="F150" s="2" t="s">
        <v>60</v>
      </c>
      <c r="G150" s="2" t="s">
        <v>60</v>
      </c>
      <c r="S150" s="25"/>
      <c r="T150" s="2"/>
      <c r="U150" s="2"/>
      <c r="AB150" s="6" t="s">
        <v>70</v>
      </c>
      <c r="AD150" s="6" t="n">
        <f aca="false">ISNUMBER(MATCH(A150,Selection!A:A,0))</f>
        <v>0</v>
      </c>
      <c r="AE150" s="6" t="n">
        <f aca="false">24-COUNTIF(D150:AA150,"")</f>
        <v>4</v>
      </c>
      <c r="AF150" s="20" t="n">
        <f aca="false">TRUE()</f>
        <v>1</v>
      </c>
      <c r="AG150" s="21" t="n">
        <f aca="false">TRUE()</f>
        <v>1</v>
      </c>
      <c r="AH150" s="21" t="n">
        <f aca="false">FALSE()</f>
        <v>0</v>
      </c>
      <c r="AI150" s="22" t="n">
        <f aca="false">FALSE()</f>
        <v>0</v>
      </c>
      <c r="AJ150" s="8" t="n">
        <v>149</v>
      </c>
      <c r="AK150" s="23" t="s">
        <v>62</v>
      </c>
      <c r="AL150" s="8" t="s">
        <v>66</v>
      </c>
      <c r="AM150" s="8" t="n">
        <v>80</v>
      </c>
      <c r="AN150" s="8" t="s">
        <v>64</v>
      </c>
      <c r="AO150" s="8" t="s">
        <v>65</v>
      </c>
      <c r="AP150" s="8" t="s">
        <v>66</v>
      </c>
      <c r="AQ150" s="8" t="s">
        <v>274</v>
      </c>
      <c r="AU150" s="8" t="s">
        <v>159</v>
      </c>
      <c r="AV150" s="24" t="s">
        <v>472</v>
      </c>
      <c r="AW150" s="24"/>
      <c r="BA150" s="21" t="n">
        <f aca="false">NOT(ISNA(MATCH($A150&amp;"N",'Cases at IMPPC'!$H:$H,0)))</f>
        <v>0</v>
      </c>
      <c r="BB150" s="21" t="n">
        <f aca="false">NOT(ISNA(MATCH($A150&amp;"T",'Cases at IMPPC'!$H:$H,0)))</f>
        <v>0</v>
      </c>
      <c r="BC150" s="21" t="n">
        <f aca="false">NOT(ISNA(MATCH($A150&amp;"ADE",'Cases at IMPPC'!$H:$H,0)))</f>
        <v>0</v>
      </c>
      <c r="BD150" s="21" t="n">
        <f aca="false">NOT(ISNA(MATCH($A150&amp;"MET",'Cases at IMPPC'!$H:$H,0)))</f>
        <v>0</v>
      </c>
      <c r="BE150" s="24"/>
    </row>
    <row r="151" customFormat="false" ht="13" hidden="false" customHeight="true" outlineLevel="0" collapsed="false">
      <c r="A151" s="18" t="n">
        <v>150</v>
      </c>
      <c r="B151" s="18" t="s">
        <v>473</v>
      </c>
      <c r="C151" s="18" t="str">
        <f aca="false">TEXT(A151,"CRC-00000")&amp;"-05-01"</f>
        <v>CRC-00150-05-01</v>
      </c>
      <c r="D151" s="2" t="s">
        <v>60</v>
      </c>
      <c r="E151" s="2" t="s">
        <v>61</v>
      </c>
      <c r="F151" s="2" t="s">
        <v>61</v>
      </c>
      <c r="H151" s="2" t="s">
        <v>60</v>
      </c>
      <c r="M151" s="2" t="s">
        <v>136</v>
      </c>
      <c r="S151" s="25"/>
      <c r="T151" s="2"/>
      <c r="U151" s="2"/>
      <c r="V151" s="29" t="n">
        <v>0.00737934959668718</v>
      </c>
      <c r="AB151" s="6" t="s">
        <v>70</v>
      </c>
      <c r="AD151" s="6" t="n">
        <f aca="false">ISNUMBER(MATCH(A151,Selection!A:A,0))</f>
        <v>0</v>
      </c>
      <c r="AE151" s="6" t="n">
        <f aca="false">24-COUNTIF(D151:AA151,"")</f>
        <v>6</v>
      </c>
      <c r="AF151" s="20" t="n">
        <f aca="false">TRUE()</f>
        <v>1</v>
      </c>
      <c r="AG151" s="21" t="n">
        <f aca="false">TRUE()</f>
        <v>1</v>
      </c>
      <c r="AH151" s="21" t="n">
        <f aca="false">FALSE()</f>
        <v>0</v>
      </c>
      <c r="AI151" s="22" t="n">
        <f aca="false">FALSE()</f>
        <v>0</v>
      </c>
      <c r="AJ151" s="8" t="n">
        <v>150</v>
      </c>
      <c r="AK151" s="23" t="s">
        <v>62</v>
      </c>
      <c r="AM151" s="8" t="n">
        <v>69</v>
      </c>
      <c r="AN151" s="8" t="s">
        <v>45</v>
      </c>
      <c r="AO151" s="8" t="s">
        <v>71</v>
      </c>
      <c r="AP151" s="8" t="s">
        <v>66</v>
      </c>
      <c r="AQ151" s="8" t="s">
        <v>190</v>
      </c>
      <c r="AU151" s="8" t="s">
        <v>45</v>
      </c>
      <c r="AV151" s="24"/>
      <c r="AW151" s="24"/>
      <c r="BA151" s="21" t="n">
        <f aca="false">NOT(ISNA(MATCH($A151&amp;"N",'Cases at IMPPC'!$H:$H,0)))</f>
        <v>1</v>
      </c>
      <c r="BB151" s="21" t="n">
        <f aca="false">NOT(ISNA(MATCH($A151&amp;"T",'Cases at IMPPC'!$H:$H,0)))</f>
        <v>1</v>
      </c>
      <c r="BC151" s="21" t="n">
        <f aca="false">NOT(ISNA(MATCH($A151&amp;"ADE",'Cases at IMPPC'!$H:$H,0)))</f>
        <v>0</v>
      </c>
      <c r="BD151" s="21" t="n">
        <f aca="false">NOT(ISNA(MATCH($A151&amp;"MET",'Cases at IMPPC'!$H:$H,0)))</f>
        <v>0</v>
      </c>
      <c r="BE151" s="24" t="s">
        <v>474</v>
      </c>
    </row>
    <row r="152" customFormat="false" ht="13" hidden="false" customHeight="true" outlineLevel="0" collapsed="false">
      <c r="A152" s="18" t="n">
        <v>151</v>
      </c>
      <c r="B152" s="18" t="s">
        <v>475</v>
      </c>
      <c r="C152" s="18" t="str">
        <f aca="false">TEXT(A152,"CRC-00000")&amp;"-05-01"</f>
        <v>CRC-00151-05-01</v>
      </c>
      <c r="D152" s="2" t="s">
        <v>61</v>
      </c>
      <c r="E152" s="2" t="s">
        <v>60</v>
      </c>
      <c r="F152" s="2" t="s">
        <v>60</v>
      </c>
      <c r="G152" s="2" t="s">
        <v>60</v>
      </c>
      <c r="S152" s="25"/>
      <c r="T152" s="2"/>
      <c r="U152" s="2"/>
      <c r="AB152" s="6" t="s">
        <v>70</v>
      </c>
      <c r="AD152" s="6" t="n">
        <f aca="false">ISNUMBER(MATCH(A152,Selection!A:A,0))</f>
        <v>0</v>
      </c>
      <c r="AE152" s="6" t="n">
        <f aca="false">24-COUNTIF(D152:AA152,"")</f>
        <v>4</v>
      </c>
      <c r="AF152" s="20" t="n">
        <f aca="false">TRUE()</f>
        <v>1</v>
      </c>
      <c r="AG152" s="21" t="n">
        <f aca="false">TRUE()</f>
        <v>1</v>
      </c>
      <c r="AH152" s="21" t="n">
        <f aca="false">FALSE()</f>
        <v>0</v>
      </c>
      <c r="AI152" s="22" t="n">
        <f aca="false">FALSE()</f>
        <v>0</v>
      </c>
      <c r="AJ152" s="8" t="n">
        <v>151</v>
      </c>
      <c r="AK152" s="23" t="s">
        <v>62</v>
      </c>
      <c r="AL152" s="8" t="s">
        <v>63</v>
      </c>
      <c r="AM152" s="8" t="n">
        <v>78</v>
      </c>
      <c r="AN152" s="8" t="s">
        <v>64</v>
      </c>
      <c r="AO152" s="8" t="s">
        <v>65</v>
      </c>
      <c r="AP152" s="8" t="s">
        <v>66</v>
      </c>
      <c r="AQ152" s="8" t="s">
        <v>476</v>
      </c>
      <c r="AU152" s="8" t="s">
        <v>45</v>
      </c>
      <c r="AV152" s="24" t="s">
        <v>477</v>
      </c>
      <c r="AW152" s="24"/>
      <c r="BA152" s="21" t="n">
        <f aca="false">NOT(ISNA(MATCH($A152&amp;"N",'Cases at IMPPC'!$H:$H,0)))</f>
        <v>0</v>
      </c>
      <c r="BB152" s="21" t="n">
        <f aca="false">NOT(ISNA(MATCH($A152&amp;"T",'Cases at IMPPC'!$H:$H,0)))</f>
        <v>0</v>
      </c>
      <c r="BC152" s="21" t="n">
        <f aca="false">NOT(ISNA(MATCH($A152&amp;"ADE",'Cases at IMPPC'!$H:$H,0)))</f>
        <v>0</v>
      </c>
      <c r="BD152" s="21" t="n">
        <f aca="false">NOT(ISNA(MATCH($A152&amp;"MET",'Cases at IMPPC'!$H:$H,0)))</f>
        <v>0</v>
      </c>
      <c r="BE152" s="24"/>
    </row>
    <row r="153" customFormat="false" ht="13" hidden="false" customHeight="true" outlineLevel="0" collapsed="false">
      <c r="A153" s="18" t="n">
        <v>152</v>
      </c>
      <c r="B153" s="18" t="s">
        <v>478</v>
      </c>
      <c r="C153" s="18" t="str">
        <f aca="false">TEXT(A153,"CRC-00000")&amp;"-05-01"</f>
        <v>CRC-00152-05-01</v>
      </c>
      <c r="D153" s="2" t="s">
        <v>60</v>
      </c>
      <c r="E153" s="2" t="s">
        <v>61</v>
      </c>
      <c r="F153" s="2" t="s">
        <v>60</v>
      </c>
      <c r="S153" s="25"/>
      <c r="T153" s="2"/>
      <c r="U153" s="2"/>
      <c r="AD153" s="6" t="n">
        <f aca="false">ISNUMBER(MATCH(A153,Selection!A:A,0))</f>
        <v>0</v>
      </c>
      <c r="AE153" s="6" t="n">
        <f aca="false">24-COUNTIF(D153:AA153,"")</f>
        <v>3</v>
      </c>
      <c r="AF153" s="20" t="n">
        <f aca="false">FALSE()</f>
        <v>0</v>
      </c>
      <c r="AG153" s="21" t="n">
        <f aca="false">FALSE()</f>
        <v>0</v>
      </c>
      <c r="AH153" s="21" t="n">
        <f aca="false">TRUE()</f>
        <v>1</v>
      </c>
      <c r="AI153" s="22" t="n">
        <f aca="false">FALSE()</f>
        <v>0</v>
      </c>
      <c r="AJ153" s="8" t="n">
        <v>152.1</v>
      </c>
      <c r="AK153" s="23" t="s">
        <v>137</v>
      </c>
      <c r="AL153" s="8" t="s">
        <v>63</v>
      </c>
      <c r="AM153" s="8" t="n">
        <v>73</v>
      </c>
      <c r="AN153" s="8" t="s">
        <v>45</v>
      </c>
      <c r="AO153" s="8" t="s">
        <v>71</v>
      </c>
      <c r="AP153" s="8" t="s">
        <v>138</v>
      </c>
      <c r="AQ153" s="8" t="s">
        <v>248</v>
      </c>
      <c r="AV153" s="24"/>
      <c r="AW153" s="24"/>
      <c r="BA153" s="21" t="n">
        <f aca="false">NOT(ISNA(MATCH($A153&amp;"N",'Cases at IMPPC'!$H:$H,0)))</f>
        <v>0</v>
      </c>
      <c r="BB153" s="21" t="n">
        <f aca="false">NOT(ISNA(MATCH($A153&amp;"T",'Cases at IMPPC'!$H:$H,0)))</f>
        <v>0</v>
      </c>
      <c r="BC153" s="21" t="n">
        <f aca="false">NOT(ISNA(MATCH($A153&amp;"ADE",'Cases at IMPPC'!$H:$H,0)))</f>
        <v>0</v>
      </c>
      <c r="BD153" s="21" t="n">
        <f aca="false">NOT(ISNA(MATCH($A153&amp;"MET",'Cases at IMPPC'!$H:$H,0)))</f>
        <v>0</v>
      </c>
      <c r="BE153" s="24" t="s">
        <v>479</v>
      </c>
    </row>
    <row r="154" customFormat="false" ht="13" hidden="false" customHeight="true" outlineLevel="0" collapsed="false">
      <c r="A154" s="18" t="n">
        <v>153</v>
      </c>
      <c r="B154" s="18" t="s">
        <v>480</v>
      </c>
      <c r="C154" s="18" t="str">
        <f aca="false">TEXT(A154,"CRC-00000")&amp;"-05-01"</f>
        <v>CRC-00153-05-01</v>
      </c>
      <c r="D154" s="2" t="s">
        <v>60</v>
      </c>
      <c r="E154" s="2" t="s">
        <v>61</v>
      </c>
      <c r="F154" s="2" t="s">
        <v>60</v>
      </c>
      <c r="M154" s="2" t="s">
        <v>136</v>
      </c>
      <c r="S154" s="25" t="s">
        <v>45</v>
      </c>
      <c r="T154" s="2" t="s">
        <v>157</v>
      </c>
      <c r="U154" s="2"/>
      <c r="V154" s="26" t="n">
        <v>0.4338</v>
      </c>
      <c r="AB154" s="6" t="s">
        <v>70</v>
      </c>
      <c r="AD154" s="6" t="n">
        <f aca="false">ISNUMBER(MATCH(A154,Selection!A:A,0))</f>
        <v>0</v>
      </c>
      <c r="AE154" s="6" t="n">
        <f aca="false">24-COUNTIF(D154:AA154,"")</f>
        <v>7</v>
      </c>
      <c r="AF154" s="20" t="n">
        <f aca="false">TRUE()</f>
        <v>1</v>
      </c>
      <c r="AG154" s="21" t="n">
        <f aca="false">TRUE()</f>
        <v>1</v>
      </c>
      <c r="AH154" s="21" t="n">
        <f aca="false">FALSE()</f>
        <v>0</v>
      </c>
      <c r="AI154" s="22" t="n">
        <f aca="false">FALSE()</f>
        <v>0</v>
      </c>
      <c r="AJ154" s="8" t="n">
        <v>153</v>
      </c>
      <c r="AK154" s="23" t="s">
        <v>62</v>
      </c>
      <c r="AM154" s="8" t="n">
        <v>63</v>
      </c>
      <c r="AN154" s="8" t="s">
        <v>45</v>
      </c>
      <c r="AO154" s="8" t="s">
        <v>71</v>
      </c>
      <c r="AP154" s="8" t="s">
        <v>79</v>
      </c>
      <c r="AQ154" s="8" t="s">
        <v>257</v>
      </c>
      <c r="AU154" s="8" t="s">
        <v>45</v>
      </c>
      <c r="AV154" s="24" t="s">
        <v>481</v>
      </c>
      <c r="AW154" s="24"/>
      <c r="AX154" s="9" t="n">
        <v>0.0506329113924051</v>
      </c>
      <c r="AY154" s="9" t="n">
        <v>0.0822784810126582</v>
      </c>
      <c r="AZ154" s="9" t="n">
        <v>0.132911392405063</v>
      </c>
      <c r="BA154" s="21" t="n">
        <f aca="false">NOT(ISNA(MATCH($A154&amp;"N",'Cases at IMPPC'!$H:$H,0)))</f>
        <v>0</v>
      </c>
      <c r="BB154" s="21" t="n">
        <f aca="false">NOT(ISNA(MATCH($A154&amp;"T",'Cases at IMPPC'!$H:$H,0)))</f>
        <v>0</v>
      </c>
      <c r="BC154" s="21" t="n">
        <f aca="false">NOT(ISNA(MATCH($A154&amp;"ADE",'Cases at IMPPC'!$H:$H,0)))</f>
        <v>0</v>
      </c>
      <c r="BD154" s="21" t="n">
        <f aca="false">NOT(ISNA(MATCH($A154&amp;"MET",'Cases at IMPPC'!$H:$H,0)))</f>
        <v>0</v>
      </c>
      <c r="BE154" s="24"/>
      <c r="BF154" s="0" t="s">
        <v>482</v>
      </c>
    </row>
    <row r="155" customFormat="false" ht="13" hidden="false" customHeight="true" outlineLevel="0" collapsed="false">
      <c r="A155" s="18" t="n">
        <v>154</v>
      </c>
      <c r="B155" s="18" t="s">
        <v>483</v>
      </c>
      <c r="C155" s="18" t="str">
        <f aca="false">TEXT(A155,"CRC-00000")&amp;"-05-01"</f>
        <v>CRC-00154-05-01</v>
      </c>
      <c r="D155" s="2" t="s">
        <v>60</v>
      </c>
      <c r="E155" s="2" t="s">
        <v>60</v>
      </c>
      <c r="F155" s="2" t="s">
        <v>61</v>
      </c>
      <c r="G155" s="2" t="s">
        <v>60</v>
      </c>
      <c r="H155" s="2" t="s">
        <v>60</v>
      </c>
      <c r="I155" s="3" t="s">
        <v>60</v>
      </c>
      <c r="J155" s="4" t="s">
        <v>60</v>
      </c>
      <c r="M155" s="2" t="s">
        <v>45</v>
      </c>
      <c r="O155" s="2" t="s">
        <v>156</v>
      </c>
      <c r="Q155" s="3" t="s">
        <v>156</v>
      </c>
      <c r="R155" s="4" t="s">
        <v>60</v>
      </c>
      <c r="S155" s="25" t="s">
        <v>45</v>
      </c>
      <c r="T155" s="2" t="s">
        <v>157</v>
      </c>
      <c r="U155" s="2"/>
      <c r="AB155" s="6" t="s">
        <v>70</v>
      </c>
      <c r="AD155" s="6" t="n">
        <f aca="false">ISNUMBER(MATCH(A155,Selection!A:A,0))</f>
        <v>0</v>
      </c>
      <c r="AE155" s="6" t="n">
        <f aca="false">24-COUNTIF(D155:AA155,"")</f>
        <v>13</v>
      </c>
      <c r="AF155" s="20" t="n">
        <f aca="false">TRUE()</f>
        <v>1</v>
      </c>
      <c r="AG155" s="21" t="n">
        <f aca="false">FALSE()</f>
        <v>0</v>
      </c>
      <c r="AH155" s="21" t="n">
        <f aca="false">FALSE()</f>
        <v>0</v>
      </c>
      <c r="AI155" s="22" t="n">
        <f aca="false">TRUE()</f>
        <v>1</v>
      </c>
      <c r="AJ155" s="8" t="n">
        <v>154.3</v>
      </c>
      <c r="AK155" s="23" t="s">
        <v>324</v>
      </c>
      <c r="AL155" s="8" t="s">
        <v>66</v>
      </c>
      <c r="AM155" s="8" t="n">
        <v>58</v>
      </c>
      <c r="AN155" s="8" t="s">
        <v>45</v>
      </c>
      <c r="AO155" s="8" t="s">
        <v>71</v>
      </c>
      <c r="AP155" s="8" t="s">
        <v>45</v>
      </c>
      <c r="AQ155" s="8" t="s">
        <v>484</v>
      </c>
      <c r="AU155" s="8" t="s">
        <v>63</v>
      </c>
      <c r="AV155" s="24"/>
      <c r="AW155" s="24"/>
      <c r="AX155" s="9" t="n">
        <v>0</v>
      </c>
      <c r="AY155" s="9" t="n">
        <v>0.00632911392405063</v>
      </c>
      <c r="AZ155" s="9" t="n">
        <v>0.00632911392405063</v>
      </c>
      <c r="BA155" s="21" t="n">
        <f aca="false">NOT(ISNA(MATCH($A155&amp;"N",'Cases at IMPPC'!$H:$H,0)))</f>
        <v>1</v>
      </c>
      <c r="BB155" s="21" t="n">
        <f aca="false">NOT(ISNA(MATCH($A155&amp;"T",'Cases at IMPPC'!$H:$H,0)))</f>
        <v>0</v>
      </c>
      <c r="BC155" s="21" t="n">
        <f aca="false">NOT(ISNA(MATCH($A155&amp;"ADE",'Cases at IMPPC'!$H:$H,0)))</f>
        <v>0</v>
      </c>
      <c r="BD155" s="21" t="n">
        <f aca="false">NOT(ISNA(MATCH($A155&amp;"MET",'Cases at IMPPC'!$H:$H,0)))</f>
        <v>1</v>
      </c>
      <c r="BE155" s="24" t="s">
        <v>485</v>
      </c>
      <c r="BF155" s="0" t="s">
        <v>486</v>
      </c>
      <c r="BH155" s="0" t="s">
        <v>487</v>
      </c>
    </row>
    <row r="156" customFormat="false" ht="13" hidden="false" customHeight="true" outlineLevel="0" collapsed="false">
      <c r="A156" s="18" t="n">
        <v>155</v>
      </c>
      <c r="B156" s="18" t="s">
        <v>488</v>
      </c>
      <c r="C156" s="18" t="str">
        <f aca="false">TEXT(A156,"CRC-00000")&amp;"-05-01"</f>
        <v>CRC-00155-05-01</v>
      </c>
      <c r="D156" s="2" t="s">
        <v>60</v>
      </c>
      <c r="E156" s="2" t="s">
        <v>60</v>
      </c>
      <c r="F156" s="2" t="s">
        <v>61</v>
      </c>
      <c r="S156" s="25"/>
      <c r="T156" s="2"/>
      <c r="U156" s="2"/>
      <c r="AB156" s="6" t="s">
        <v>70</v>
      </c>
      <c r="AD156" s="6" t="n">
        <f aca="false">ISNUMBER(MATCH(A156,Selection!A:A,0))</f>
        <v>0</v>
      </c>
      <c r="AE156" s="6" t="n">
        <f aca="false">24-COUNTIF(D156:AA156,"")</f>
        <v>3</v>
      </c>
      <c r="AF156" s="20" t="n">
        <f aca="false">FALSE()</f>
        <v>0</v>
      </c>
      <c r="AG156" s="21" t="n">
        <f aca="false">FALSE()</f>
        <v>0</v>
      </c>
      <c r="AH156" s="21" t="n">
        <f aca="false">FALSE()</f>
        <v>0</v>
      </c>
      <c r="AI156" s="22" t="n">
        <f aca="false">TRUE()</f>
        <v>1</v>
      </c>
      <c r="AJ156" s="8" t="n">
        <v>155.3</v>
      </c>
      <c r="AK156" s="23" t="s">
        <v>324</v>
      </c>
      <c r="AL156" s="8" t="s">
        <v>63</v>
      </c>
      <c r="AM156" s="8" t="n">
        <v>75</v>
      </c>
      <c r="AN156" s="8" t="s">
        <v>64</v>
      </c>
      <c r="AP156" s="8" t="s">
        <v>45</v>
      </c>
      <c r="AU156" s="8" t="s">
        <v>45</v>
      </c>
      <c r="AV156" s="24" t="s">
        <v>489</v>
      </c>
      <c r="AW156" s="24"/>
      <c r="BA156" s="21" t="n">
        <f aca="false">NOT(ISNA(MATCH($A156&amp;"N",'Cases at IMPPC'!$H:$H,0)))</f>
        <v>0</v>
      </c>
      <c r="BB156" s="21" t="n">
        <f aca="false">NOT(ISNA(MATCH($A156&amp;"T",'Cases at IMPPC'!$H:$H,0)))</f>
        <v>0</v>
      </c>
      <c r="BC156" s="21" t="n">
        <f aca="false">NOT(ISNA(MATCH($A156&amp;"ADE",'Cases at IMPPC'!$H:$H,0)))</f>
        <v>0</v>
      </c>
      <c r="BD156" s="21" t="n">
        <f aca="false">NOT(ISNA(MATCH($A156&amp;"MET",'Cases at IMPPC'!$H:$H,0)))</f>
        <v>0</v>
      </c>
      <c r="BE156" s="24" t="s">
        <v>490</v>
      </c>
    </row>
    <row r="157" customFormat="false" ht="13" hidden="false" customHeight="true" outlineLevel="0" collapsed="false">
      <c r="A157" s="18" t="n">
        <v>156</v>
      </c>
      <c r="B157" s="18" t="s">
        <v>491</v>
      </c>
      <c r="C157" s="18" t="str">
        <f aca="false">TEXT(A157,"CRC-00000")&amp;"-05-01"</f>
        <v>CRC-00156-05-01</v>
      </c>
      <c r="D157" s="2" t="s">
        <v>60</v>
      </c>
      <c r="E157" s="2" t="s">
        <v>61</v>
      </c>
      <c r="F157" s="2" t="s">
        <v>60</v>
      </c>
      <c r="G157" s="2" t="s">
        <v>60</v>
      </c>
      <c r="H157" s="2" t="s">
        <v>60</v>
      </c>
      <c r="I157" s="3" t="s">
        <v>60</v>
      </c>
      <c r="J157" s="4" t="s">
        <v>60</v>
      </c>
      <c r="O157" s="2" t="s">
        <v>156</v>
      </c>
      <c r="Q157" s="3" t="s">
        <v>156</v>
      </c>
      <c r="R157" s="4" t="s">
        <v>60</v>
      </c>
      <c r="S157" s="25"/>
      <c r="T157" s="2"/>
      <c r="U157" s="2"/>
      <c r="V157" s="26" t="n">
        <v>0.118465963566635</v>
      </c>
      <c r="AB157" s="6" t="s">
        <v>70</v>
      </c>
      <c r="AD157" s="6" t="n">
        <f aca="false">ISNUMBER(MATCH(A157,Selection!A:A,0))</f>
        <v>0</v>
      </c>
      <c r="AE157" s="6" t="n">
        <f aca="false">24-COUNTIF(D157:AA157,"")</f>
        <v>11</v>
      </c>
      <c r="AF157" s="20" t="n">
        <f aca="false">TRUE()</f>
        <v>1</v>
      </c>
      <c r="AG157" s="21" t="n">
        <f aca="false">TRUE()</f>
        <v>1</v>
      </c>
      <c r="AH157" s="21" t="n">
        <f aca="false">FALSE()</f>
        <v>0</v>
      </c>
      <c r="AI157" s="22" t="n">
        <f aca="false">FALSE()</f>
        <v>0</v>
      </c>
      <c r="AJ157" s="8" t="n">
        <v>156</v>
      </c>
      <c r="AK157" s="23" t="s">
        <v>62</v>
      </c>
      <c r="AL157" s="8" t="s">
        <v>63</v>
      </c>
      <c r="AM157" s="8" t="n">
        <v>60</v>
      </c>
      <c r="AN157" s="8" t="s">
        <v>45</v>
      </c>
      <c r="AO157" s="8" t="s">
        <v>71</v>
      </c>
      <c r="AP157" s="8" t="s">
        <v>90</v>
      </c>
      <c r="AQ157" s="8" t="s">
        <v>492</v>
      </c>
      <c r="AU157" s="8" t="s">
        <v>45</v>
      </c>
      <c r="AV157" s="24" t="s">
        <v>493</v>
      </c>
      <c r="AW157" s="24"/>
      <c r="BA157" s="21" t="n">
        <f aca="false">NOT(ISNA(MATCH($A157&amp;"N",'Cases at IMPPC'!$H:$H,0)))</f>
        <v>1</v>
      </c>
      <c r="BB157" s="21" t="n">
        <f aca="false">NOT(ISNA(MATCH($A157&amp;"T",'Cases at IMPPC'!$H:$H,0)))</f>
        <v>1</v>
      </c>
      <c r="BC157" s="21" t="n">
        <f aca="false">NOT(ISNA(MATCH($A157&amp;"ADE",'Cases at IMPPC'!$H:$H,0)))</f>
        <v>0</v>
      </c>
      <c r="BD157" s="21" t="n">
        <f aca="false">NOT(ISNA(MATCH($A157&amp;"MET",'Cases at IMPPC'!$H:$H,0)))</f>
        <v>0</v>
      </c>
      <c r="BE157" s="24"/>
    </row>
    <row r="158" customFormat="false" ht="13" hidden="false" customHeight="true" outlineLevel="0" collapsed="false">
      <c r="A158" s="18" t="n">
        <v>157</v>
      </c>
      <c r="B158" s="18" t="s">
        <v>494</v>
      </c>
      <c r="C158" s="18" t="str">
        <f aca="false">TEXT(A158,"CRC-00000")&amp;"-05-01"</f>
        <v>CRC-00157-05-01</v>
      </c>
      <c r="D158" s="2" t="s">
        <v>60</v>
      </c>
      <c r="E158" s="2" t="s">
        <v>61</v>
      </c>
      <c r="F158" s="2" t="s">
        <v>61</v>
      </c>
      <c r="S158" s="25"/>
      <c r="T158" s="2"/>
      <c r="U158" s="2"/>
      <c r="AD158" s="6" t="n">
        <f aca="false">ISNUMBER(MATCH(A158,Selection!A:A,0))</f>
        <v>0</v>
      </c>
      <c r="AE158" s="6" t="n">
        <f aca="false">24-COUNTIF(D158:AA158,"")</f>
        <v>3</v>
      </c>
      <c r="AF158" s="20" t="n">
        <f aca="false">FALSE()</f>
        <v>0</v>
      </c>
      <c r="AG158" s="21" t="n">
        <f aca="false">FALSE()</f>
        <v>0</v>
      </c>
      <c r="AH158" s="21" t="n">
        <f aca="false">FALSE()</f>
        <v>0</v>
      </c>
      <c r="AI158" s="22" t="n">
        <f aca="false">TRUE()</f>
        <v>1</v>
      </c>
      <c r="AJ158" s="8" t="n">
        <v>157.3</v>
      </c>
      <c r="AK158" s="23" t="s">
        <v>324</v>
      </c>
      <c r="AL158" s="8" t="s">
        <v>66</v>
      </c>
      <c r="AM158" s="8" t="n">
        <v>60</v>
      </c>
      <c r="AN158" s="8" t="s">
        <v>64</v>
      </c>
      <c r="AP158" s="8" t="s">
        <v>45</v>
      </c>
      <c r="AV158" s="24"/>
      <c r="AW158" s="24"/>
      <c r="BA158" s="21" t="n">
        <f aca="false">NOT(ISNA(MATCH($A158&amp;"N",'Cases at IMPPC'!$H:$H,0)))</f>
        <v>0</v>
      </c>
      <c r="BB158" s="21" t="n">
        <f aca="false">NOT(ISNA(MATCH($A158&amp;"T",'Cases at IMPPC'!$H:$H,0)))</f>
        <v>0</v>
      </c>
      <c r="BC158" s="21" t="n">
        <f aca="false">NOT(ISNA(MATCH($A158&amp;"ADE",'Cases at IMPPC'!$H:$H,0)))</f>
        <v>0</v>
      </c>
      <c r="BD158" s="21" t="n">
        <f aca="false">NOT(ISNA(MATCH($A158&amp;"MET",'Cases at IMPPC'!$H:$H,0)))</f>
        <v>0</v>
      </c>
      <c r="BE158" s="24" t="s">
        <v>495</v>
      </c>
    </row>
    <row r="159" customFormat="false" ht="13" hidden="false" customHeight="true" outlineLevel="0" collapsed="false">
      <c r="A159" s="18" t="n">
        <v>158</v>
      </c>
      <c r="B159" s="18" t="s">
        <v>496</v>
      </c>
      <c r="C159" s="18" t="str">
        <f aca="false">TEXT(A159,"CRC-00000")&amp;"-05-01"</f>
        <v>CRC-00158-05-01</v>
      </c>
      <c r="D159" s="2" t="s">
        <v>60</v>
      </c>
      <c r="E159" s="2" t="s">
        <v>61</v>
      </c>
      <c r="F159" s="2" t="s">
        <v>60</v>
      </c>
      <c r="M159" s="2" t="s">
        <v>136</v>
      </c>
      <c r="S159" s="25"/>
      <c r="T159" s="2"/>
      <c r="U159" s="2"/>
      <c r="AB159" s="6" t="s">
        <v>70</v>
      </c>
      <c r="AD159" s="6" t="n">
        <f aca="false">ISNUMBER(MATCH(A159,Selection!A:A,0))</f>
        <v>0</v>
      </c>
      <c r="AE159" s="6" t="n">
        <f aca="false">24-COUNTIF(D159:AA159,"")</f>
        <v>4</v>
      </c>
      <c r="AF159" s="20" t="n">
        <f aca="false">FALSE()</f>
        <v>0</v>
      </c>
      <c r="AG159" s="21" t="n">
        <f aca="false">FALSE()</f>
        <v>0</v>
      </c>
      <c r="AH159" s="21" t="n">
        <f aca="false">FALSE()</f>
        <v>0</v>
      </c>
      <c r="AI159" s="22" t="n">
        <f aca="false">TRUE()</f>
        <v>1</v>
      </c>
      <c r="AJ159" s="8" t="n">
        <v>158.3</v>
      </c>
      <c r="AK159" s="23" t="s">
        <v>324</v>
      </c>
      <c r="AL159" s="8" t="s">
        <v>63</v>
      </c>
      <c r="AM159" s="8" t="n">
        <v>65</v>
      </c>
      <c r="AN159" s="8" t="s">
        <v>45</v>
      </c>
      <c r="AO159" s="8" t="s">
        <v>71</v>
      </c>
      <c r="AP159" s="8" t="s">
        <v>45</v>
      </c>
      <c r="AU159" s="8" t="s">
        <v>86</v>
      </c>
      <c r="AV159" s="24"/>
      <c r="AW159" s="24"/>
      <c r="BA159" s="21" t="n">
        <f aca="false">NOT(ISNA(MATCH($A159&amp;"N",'Cases at IMPPC'!$H:$H,0)))</f>
        <v>0</v>
      </c>
      <c r="BB159" s="21" t="n">
        <f aca="false">NOT(ISNA(MATCH($A159&amp;"T",'Cases at IMPPC'!$H:$H,0)))</f>
        <v>0</v>
      </c>
      <c r="BC159" s="21" t="n">
        <f aca="false">NOT(ISNA(MATCH($A159&amp;"ADE",'Cases at IMPPC'!$H:$H,0)))</f>
        <v>0</v>
      </c>
      <c r="BD159" s="21" t="n">
        <f aca="false">NOT(ISNA(MATCH($A159&amp;"MET",'Cases at IMPPC'!$H:$H,0)))</f>
        <v>0</v>
      </c>
      <c r="BE159" s="24" t="s">
        <v>497</v>
      </c>
      <c r="BH159" s="0" t="s">
        <v>314</v>
      </c>
    </row>
    <row r="160" customFormat="false" ht="13" hidden="false" customHeight="true" outlineLevel="0" collapsed="false">
      <c r="A160" s="18" t="n">
        <v>159</v>
      </c>
      <c r="B160" s="18" t="s">
        <v>498</v>
      </c>
      <c r="C160" s="18" t="str">
        <f aca="false">TEXT(A160,"CRC-00000")&amp;"-05-01"</f>
        <v>CRC-00159-05-01</v>
      </c>
      <c r="E160" s="2" t="s">
        <v>61</v>
      </c>
      <c r="F160" s="2" t="s">
        <v>61</v>
      </c>
      <c r="S160" s="25"/>
      <c r="T160" s="2"/>
      <c r="U160" s="2"/>
      <c r="AD160" s="6" t="n">
        <f aca="false">ISNUMBER(MATCH(A160,Selection!A:A,0))</f>
        <v>0</v>
      </c>
      <c r="AE160" s="6" t="n">
        <f aca="false">24-COUNTIF(D160:AA160,"")</f>
        <v>2</v>
      </c>
      <c r="AF160" s="20" t="n">
        <f aca="false">FALSE()</f>
        <v>0</v>
      </c>
      <c r="AG160" s="21" t="n">
        <f aca="false">FALSE()</f>
        <v>0</v>
      </c>
      <c r="AH160" s="21" t="n">
        <f aca="false">TRUE()</f>
        <v>1</v>
      </c>
      <c r="AI160" s="22" t="n">
        <f aca="false">FALSE()</f>
        <v>0</v>
      </c>
      <c r="AJ160" s="8" t="n">
        <v>159.1</v>
      </c>
      <c r="AK160" s="23" t="s">
        <v>137</v>
      </c>
      <c r="AM160" s="8" t="n">
        <v>67</v>
      </c>
      <c r="AN160" s="8" t="s">
        <v>45</v>
      </c>
      <c r="AP160" s="8" t="s">
        <v>138</v>
      </c>
      <c r="AV160" s="24"/>
      <c r="AW160" s="24"/>
      <c r="BA160" s="21" t="n">
        <f aca="false">NOT(ISNA(MATCH($A160&amp;"N",'Cases at IMPPC'!$H:$H,0)))</f>
        <v>0</v>
      </c>
      <c r="BB160" s="21" t="n">
        <f aca="false">NOT(ISNA(MATCH($A160&amp;"T",'Cases at IMPPC'!$H:$H,0)))</f>
        <v>0</v>
      </c>
      <c r="BC160" s="21" t="n">
        <f aca="false">NOT(ISNA(MATCH($A160&amp;"ADE",'Cases at IMPPC'!$H:$H,0)))</f>
        <v>0</v>
      </c>
      <c r="BD160" s="21" t="n">
        <f aca="false">NOT(ISNA(MATCH($A160&amp;"MET",'Cases at IMPPC'!$H:$H,0)))</f>
        <v>0</v>
      </c>
      <c r="BE160" s="24" t="s">
        <v>499</v>
      </c>
    </row>
    <row r="161" customFormat="false" ht="13" hidden="false" customHeight="true" outlineLevel="0" collapsed="false">
      <c r="A161" s="18" t="n">
        <v>160</v>
      </c>
      <c r="B161" s="18" t="s">
        <v>500</v>
      </c>
      <c r="C161" s="18" t="str">
        <f aca="false">TEXT(A161,"CRC-00000")&amp;"-05-01"</f>
        <v>CRC-00160-05-01</v>
      </c>
      <c r="F161" s="2" t="s">
        <v>60</v>
      </c>
      <c r="S161" s="25"/>
      <c r="T161" s="2"/>
      <c r="U161" s="2"/>
      <c r="AD161" s="6" t="n">
        <f aca="false">ISNUMBER(MATCH(A161,Selection!A:A,0))</f>
        <v>0</v>
      </c>
      <c r="AE161" s="6" t="n">
        <f aca="false">24-COUNTIF(D161:AA161,"")</f>
        <v>1</v>
      </c>
      <c r="AF161" s="20" t="n">
        <f aca="false">FALSE()</f>
        <v>0</v>
      </c>
      <c r="AG161" s="21" t="n">
        <f aca="false">FALSE()</f>
        <v>0</v>
      </c>
      <c r="AH161" s="21" t="n">
        <f aca="false">TRUE()</f>
        <v>1</v>
      </c>
      <c r="AI161" s="22" t="n">
        <f aca="false">FALSE()</f>
        <v>0</v>
      </c>
      <c r="AJ161" s="8" t="n">
        <v>160.1</v>
      </c>
      <c r="AK161" s="23" t="s">
        <v>137</v>
      </c>
      <c r="AM161" s="8" t="n">
        <v>61</v>
      </c>
      <c r="AN161" s="8" t="s">
        <v>45</v>
      </c>
      <c r="AO161" s="8" t="s">
        <v>71</v>
      </c>
      <c r="AP161" s="8" t="s">
        <v>138</v>
      </c>
      <c r="AV161" s="24"/>
      <c r="AW161" s="24"/>
      <c r="BA161" s="21" t="n">
        <f aca="false">NOT(ISNA(MATCH($A161&amp;"N",'Cases at IMPPC'!$H:$H,0)))</f>
        <v>0</v>
      </c>
      <c r="BB161" s="21" t="n">
        <f aca="false">NOT(ISNA(MATCH($A161&amp;"T",'Cases at IMPPC'!$H:$H,0)))</f>
        <v>0</v>
      </c>
      <c r="BC161" s="21" t="n">
        <f aca="false">NOT(ISNA(MATCH($A161&amp;"ADE",'Cases at IMPPC'!$H:$H,0)))</f>
        <v>0</v>
      </c>
      <c r="BD161" s="21" t="n">
        <f aca="false">NOT(ISNA(MATCH($A161&amp;"MET",'Cases at IMPPC'!$H:$H,0)))</f>
        <v>0</v>
      </c>
      <c r="BE161" s="24" t="s">
        <v>501</v>
      </c>
    </row>
    <row r="162" customFormat="false" ht="13" hidden="false" customHeight="true" outlineLevel="0" collapsed="false">
      <c r="A162" s="18" t="n">
        <v>161</v>
      </c>
      <c r="B162" s="18" t="s">
        <v>502</v>
      </c>
      <c r="C162" s="18" t="str">
        <f aca="false">TEXT(A162,"CRC-00000")&amp;"-05-01"</f>
        <v>CRC-00161-05-01</v>
      </c>
      <c r="F162" s="2" t="s">
        <v>60</v>
      </c>
      <c r="S162" s="25"/>
      <c r="T162" s="2"/>
      <c r="U162" s="2"/>
      <c r="AD162" s="6" t="n">
        <f aca="false">ISNUMBER(MATCH(A162,Selection!A:A,0))</f>
        <v>0</v>
      </c>
      <c r="AE162" s="6" t="n">
        <f aca="false">24-COUNTIF(D162:AA162,"")</f>
        <v>1</v>
      </c>
      <c r="AF162" s="20" t="n">
        <f aca="false">FALSE()</f>
        <v>0</v>
      </c>
      <c r="AG162" s="21" t="n">
        <f aca="false">FALSE()</f>
        <v>0</v>
      </c>
      <c r="AH162" s="21" t="n">
        <f aca="false">TRUE()</f>
        <v>1</v>
      </c>
      <c r="AI162" s="22" t="n">
        <f aca="false">FALSE()</f>
        <v>0</v>
      </c>
      <c r="AJ162" s="8" t="n">
        <v>161.1</v>
      </c>
      <c r="AK162" s="23" t="s">
        <v>137</v>
      </c>
      <c r="AM162" s="8" t="n">
        <v>61</v>
      </c>
      <c r="AN162" s="8" t="s">
        <v>45</v>
      </c>
      <c r="AO162" s="8" t="s">
        <v>71</v>
      </c>
      <c r="AP162" s="8" t="s">
        <v>138</v>
      </c>
      <c r="AV162" s="24"/>
      <c r="AW162" s="24"/>
      <c r="BA162" s="21" t="n">
        <f aca="false">NOT(ISNA(MATCH($A162&amp;"N",'Cases at IMPPC'!$H:$H,0)))</f>
        <v>0</v>
      </c>
      <c r="BB162" s="21" t="n">
        <f aca="false">NOT(ISNA(MATCH($A162&amp;"T",'Cases at IMPPC'!$H:$H,0)))</f>
        <v>0</v>
      </c>
      <c r="BC162" s="21" t="n">
        <f aca="false">NOT(ISNA(MATCH($A162&amp;"ADE",'Cases at IMPPC'!$H:$H,0)))</f>
        <v>0</v>
      </c>
      <c r="BD162" s="21" t="n">
        <f aca="false">NOT(ISNA(MATCH($A162&amp;"MET",'Cases at IMPPC'!$H:$H,0)))</f>
        <v>0</v>
      </c>
      <c r="BE162" s="24" t="s">
        <v>387</v>
      </c>
    </row>
    <row r="163" customFormat="false" ht="13" hidden="false" customHeight="true" outlineLevel="0" collapsed="false">
      <c r="A163" s="18" t="n">
        <v>162</v>
      </c>
      <c r="B163" s="18" t="s">
        <v>503</v>
      </c>
      <c r="C163" s="18" t="str">
        <f aca="false">TEXT(A163,"CRC-00000")&amp;"-05-01"</f>
        <v>CRC-00162-05-01</v>
      </c>
      <c r="F163" s="2" t="s">
        <v>61</v>
      </c>
      <c r="S163" s="25"/>
      <c r="T163" s="2"/>
      <c r="U163" s="2"/>
      <c r="AD163" s="6" t="n">
        <f aca="false">ISNUMBER(MATCH(A163,Selection!A:A,0))</f>
        <v>0</v>
      </c>
      <c r="AE163" s="6" t="n">
        <f aca="false">24-COUNTIF(D163:AA163,"")</f>
        <v>1</v>
      </c>
      <c r="AF163" s="20" t="n">
        <f aca="false">FALSE()</f>
        <v>0</v>
      </c>
      <c r="AG163" s="21" t="n">
        <f aca="false">FALSE()</f>
        <v>0</v>
      </c>
      <c r="AH163" s="21" t="n">
        <f aca="false">TRUE()</f>
        <v>1</v>
      </c>
      <c r="AI163" s="22" t="n">
        <f aca="false">FALSE()</f>
        <v>0</v>
      </c>
      <c r="AJ163" s="8" t="n">
        <v>162.1</v>
      </c>
      <c r="AK163" s="23" t="s">
        <v>137</v>
      </c>
      <c r="AM163" s="8" t="n">
        <v>67</v>
      </c>
      <c r="AN163" s="8" t="s">
        <v>45</v>
      </c>
      <c r="AP163" s="8" t="s">
        <v>138</v>
      </c>
      <c r="AV163" s="24"/>
      <c r="AW163" s="24"/>
      <c r="BA163" s="21" t="n">
        <f aca="false">NOT(ISNA(MATCH($A163&amp;"N",'Cases at IMPPC'!$H:$H,0)))</f>
        <v>0</v>
      </c>
      <c r="BB163" s="21" t="n">
        <f aca="false">NOT(ISNA(MATCH($A163&amp;"T",'Cases at IMPPC'!$H:$H,0)))</f>
        <v>0</v>
      </c>
      <c r="BC163" s="21" t="n">
        <f aca="false">NOT(ISNA(MATCH($A163&amp;"ADE",'Cases at IMPPC'!$H:$H,0)))</f>
        <v>0</v>
      </c>
      <c r="BD163" s="21" t="n">
        <f aca="false">NOT(ISNA(MATCH($A163&amp;"MET",'Cases at IMPPC'!$H:$H,0)))</f>
        <v>0</v>
      </c>
      <c r="BE163" s="24" t="s">
        <v>504</v>
      </c>
    </row>
    <row r="164" customFormat="false" ht="13" hidden="false" customHeight="true" outlineLevel="0" collapsed="false">
      <c r="A164" s="18" t="n">
        <v>163</v>
      </c>
      <c r="B164" s="18" t="s">
        <v>505</v>
      </c>
      <c r="C164" s="18" t="str">
        <f aca="false">TEXT(A164,"CRC-00000")&amp;"-05-01"</f>
        <v>CRC-00163-05-01</v>
      </c>
      <c r="F164" s="2" t="s">
        <v>61</v>
      </c>
      <c r="M164" s="2" t="s">
        <v>136</v>
      </c>
      <c r="S164" s="25"/>
      <c r="T164" s="2"/>
      <c r="U164" s="2"/>
      <c r="AD164" s="6" t="n">
        <f aca="false">ISNUMBER(MATCH(A164,Selection!A:A,0))</f>
        <v>0</v>
      </c>
      <c r="AE164" s="6" t="n">
        <f aca="false">24-COUNTIF(D164:AA164,"")</f>
        <v>2</v>
      </c>
      <c r="AF164" s="20" t="n">
        <f aca="false">FALSE()</f>
        <v>0</v>
      </c>
      <c r="AG164" s="21" t="n">
        <f aca="false">FALSE()</f>
        <v>0</v>
      </c>
      <c r="AH164" s="21" t="n">
        <f aca="false">TRUE()</f>
        <v>1</v>
      </c>
      <c r="AI164" s="22" t="n">
        <f aca="false">FALSE()</f>
        <v>0</v>
      </c>
      <c r="AJ164" s="8" t="n">
        <v>163.1</v>
      </c>
      <c r="AK164" s="23" t="s">
        <v>137</v>
      </c>
      <c r="AM164" s="8" t="n">
        <v>67</v>
      </c>
      <c r="AN164" s="8" t="s">
        <v>45</v>
      </c>
      <c r="AO164" s="8" t="s">
        <v>65</v>
      </c>
      <c r="AP164" s="8" t="s">
        <v>138</v>
      </c>
      <c r="AV164" s="24"/>
      <c r="AW164" s="24"/>
      <c r="BA164" s="21" t="n">
        <f aca="false">NOT(ISNA(MATCH($A164&amp;"N",'Cases at IMPPC'!$H:$H,0)))</f>
        <v>0</v>
      </c>
      <c r="BB164" s="21" t="n">
        <f aca="false">NOT(ISNA(MATCH($A164&amp;"T",'Cases at IMPPC'!$H:$H,0)))</f>
        <v>0</v>
      </c>
      <c r="BC164" s="21" t="n">
        <f aca="false">NOT(ISNA(MATCH($A164&amp;"ADE",'Cases at IMPPC'!$H:$H,0)))</f>
        <v>0</v>
      </c>
      <c r="BD164" s="21" t="n">
        <f aca="false">NOT(ISNA(MATCH($A164&amp;"MET",'Cases at IMPPC'!$H:$H,0)))</f>
        <v>0</v>
      </c>
      <c r="BE164" s="24" t="s">
        <v>506</v>
      </c>
    </row>
    <row r="165" customFormat="false" ht="13" hidden="false" customHeight="true" outlineLevel="0" collapsed="false">
      <c r="A165" s="18" t="n">
        <v>164</v>
      </c>
      <c r="B165" s="18" t="s">
        <v>507</v>
      </c>
      <c r="C165" s="18" t="str">
        <f aca="false">TEXT(A165,"CRC-00000")&amp;"-05-01"</f>
        <v>CRC-00164-05-01</v>
      </c>
      <c r="F165" s="2" t="s">
        <v>61</v>
      </c>
      <c r="S165" s="25"/>
      <c r="T165" s="2"/>
      <c r="U165" s="2"/>
      <c r="AD165" s="6" t="n">
        <f aca="false">ISNUMBER(MATCH(A165,Selection!A:A,0))</f>
        <v>0</v>
      </c>
      <c r="AE165" s="6" t="n">
        <f aca="false">24-COUNTIF(D165:AA165,"")</f>
        <v>1</v>
      </c>
      <c r="AF165" s="20" t="n">
        <f aca="false">FALSE()</f>
        <v>0</v>
      </c>
      <c r="AG165" s="21" t="n">
        <f aca="false">FALSE()</f>
        <v>0</v>
      </c>
      <c r="AH165" s="21" t="n">
        <f aca="false">TRUE()</f>
        <v>1</v>
      </c>
      <c r="AI165" s="22" t="n">
        <f aca="false">FALSE()</f>
        <v>0</v>
      </c>
      <c r="AJ165" s="8" t="n">
        <v>164.1</v>
      </c>
      <c r="AK165" s="23" t="s">
        <v>137</v>
      </c>
      <c r="AM165" s="8" t="n">
        <v>63</v>
      </c>
      <c r="AN165" s="8" t="s">
        <v>45</v>
      </c>
      <c r="AP165" s="8" t="s">
        <v>138</v>
      </c>
      <c r="AV165" s="24"/>
      <c r="AW165" s="24"/>
      <c r="BA165" s="21" t="n">
        <f aca="false">NOT(ISNA(MATCH($A165&amp;"N",'Cases at IMPPC'!$H:$H,0)))</f>
        <v>0</v>
      </c>
      <c r="BB165" s="21" t="n">
        <f aca="false">NOT(ISNA(MATCH($A165&amp;"T",'Cases at IMPPC'!$H:$H,0)))</f>
        <v>0</v>
      </c>
      <c r="BC165" s="21" t="n">
        <f aca="false">NOT(ISNA(MATCH($A165&amp;"ADE",'Cases at IMPPC'!$H:$H,0)))</f>
        <v>0</v>
      </c>
      <c r="BD165" s="21" t="n">
        <f aca="false">NOT(ISNA(MATCH($A165&amp;"MET",'Cases at IMPPC'!$H:$H,0)))</f>
        <v>0</v>
      </c>
      <c r="BE165" s="24" t="s">
        <v>508</v>
      </c>
    </row>
    <row r="166" customFormat="false" ht="13" hidden="false" customHeight="true" outlineLevel="0" collapsed="false">
      <c r="A166" s="18" t="n">
        <v>165</v>
      </c>
      <c r="B166" s="18" t="s">
        <v>509</v>
      </c>
      <c r="C166" s="18" t="str">
        <f aca="false">TEXT(A166,"CRC-00000")&amp;"-05-01"</f>
        <v>CRC-00165-05-01</v>
      </c>
      <c r="F166" s="2" t="s">
        <v>60</v>
      </c>
      <c r="S166" s="25"/>
      <c r="T166" s="2"/>
      <c r="U166" s="2"/>
      <c r="AD166" s="6" t="n">
        <f aca="false">ISNUMBER(MATCH(A166,Selection!A:A,0))</f>
        <v>0</v>
      </c>
      <c r="AE166" s="6" t="n">
        <f aca="false">24-COUNTIF(D166:AA166,"")</f>
        <v>1</v>
      </c>
      <c r="AF166" s="20" t="n">
        <f aca="false">FALSE()</f>
        <v>0</v>
      </c>
      <c r="AG166" s="21" t="n">
        <f aca="false">FALSE()</f>
        <v>0</v>
      </c>
      <c r="AH166" s="21" t="n">
        <f aca="false">TRUE()</f>
        <v>1</v>
      </c>
      <c r="AI166" s="22" t="n">
        <f aca="false">FALSE()</f>
        <v>0</v>
      </c>
      <c r="AJ166" s="8" t="n">
        <v>165.1</v>
      </c>
      <c r="AK166" s="23" t="s">
        <v>137</v>
      </c>
      <c r="AM166" s="8" t="n">
        <v>61</v>
      </c>
      <c r="AN166" s="8" t="s">
        <v>45</v>
      </c>
      <c r="AO166" s="8" t="s">
        <v>71</v>
      </c>
      <c r="AP166" s="8" t="s">
        <v>138</v>
      </c>
      <c r="AV166" s="24"/>
      <c r="AW166" s="24"/>
      <c r="BA166" s="21" t="n">
        <f aca="false">NOT(ISNA(MATCH($A166&amp;"N",'Cases at IMPPC'!$H:$H,0)))</f>
        <v>0</v>
      </c>
      <c r="BB166" s="21" t="n">
        <f aca="false">NOT(ISNA(MATCH($A166&amp;"T",'Cases at IMPPC'!$H:$H,0)))</f>
        <v>0</v>
      </c>
      <c r="BC166" s="21" t="n">
        <f aca="false">NOT(ISNA(MATCH($A166&amp;"ADE",'Cases at IMPPC'!$H:$H,0)))</f>
        <v>0</v>
      </c>
      <c r="BD166" s="21" t="n">
        <f aca="false">NOT(ISNA(MATCH($A166&amp;"MET",'Cases at IMPPC'!$H:$H,0)))</f>
        <v>0</v>
      </c>
      <c r="BE166" s="24" t="s">
        <v>510</v>
      </c>
    </row>
    <row r="167" customFormat="false" ht="13" hidden="false" customHeight="true" outlineLevel="0" collapsed="false">
      <c r="A167" s="18" t="n">
        <v>166</v>
      </c>
      <c r="B167" s="18" t="s">
        <v>511</v>
      </c>
      <c r="C167" s="18" t="str">
        <f aca="false">TEXT(A167,"CRC-00000")&amp;"-05-01"</f>
        <v>CRC-00166-05-01</v>
      </c>
      <c r="F167" s="2" t="s">
        <v>60</v>
      </c>
      <c r="S167" s="25"/>
      <c r="T167" s="2"/>
      <c r="U167" s="2"/>
      <c r="AD167" s="6" t="n">
        <f aca="false">ISNUMBER(MATCH(A167,Selection!A:A,0))</f>
        <v>0</v>
      </c>
      <c r="AE167" s="6" t="n">
        <f aca="false">24-COUNTIF(D167:AA167,"")</f>
        <v>1</v>
      </c>
      <c r="AF167" s="20" t="n">
        <f aca="false">FALSE()</f>
        <v>0</v>
      </c>
      <c r="AG167" s="21" t="n">
        <f aca="false">FALSE()</f>
        <v>0</v>
      </c>
      <c r="AH167" s="21" t="n">
        <f aca="false">TRUE()</f>
        <v>1</v>
      </c>
      <c r="AI167" s="22" t="n">
        <f aca="false">FALSE()</f>
        <v>0</v>
      </c>
      <c r="AJ167" s="8" t="n">
        <v>166.1</v>
      </c>
      <c r="AK167" s="23" t="s">
        <v>137</v>
      </c>
      <c r="AM167" s="8" t="n">
        <v>61</v>
      </c>
      <c r="AN167" s="8" t="s">
        <v>45</v>
      </c>
      <c r="AO167" s="8" t="s">
        <v>71</v>
      </c>
      <c r="AP167" s="8" t="s">
        <v>79</v>
      </c>
      <c r="AV167" s="24"/>
      <c r="AW167" s="24"/>
      <c r="BA167" s="21" t="n">
        <f aca="false">NOT(ISNA(MATCH($A167&amp;"N",'Cases at IMPPC'!$H:$H,0)))</f>
        <v>0</v>
      </c>
      <c r="BB167" s="21" t="n">
        <f aca="false">NOT(ISNA(MATCH($A167&amp;"T",'Cases at IMPPC'!$H:$H,0)))</f>
        <v>0</v>
      </c>
      <c r="BC167" s="21" t="n">
        <f aca="false">NOT(ISNA(MATCH($A167&amp;"ADE",'Cases at IMPPC'!$H:$H,0)))</f>
        <v>0</v>
      </c>
      <c r="BD167" s="21" t="n">
        <f aca="false">NOT(ISNA(MATCH($A167&amp;"MET",'Cases at IMPPC'!$H:$H,0)))</f>
        <v>0</v>
      </c>
      <c r="BE167" s="24"/>
    </row>
    <row r="168" customFormat="false" ht="13" hidden="false" customHeight="true" outlineLevel="0" collapsed="false">
      <c r="A168" s="18" t="n">
        <v>167</v>
      </c>
      <c r="B168" s="18" t="s">
        <v>512</v>
      </c>
      <c r="C168" s="18" t="str">
        <f aca="false">TEXT(A168,"CRC-00000")&amp;"-05-01"</f>
        <v>CRC-00167-05-01</v>
      </c>
      <c r="F168" s="2" t="s">
        <v>61</v>
      </c>
      <c r="S168" s="25"/>
      <c r="T168" s="2"/>
      <c r="U168" s="2"/>
      <c r="AD168" s="6" t="n">
        <f aca="false">ISNUMBER(MATCH(A168,Selection!A:A,0))</f>
        <v>0</v>
      </c>
      <c r="AE168" s="6" t="n">
        <f aca="false">24-COUNTIF(D168:AA168,"")</f>
        <v>1</v>
      </c>
      <c r="AF168" s="20" t="n">
        <f aca="false">FALSE()</f>
        <v>0</v>
      </c>
      <c r="AG168" s="21" t="n">
        <f aca="false">FALSE()</f>
        <v>0</v>
      </c>
      <c r="AH168" s="21" t="n">
        <f aca="false">TRUE()</f>
        <v>1</v>
      </c>
      <c r="AI168" s="22" t="n">
        <f aca="false">FALSE()</f>
        <v>0</v>
      </c>
      <c r="AJ168" s="8" t="n">
        <v>167.1</v>
      </c>
      <c r="AK168" s="23" t="s">
        <v>137</v>
      </c>
      <c r="AM168" s="8" t="n">
        <v>63</v>
      </c>
      <c r="AN168" s="8" t="s">
        <v>45</v>
      </c>
      <c r="AO168" s="8" t="s">
        <v>71</v>
      </c>
      <c r="AP168" s="8" t="s">
        <v>138</v>
      </c>
      <c r="AV168" s="24"/>
      <c r="AW168" s="24"/>
      <c r="BA168" s="21" t="n">
        <f aca="false">NOT(ISNA(MATCH($A168&amp;"N",'Cases at IMPPC'!$H:$H,0)))</f>
        <v>0</v>
      </c>
      <c r="BB168" s="21" t="n">
        <f aca="false">NOT(ISNA(MATCH($A168&amp;"T",'Cases at IMPPC'!$H:$H,0)))</f>
        <v>0</v>
      </c>
      <c r="BC168" s="21" t="n">
        <f aca="false">NOT(ISNA(MATCH($A168&amp;"ADE",'Cases at IMPPC'!$H:$H,0)))</f>
        <v>0</v>
      </c>
      <c r="BD168" s="21" t="n">
        <f aca="false">NOT(ISNA(MATCH($A168&amp;"MET",'Cases at IMPPC'!$H:$H,0)))</f>
        <v>0</v>
      </c>
      <c r="BE168" s="24" t="s">
        <v>513</v>
      </c>
    </row>
    <row r="169" customFormat="false" ht="13" hidden="false" customHeight="true" outlineLevel="0" collapsed="false">
      <c r="A169" s="18" t="n">
        <v>168</v>
      </c>
      <c r="B169" s="18" t="s">
        <v>514</v>
      </c>
      <c r="C169" s="18" t="str">
        <f aca="false">TEXT(A169,"CRC-00000")&amp;"-05-01"</f>
        <v>CRC-00168-05-01</v>
      </c>
      <c r="F169" s="2" t="s">
        <v>60</v>
      </c>
      <c r="S169" s="25"/>
      <c r="T169" s="2"/>
      <c r="U169" s="2"/>
      <c r="AD169" s="6" t="n">
        <f aca="false">ISNUMBER(MATCH(A169,Selection!A:A,0))</f>
        <v>0</v>
      </c>
      <c r="AE169" s="6" t="n">
        <f aca="false">24-COUNTIF(D169:AA169,"")</f>
        <v>1</v>
      </c>
      <c r="AF169" s="20" t="n">
        <f aca="false">FALSE()</f>
        <v>0</v>
      </c>
      <c r="AG169" s="21" t="n">
        <f aca="false">FALSE()</f>
        <v>0</v>
      </c>
      <c r="AH169" s="21" t="n">
        <f aca="false">TRUE()</f>
        <v>1</v>
      </c>
      <c r="AI169" s="22" t="n">
        <f aca="false">FALSE()</f>
        <v>0</v>
      </c>
      <c r="AJ169" s="8" t="n">
        <v>168.1</v>
      </c>
      <c r="AK169" s="23" t="s">
        <v>137</v>
      </c>
      <c r="AM169" s="8" t="n">
        <v>63</v>
      </c>
      <c r="AN169" s="8" t="s">
        <v>45</v>
      </c>
      <c r="AO169" s="8" t="s">
        <v>71</v>
      </c>
      <c r="AP169" s="8" t="s">
        <v>138</v>
      </c>
      <c r="AV169" s="24"/>
      <c r="AW169" s="24"/>
      <c r="BA169" s="21" t="n">
        <f aca="false">NOT(ISNA(MATCH($A169&amp;"N",'Cases at IMPPC'!$H:$H,0)))</f>
        <v>0</v>
      </c>
      <c r="BB169" s="21" t="n">
        <f aca="false">NOT(ISNA(MATCH($A169&amp;"T",'Cases at IMPPC'!$H:$H,0)))</f>
        <v>0</v>
      </c>
      <c r="BC169" s="21" t="n">
        <f aca="false">NOT(ISNA(MATCH($A169&amp;"ADE",'Cases at IMPPC'!$H:$H,0)))</f>
        <v>0</v>
      </c>
      <c r="BD169" s="21" t="n">
        <f aca="false">NOT(ISNA(MATCH($A169&amp;"MET",'Cases at IMPPC'!$H:$H,0)))</f>
        <v>0</v>
      </c>
      <c r="BE169" s="24" t="s">
        <v>515</v>
      </c>
    </row>
    <row r="170" customFormat="false" ht="13" hidden="false" customHeight="true" outlineLevel="0" collapsed="false">
      <c r="A170" s="18" t="n">
        <v>169</v>
      </c>
      <c r="B170" s="18" t="s">
        <v>516</v>
      </c>
      <c r="C170" s="18" t="str">
        <f aca="false">TEXT(A170,"CRC-00000")&amp;"-05-01"</f>
        <v>CRC-00169-05-01</v>
      </c>
      <c r="F170" s="2" t="s">
        <v>60</v>
      </c>
      <c r="S170" s="25"/>
      <c r="T170" s="2"/>
      <c r="U170" s="2"/>
      <c r="AD170" s="6" t="n">
        <f aca="false">ISNUMBER(MATCH(A170,Selection!A:A,0))</f>
        <v>0</v>
      </c>
      <c r="AE170" s="6" t="n">
        <f aca="false">24-COUNTIF(D170:AA170,"")</f>
        <v>1</v>
      </c>
      <c r="AF170" s="20" t="n">
        <f aca="false">FALSE()</f>
        <v>0</v>
      </c>
      <c r="AG170" s="21" t="n">
        <f aca="false">FALSE()</f>
        <v>0</v>
      </c>
      <c r="AH170" s="21" t="n">
        <f aca="false">TRUE()</f>
        <v>1</v>
      </c>
      <c r="AI170" s="22" t="n">
        <f aca="false">FALSE()</f>
        <v>0</v>
      </c>
      <c r="AJ170" s="8" t="n">
        <v>169.1</v>
      </c>
      <c r="AK170" s="23" t="s">
        <v>137</v>
      </c>
      <c r="AM170" s="8" t="n">
        <v>71</v>
      </c>
      <c r="AN170" s="8" t="s">
        <v>45</v>
      </c>
      <c r="AO170" s="8" t="s">
        <v>71</v>
      </c>
      <c r="AP170" s="8" t="s">
        <v>138</v>
      </c>
      <c r="AV170" s="24"/>
      <c r="AW170" s="24"/>
      <c r="BA170" s="21" t="n">
        <f aca="false">NOT(ISNA(MATCH($A170&amp;"N",'Cases at IMPPC'!$H:$H,0)))</f>
        <v>0</v>
      </c>
      <c r="BB170" s="21" t="n">
        <f aca="false">NOT(ISNA(MATCH($A170&amp;"T",'Cases at IMPPC'!$H:$H,0)))</f>
        <v>0</v>
      </c>
      <c r="BC170" s="21" t="n">
        <f aca="false">NOT(ISNA(MATCH($A170&amp;"ADE",'Cases at IMPPC'!$H:$H,0)))</f>
        <v>0</v>
      </c>
      <c r="BD170" s="21" t="n">
        <f aca="false">NOT(ISNA(MATCH($A170&amp;"MET",'Cases at IMPPC'!$H:$H,0)))</f>
        <v>0</v>
      </c>
      <c r="BE170" s="24" t="s">
        <v>387</v>
      </c>
    </row>
    <row r="171" customFormat="false" ht="13" hidden="false" customHeight="true" outlineLevel="0" collapsed="false">
      <c r="A171" s="18" t="n">
        <v>170</v>
      </c>
      <c r="B171" s="18" t="s">
        <v>517</v>
      </c>
      <c r="C171" s="18" t="str">
        <f aca="false">TEXT(A171,"CRC-00000")&amp;"-05-01"</f>
        <v>CRC-00170-05-01</v>
      </c>
      <c r="F171" s="2" t="s">
        <v>61</v>
      </c>
      <c r="S171" s="25"/>
      <c r="T171" s="2"/>
      <c r="U171" s="2"/>
      <c r="AD171" s="6" t="n">
        <f aca="false">ISNUMBER(MATCH(A171,Selection!A:A,0))</f>
        <v>0</v>
      </c>
      <c r="AE171" s="6" t="n">
        <f aca="false">24-COUNTIF(D171:AA171,"")</f>
        <v>1</v>
      </c>
      <c r="AF171" s="20" t="n">
        <f aca="false">FALSE()</f>
        <v>0</v>
      </c>
      <c r="AG171" s="21" t="n">
        <f aca="false">FALSE()</f>
        <v>0</v>
      </c>
      <c r="AH171" s="21" t="n">
        <f aca="false">TRUE()</f>
        <v>1</v>
      </c>
      <c r="AI171" s="22" t="n">
        <f aca="false">FALSE()</f>
        <v>0</v>
      </c>
      <c r="AJ171" s="8" t="n">
        <v>170.1</v>
      </c>
      <c r="AK171" s="23" t="s">
        <v>137</v>
      </c>
      <c r="AM171" s="8" t="n">
        <v>71</v>
      </c>
      <c r="AN171" s="8" t="s">
        <v>45</v>
      </c>
      <c r="AO171" s="8" t="s">
        <v>65</v>
      </c>
      <c r="AP171" s="8" t="s">
        <v>138</v>
      </c>
      <c r="AV171" s="24"/>
      <c r="AW171" s="24"/>
      <c r="BA171" s="21" t="n">
        <f aca="false">NOT(ISNA(MATCH($A171&amp;"N",'Cases at IMPPC'!$H:$H,0)))</f>
        <v>0</v>
      </c>
      <c r="BB171" s="21" t="n">
        <f aca="false">NOT(ISNA(MATCH($A171&amp;"T",'Cases at IMPPC'!$H:$H,0)))</f>
        <v>0</v>
      </c>
      <c r="BC171" s="21" t="n">
        <f aca="false">NOT(ISNA(MATCH($A171&amp;"ADE",'Cases at IMPPC'!$H:$H,0)))</f>
        <v>0</v>
      </c>
      <c r="BD171" s="21" t="n">
        <f aca="false">NOT(ISNA(MATCH($A171&amp;"MET",'Cases at IMPPC'!$H:$H,0)))</f>
        <v>0</v>
      </c>
      <c r="BE171" s="24" t="s">
        <v>432</v>
      </c>
    </row>
    <row r="172" customFormat="false" ht="13" hidden="false" customHeight="true" outlineLevel="0" collapsed="false">
      <c r="A172" s="18" t="n">
        <v>171</v>
      </c>
      <c r="B172" s="18" t="s">
        <v>518</v>
      </c>
      <c r="C172" s="18" t="str">
        <f aca="false">TEXT(A172,"CRC-00000")&amp;"-05-01"</f>
        <v>CRC-00171-05-01</v>
      </c>
      <c r="F172" s="2" t="s">
        <v>60</v>
      </c>
      <c r="S172" s="25"/>
      <c r="T172" s="2"/>
      <c r="U172" s="2"/>
      <c r="AD172" s="6" t="n">
        <f aca="false">ISNUMBER(MATCH(A172,Selection!A:A,0))</f>
        <v>0</v>
      </c>
      <c r="AE172" s="6" t="n">
        <f aca="false">24-COUNTIF(D172:AA172,"")</f>
        <v>1</v>
      </c>
      <c r="AF172" s="20" t="n">
        <f aca="false">FALSE()</f>
        <v>0</v>
      </c>
      <c r="AG172" s="21" t="n">
        <f aca="false">FALSE()</f>
        <v>0</v>
      </c>
      <c r="AH172" s="21" t="n">
        <f aca="false">TRUE()</f>
        <v>1</v>
      </c>
      <c r="AI172" s="22" t="n">
        <f aca="false">FALSE()</f>
        <v>0</v>
      </c>
      <c r="AJ172" s="8" t="n">
        <v>171.1</v>
      </c>
      <c r="AK172" s="23" t="s">
        <v>137</v>
      </c>
      <c r="AM172" s="8" t="n">
        <v>64</v>
      </c>
      <c r="AN172" s="8" t="s">
        <v>45</v>
      </c>
      <c r="AO172" s="8" t="s">
        <v>71</v>
      </c>
      <c r="AP172" s="8" t="s">
        <v>138</v>
      </c>
      <c r="AV172" s="24"/>
      <c r="AW172" s="24"/>
      <c r="BA172" s="21" t="n">
        <f aca="false">NOT(ISNA(MATCH($A172&amp;"N",'Cases at IMPPC'!$H:$H,0)))</f>
        <v>0</v>
      </c>
      <c r="BB172" s="21" t="n">
        <f aca="false">NOT(ISNA(MATCH($A172&amp;"T",'Cases at IMPPC'!$H:$H,0)))</f>
        <v>0</v>
      </c>
      <c r="BC172" s="21" t="n">
        <f aca="false">NOT(ISNA(MATCH($A172&amp;"ADE",'Cases at IMPPC'!$H:$H,0)))</f>
        <v>0</v>
      </c>
      <c r="BD172" s="21" t="n">
        <f aca="false">NOT(ISNA(MATCH($A172&amp;"MET",'Cases at IMPPC'!$H:$H,0)))</f>
        <v>0</v>
      </c>
      <c r="BE172" s="24" t="s">
        <v>519</v>
      </c>
    </row>
    <row r="173" customFormat="false" ht="13" hidden="false" customHeight="true" outlineLevel="0" collapsed="false">
      <c r="A173" s="18" t="n">
        <v>172</v>
      </c>
      <c r="B173" s="18" t="s">
        <v>520</v>
      </c>
      <c r="C173" s="18" t="str">
        <f aca="false">TEXT(A173,"CRC-00000")&amp;"-05-01"</f>
        <v>CRC-00172-05-01</v>
      </c>
      <c r="F173" s="2" t="s">
        <v>60</v>
      </c>
      <c r="S173" s="25"/>
      <c r="T173" s="2"/>
      <c r="U173" s="2"/>
      <c r="AD173" s="6" t="n">
        <f aca="false">ISNUMBER(MATCH(A173,Selection!A:A,0))</f>
        <v>0</v>
      </c>
      <c r="AE173" s="6" t="n">
        <f aca="false">24-COUNTIF(D173:AA173,"")</f>
        <v>1</v>
      </c>
      <c r="AF173" s="20" t="n">
        <f aca="false">FALSE()</f>
        <v>0</v>
      </c>
      <c r="AG173" s="21" t="n">
        <f aca="false">FALSE()</f>
        <v>0</v>
      </c>
      <c r="AH173" s="21" t="n">
        <f aca="false">TRUE()</f>
        <v>1</v>
      </c>
      <c r="AI173" s="22" t="n">
        <f aca="false">FALSE()</f>
        <v>0</v>
      </c>
      <c r="AJ173" s="8" t="n">
        <v>172.1</v>
      </c>
      <c r="AK173" s="23" t="s">
        <v>137</v>
      </c>
      <c r="AM173" s="8" t="n">
        <v>73</v>
      </c>
      <c r="AN173" s="8" t="s">
        <v>45</v>
      </c>
      <c r="AO173" s="8" t="s">
        <v>71</v>
      </c>
      <c r="AP173" s="8" t="s">
        <v>138</v>
      </c>
      <c r="AV173" s="24"/>
      <c r="AW173" s="24"/>
      <c r="BA173" s="21" t="n">
        <f aca="false">NOT(ISNA(MATCH($A173&amp;"N",'Cases at IMPPC'!$H:$H,0)))</f>
        <v>0</v>
      </c>
      <c r="BB173" s="21" t="n">
        <f aca="false">NOT(ISNA(MATCH($A173&amp;"T",'Cases at IMPPC'!$H:$H,0)))</f>
        <v>0</v>
      </c>
      <c r="BC173" s="21" t="n">
        <f aca="false">NOT(ISNA(MATCH($A173&amp;"ADE",'Cases at IMPPC'!$H:$H,0)))</f>
        <v>0</v>
      </c>
      <c r="BD173" s="21" t="n">
        <f aca="false">NOT(ISNA(MATCH($A173&amp;"MET",'Cases at IMPPC'!$H:$H,0)))</f>
        <v>0</v>
      </c>
      <c r="BE173" s="24" t="s">
        <v>521</v>
      </c>
    </row>
    <row r="174" customFormat="false" ht="13" hidden="false" customHeight="true" outlineLevel="0" collapsed="false">
      <c r="A174" s="18" t="n">
        <v>173</v>
      </c>
      <c r="B174" s="18" t="s">
        <v>522</v>
      </c>
      <c r="C174" s="18" t="str">
        <f aca="false">TEXT(A174,"CRC-00000")&amp;"-05-01"</f>
        <v>CRC-00173-05-01</v>
      </c>
      <c r="F174" s="2" t="s">
        <v>60</v>
      </c>
      <c r="S174" s="25"/>
      <c r="T174" s="2"/>
      <c r="U174" s="2"/>
      <c r="AD174" s="6" t="n">
        <f aca="false">ISNUMBER(MATCH(A174,Selection!A:A,0))</f>
        <v>0</v>
      </c>
      <c r="AE174" s="6" t="n">
        <f aca="false">24-COUNTIF(D174:AA174,"")</f>
        <v>1</v>
      </c>
      <c r="AF174" s="20" t="n">
        <f aca="false">FALSE()</f>
        <v>0</v>
      </c>
      <c r="AG174" s="21" t="n">
        <f aca="false">FALSE()</f>
        <v>0</v>
      </c>
      <c r="AH174" s="21" t="n">
        <f aca="false">TRUE()</f>
        <v>1</v>
      </c>
      <c r="AI174" s="22" t="n">
        <f aca="false">FALSE()</f>
        <v>0</v>
      </c>
      <c r="AJ174" s="8" t="n">
        <v>173.1</v>
      </c>
      <c r="AK174" s="23" t="s">
        <v>137</v>
      </c>
      <c r="AM174" s="8" t="n">
        <v>63</v>
      </c>
      <c r="AN174" s="8" t="s">
        <v>45</v>
      </c>
      <c r="AO174" s="8" t="s">
        <v>65</v>
      </c>
      <c r="AP174" s="8" t="s">
        <v>138</v>
      </c>
      <c r="AV174" s="24"/>
      <c r="AW174" s="24"/>
      <c r="BA174" s="21" t="n">
        <f aca="false">NOT(ISNA(MATCH($A174&amp;"N",'Cases at IMPPC'!$H:$H,0)))</f>
        <v>0</v>
      </c>
      <c r="BB174" s="21" t="n">
        <f aca="false">NOT(ISNA(MATCH($A174&amp;"T",'Cases at IMPPC'!$H:$H,0)))</f>
        <v>0</v>
      </c>
      <c r="BC174" s="21" t="n">
        <f aca="false">NOT(ISNA(MATCH($A174&amp;"ADE",'Cases at IMPPC'!$H:$H,0)))</f>
        <v>0</v>
      </c>
      <c r="BD174" s="21" t="n">
        <f aca="false">NOT(ISNA(MATCH($A174&amp;"MET",'Cases at IMPPC'!$H:$H,0)))</f>
        <v>0</v>
      </c>
      <c r="BE174" s="24" t="s">
        <v>523</v>
      </c>
    </row>
    <row r="175" customFormat="false" ht="13" hidden="false" customHeight="true" outlineLevel="0" collapsed="false">
      <c r="A175" s="18" t="n">
        <v>174</v>
      </c>
      <c r="B175" s="18" t="s">
        <v>524</v>
      </c>
      <c r="C175" s="18" t="str">
        <f aca="false">TEXT(A175,"CRC-00000")&amp;"-05-01"</f>
        <v>CRC-00174-05-01</v>
      </c>
      <c r="F175" s="2" t="s">
        <v>60</v>
      </c>
      <c r="S175" s="25"/>
      <c r="T175" s="2"/>
      <c r="U175" s="2"/>
      <c r="AD175" s="6" t="n">
        <f aca="false">ISNUMBER(MATCH(A175,Selection!A:A,0))</f>
        <v>0</v>
      </c>
      <c r="AE175" s="6" t="n">
        <f aca="false">24-COUNTIF(D175:AA175,"")</f>
        <v>1</v>
      </c>
      <c r="AF175" s="20" t="n">
        <f aca="false">FALSE()</f>
        <v>0</v>
      </c>
      <c r="AG175" s="21" t="n">
        <f aca="false">FALSE()</f>
        <v>0</v>
      </c>
      <c r="AH175" s="21" t="n">
        <f aca="false">TRUE()</f>
        <v>1</v>
      </c>
      <c r="AI175" s="22" t="n">
        <f aca="false">FALSE()</f>
        <v>0</v>
      </c>
      <c r="AJ175" s="8" t="n">
        <v>174.1</v>
      </c>
      <c r="AK175" s="23" t="s">
        <v>137</v>
      </c>
      <c r="AM175" s="8" t="n">
        <v>63</v>
      </c>
      <c r="AN175" s="8" t="s">
        <v>45</v>
      </c>
      <c r="AO175" s="8" t="s">
        <v>71</v>
      </c>
      <c r="AV175" s="24"/>
      <c r="AW175" s="24"/>
      <c r="BA175" s="21" t="n">
        <f aca="false">NOT(ISNA(MATCH($A175&amp;"N",'Cases at IMPPC'!$H:$H,0)))</f>
        <v>0</v>
      </c>
      <c r="BB175" s="21" t="n">
        <f aca="false">NOT(ISNA(MATCH($A175&amp;"T",'Cases at IMPPC'!$H:$H,0)))</f>
        <v>0</v>
      </c>
      <c r="BC175" s="21" t="n">
        <f aca="false">NOT(ISNA(MATCH($A175&amp;"ADE",'Cases at IMPPC'!$H:$H,0)))</f>
        <v>0</v>
      </c>
      <c r="BD175" s="21" t="n">
        <f aca="false">NOT(ISNA(MATCH($A175&amp;"MET",'Cases at IMPPC'!$H:$H,0)))</f>
        <v>0</v>
      </c>
      <c r="BE175" s="24" t="s">
        <v>525</v>
      </c>
    </row>
    <row r="176" customFormat="false" ht="13" hidden="false" customHeight="true" outlineLevel="0" collapsed="false">
      <c r="A176" s="18" t="n">
        <v>175</v>
      </c>
      <c r="B176" s="18" t="s">
        <v>526</v>
      </c>
      <c r="C176" s="18" t="str">
        <f aca="false">TEXT(A176,"CRC-00000")&amp;"-05-01"</f>
        <v>CRC-00175-05-01</v>
      </c>
      <c r="F176" s="2" t="s">
        <v>60</v>
      </c>
      <c r="S176" s="25"/>
      <c r="T176" s="2"/>
      <c r="U176" s="2"/>
      <c r="AD176" s="6" t="n">
        <f aca="false">ISNUMBER(MATCH(A176,Selection!A:A,0))</f>
        <v>0</v>
      </c>
      <c r="AE176" s="6" t="n">
        <f aca="false">24-COUNTIF(D176:AA176,"")</f>
        <v>1</v>
      </c>
      <c r="AF176" s="20" t="n">
        <f aca="false">FALSE()</f>
        <v>0</v>
      </c>
      <c r="AG176" s="21" t="n">
        <f aca="false">FALSE()</f>
        <v>0</v>
      </c>
      <c r="AH176" s="21" t="n">
        <f aca="false">TRUE()</f>
        <v>1</v>
      </c>
      <c r="AI176" s="22" t="n">
        <f aca="false">FALSE()</f>
        <v>0</v>
      </c>
      <c r="AJ176" s="8" t="n">
        <v>175.1</v>
      </c>
      <c r="AK176" s="23" t="s">
        <v>137</v>
      </c>
      <c r="AM176" s="8" t="n">
        <v>67</v>
      </c>
      <c r="AN176" s="8" t="s">
        <v>45</v>
      </c>
      <c r="AO176" s="8" t="s">
        <v>71</v>
      </c>
      <c r="AP176" s="8" t="s">
        <v>138</v>
      </c>
      <c r="AV176" s="24"/>
      <c r="AW176" s="24"/>
      <c r="BA176" s="21" t="n">
        <f aca="false">NOT(ISNA(MATCH($A176&amp;"N",'Cases at IMPPC'!$H:$H,0)))</f>
        <v>0</v>
      </c>
      <c r="BB176" s="21" t="n">
        <f aca="false">NOT(ISNA(MATCH($A176&amp;"T",'Cases at IMPPC'!$H:$H,0)))</f>
        <v>0</v>
      </c>
      <c r="BC176" s="21" t="n">
        <f aca="false">NOT(ISNA(MATCH($A176&amp;"ADE",'Cases at IMPPC'!$H:$H,0)))</f>
        <v>0</v>
      </c>
      <c r="BD176" s="21" t="n">
        <f aca="false">NOT(ISNA(MATCH($A176&amp;"MET",'Cases at IMPPC'!$H:$H,0)))</f>
        <v>0</v>
      </c>
      <c r="BE176" s="24" t="s">
        <v>506</v>
      </c>
    </row>
    <row r="177" customFormat="false" ht="13" hidden="false" customHeight="true" outlineLevel="0" collapsed="false">
      <c r="A177" s="18" t="n">
        <v>176</v>
      </c>
      <c r="B177" s="18" t="s">
        <v>527</v>
      </c>
      <c r="C177" s="18" t="str">
        <f aca="false">TEXT(A177,"CRC-00000")&amp;"-05-01"</f>
        <v>CRC-00176-05-01</v>
      </c>
      <c r="F177" s="2" t="s">
        <v>60</v>
      </c>
      <c r="S177" s="25"/>
      <c r="T177" s="2"/>
      <c r="U177" s="2"/>
      <c r="AD177" s="6" t="n">
        <f aca="false">ISNUMBER(MATCH(A177,Selection!A:A,0))</f>
        <v>0</v>
      </c>
      <c r="AE177" s="6" t="n">
        <f aca="false">24-COUNTIF(D177:AA177,"")</f>
        <v>1</v>
      </c>
      <c r="AF177" s="20" t="n">
        <f aca="false">FALSE()</f>
        <v>0</v>
      </c>
      <c r="AG177" s="21" t="n">
        <f aca="false">FALSE()</f>
        <v>0</v>
      </c>
      <c r="AH177" s="21" t="n">
        <f aca="false">TRUE()</f>
        <v>1</v>
      </c>
      <c r="AI177" s="22" t="n">
        <f aca="false">FALSE()</f>
        <v>0</v>
      </c>
      <c r="AJ177" s="8" t="n">
        <v>176.1</v>
      </c>
      <c r="AK177" s="23" t="s">
        <v>137</v>
      </c>
      <c r="AM177" s="8" t="n">
        <v>67</v>
      </c>
      <c r="AN177" s="8" t="s">
        <v>45</v>
      </c>
      <c r="AO177" s="8" t="s">
        <v>71</v>
      </c>
      <c r="AP177" s="8" t="s">
        <v>138</v>
      </c>
      <c r="AV177" s="24"/>
      <c r="AW177" s="24"/>
      <c r="BA177" s="21" t="n">
        <f aca="false">NOT(ISNA(MATCH($A177&amp;"N",'Cases at IMPPC'!$H:$H,0)))</f>
        <v>0</v>
      </c>
      <c r="BB177" s="21" t="n">
        <f aca="false">NOT(ISNA(MATCH($A177&amp;"T",'Cases at IMPPC'!$H:$H,0)))</f>
        <v>0</v>
      </c>
      <c r="BC177" s="21" t="n">
        <f aca="false">NOT(ISNA(MATCH($A177&amp;"ADE",'Cases at IMPPC'!$H:$H,0)))</f>
        <v>0</v>
      </c>
      <c r="BD177" s="21" t="n">
        <f aca="false">NOT(ISNA(MATCH($A177&amp;"MET",'Cases at IMPPC'!$H:$H,0)))</f>
        <v>0</v>
      </c>
      <c r="BE177" s="24" t="s">
        <v>407</v>
      </c>
    </row>
    <row r="178" customFormat="false" ht="13" hidden="false" customHeight="true" outlineLevel="0" collapsed="false">
      <c r="A178" s="18" t="n">
        <v>177</v>
      </c>
      <c r="B178" s="18" t="s">
        <v>528</v>
      </c>
      <c r="C178" s="18" t="str">
        <f aca="false">TEXT(A178,"CRC-00000")&amp;"-05-01"</f>
        <v>CRC-00177-05-01</v>
      </c>
      <c r="F178" s="2" t="s">
        <v>60</v>
      </c>
      <c r="S178" s="25"/>
      <c r="T178" s="2"/>
      <c r="U178" s="2"/>
      <c r="AD178" s="6" t="n">
        <f aca="false">ISNUMBER(MATCH(A178,Selection!A:A,0))</f>
        <v>0</v>
      </c>
      <c r="AE178" s="6" t="n">
        <f aca="false">24-COUNTIF(D178:AA178,"")</f>
        <v>1</v>
      </c>
      <c r="AF178" s="20" t="n">
        <f aca="false">FALSE()</f>
        <v>0</v>
      </c>
      <c r="AG178" s="21" t="n">
        <f aca="false">FALSE()</f>
        <v>0</v>
      </c>
      <c r="AH178" s="21" t="n">
        <f aca="false">TRUE()</f>
        <v>1</v>
      </c>
      <c r="AI178" s="22" t="n">
        <f aca="false">FALSE()</f>
        <v>0</v>
      </c>
      <c r="AJ178" s="8" t="n">
        <v>177.1</v>
      </c>
      <c r="AK178" s="23" t="s">
        <v>137</v>
      </c>
      <c r="AM178" s="8" t="n">
        <v>75</v>
      </c>
      <c r="AN178" s="8" t="s">
        <v>64</v>
      </c>
      <c r="AO178" s="8" t="s">
        <v>71</v>
      </c>
      <c r="AP178" s="8" t="s">
        <v>138</v>
      </c>
      <c r="AV178" s="24"/>
      <c r="AW178" s="24"/>
      <c r="BA178" s="21" t="n">
        <f aca="false">NOT(ISNA(MATCH($A178&amp;"N",'Cases at IMPPC'!$H:$H,0)))</f>
        <v>0</v>
      </c>
      <c r="BB178" s="21" t="n">
        <f aca="false">NOT(ISNA(MATCH($A178&amp;"T",'Cases at IMPPC'!$H:$H,0)))</f>
        <v>0</v>
      </c>
      <c r="BC178" s="21" t="n">
        <f aca="false">NOT(ISNA(MATCH($A178&amp;"ADE",'Cases at IMPPC'!$H:$H,0)))</f>
        <v>0</v>
      </c>
      <c r="BD178" s="21" t="n">
        <f aca="false">NOT(ISNA(MATCH($A178&amp;"MET",'Cases at IMPPC'!$H:$H,0)))</f>
        <v>0</v>
      </c>
      <c r="BE178" s="24" t="s">
        <v>529</v>
      </c>
    </row>
    <row r="179" customFormat="false" ht="13" hidden="false" customHeight="true" outlineLevel="0" collapsed="false">
      <c r="A179" s="18" t="n">
        <v>178</v>
      </c>
      <c r="B179" s="18" t="s">
        <v>530</v>
      </c>
      <c r="C179" s="18" t="str">
        <f aca="false">TEXT(A179,"CRC-00000")&amp;"-05-01"</f>
        <v>CRC-00178-05-01</v>
      </c>
      <c r="F179" s="2" t="s">
        <v>60</v>
      </c>
      <c r="S179" s="25"/>
      <c r="T179" s="2"/>
      <c r="U179" s="2"/>
      <c r="AD179" s="6" t="n">
        <f aca="false">ISNUMBER(MATCH(A179,Selection!A:A,0))</f>
        <v>0</v>
      </c>
      <c r="AE179" s="6" t="n">
        <f aca="false">24-COUNTIF(D179:AA179,"")</f>
        <v>1</v>
      </c>
      <c r="AF179" s="20" t="n">
        <f aca="false">FALSE()</f>
        <v>0</v>
      </c>
      <c r="AG179" s="21" t="n">
        <f aca="false">FALSE()</f>
        <v>0</v>
      </c>
      <c r="AH179" s="21" t="n">
        <f aca="false">TRUE()</f>
        <v>1</v>
      </c>
      <c r="AI179" s="22" t="n">
        <f aca="false">FALSE()</f>
        <v>0</v>
      </c>
      <c r="AJ179" s="8" t="n">
        <v>178.1</v>
      </c>
      <c r="AK179" s="23" t="s">
        <v>137</v>
      </c>
      <c r="AM179" s="8" t="n">
        <v>60</v>
      </c>
      <c r="AN179" s="8" t="s">
        <v>64</v>
      </c>
      <c r="AO179" s="8" t="s">
        <v>71</v>
      </c>
      <c r="AP179" s="8" t="s">
        <v>138</v>
      </c>
      <c r="AV179" s="24"/>
      <c r="AW179" s="24"/>
      <c r="BA179" s="21" t="n">
        <f aca="false">NOT(ISNA(MATCH($A179&amp;"N",'Cases at IMPPC'!$H:$H,0)))</f>
        <v>0</v>
      </c>
      <c r="BB179" s="21" t="n">
        <f aca="false">NOT(ISNA(MATCH($A179&amp;"T",'Cases at IMPPC'!$H:$H,0)))</f>
        <v>0</v>
      </c>
      <c r="BC179" s="21" t="n">
        <f aca="false">NOT(ISNA(MATCH($A179&amp;"ADE",'Cases at IMPPC'!$H:$H,0)))</f>
        <v>0</v>
      </c>
      <c r="BD179" s="21" t="n">
        <f aca="false">NOT(ISNA(MATCH($A179&amp;"MET",'Cases at IMPPC'!$H:$H,0)))</f>
        <v>0</v>
      </c>
      <c r="BE179" s="24" t="s">
        <v>515</v>
      </c>
    </row>
    <row r="180" customFormat="false" ht="13" hidden="false" customHeight="true" outlineLevel="0" collapsed="false">
      <c r="A180" s="18" t="n">
        <v>179</v>
      </c>
      <c r="B180" s="18" t="s">
        <v>531</v>
      </c>
      <c r="C180" s="18" t="str">
        <f aca="false">TEXT(A180,"CRC-00000")&amp;"-05-01"</f>
        <v>CRC-00179-05-01</v>
      </c>
      <c r="F180" s="2" t="s">
        <v>60</v>
      </c>
      <c r="S180" s="25"/>
      <c r="T180" s="2"/>
      <c r="U180" s="2"/>
      <c r="AD180" s="6" t="n">
        <f aca="false">ISNUMBER(MATCH(A180,Selection!A:A,0))</f>
        <v>0</v>
      </c>
      <c r="AE180" s="6" t="n">
        <f aca="false">24-COUNTIF(D180:AA180,"")</f>
        <v>1</v>
      </c>
      <c r="AF180" s="20" t="n">
        <f aca="false">TRUE()</f>
        <v>1</v>
      </c>
      <c r="AG180" s="21" t="n">
        <f aca="false">TRUE()</f>
        <v>1</v>
      </c>
      <c r="AH180" s="21" t="n">
        <f aca="false">FALSE()</f>
        <v>0</v>
      </c>
      <c r="AI180" s="22" t="n">
        <f aca="false">FALSE()</f>
        <v>0</v>
      </c>
      <c r="AJ180" s="8" t="n">
        <v>179</v>
      </c>
      <c r="AK180" s="23" t="s">
        <v>62</v>
      </c>
      <c r="AL180" s="8" t="s">
        <v>63</v>
      </c>
      <c r="AM180" s="8" t="n">
        <v>79</v>
      </c>
      <c r="AN180" s="8" t="s">
        <v>45</v>
      </c>
      <c r="AO180" s="8" t="s">
        <v>65</v>
      </c>
      <c r="AP180" s="8" t="s">
        <v>90</v>
      </c>
      <c r="AQ180" s="8" t="s">
        <v>532</v>
      </c>
      <c r="AU180" s="8" t="s">
        <v>152</v>
      </c>
      <c r="AV180" s="24" t="s">
        <v>533</v>
      </c>
      <c r="AW180" s="24"/>
      <c r="BA180" s="21" t="n">
        <f aca="false">NOT(ISNA(MATCH($A180&amp;"N",'Cases at IMPPC'!$H:$H,0)))</f>
        <v>0</v>
      </c>
      <c r="BB180" s="21" t="n">
        <f aca="false">NOT(ISNA(MATCH($A180&amp;"T",'Cases at IMPPC'!$H:$H,0)))</f>
        <v>0</v>
      </c>
      <c r="BC180" s="21" t="n">
        <f aca="false">NOT(ISNA(MATCH($A180&amp;"ADE",'Cases at IMPPC'!$H:$H,0)))</f>
        <v>0</v>
      </c>
      <c r="BD180" s="21" t="n">
        <f aca="false">NOT(ISNA(MATCH($A180&amp;"MET",'Cases at IMPPC'!$H:$H,0)))</f>
        <v>0</v>
      </c>
      <c r="BE180" s="24"/>
    </row>
    <row r="181" customFormat="false" ht="13" hidden="false" customHeight="true" outlineLevel="0" collapsed="false">
      <c r="A181" s="18" t="n">
        <v>180</v>
      </c>
      <c r="B181" s="18" t="s">
        <v>534</v>
      </c>
      <c r="C181" s="18" t="str">
        <f aca="false">TEXT(A181,"CRC-00000")&amp;"-05-01"</f>
        <v>CRC-00180-05-01</v>
      </c>
      <c r="D181" s="2" t="s">
        <v>60</v>
      </c>
      <c r="E181" s="2" t="s">
        <v>61</v>
      </c>
      <c r="F181" s="2" t="s">
        <v>60</v>
      </c>
      <c r="G181" s="2" t="s">
        <v>60</v>
      </c>
      <c r="H181" s="2" t="s">
        <v>60</v>
      </c>
      <c r="I181" s="3" t="s">
        <v>60</v>
      </c>
      <c r="J181" s="4" t="s">
        <v>60</v>
      </c>
      <c r="M181" s="2" t="s">
        <v>136</v>
      </c>
      <c r="O181" s="2" t="s">
        <v>136</v>
      </c>
      <c r="Q181" s="3" t="s">
        <v>136</v>
      </c>
      <c r="R181" s="4" t="s">
        <v>60</v>
      </c>
      <c r="S181" s="25"/>
      <c r="T181" s="2"/>
      <c r="U181" s="2"/>
      <c r="V181" s="29" t="n">
        <v>0.000111482720178357</v>
      </c>
      <c r="AB181" s="6" t="s">
        <v>70</v>
      </c>
      <c r="AD181" s="6" t="n">
        <f aca="false">ISNUMBER(MATCH(A181,Selection!A:A,0))</f>
        <v>0</v>
      </c>
      <c r="AE181" s="6" t="n">
        <f aca="false">24-COUNTIF(D181:AA181,"")</f>
        <v>12</v>
      </c>
      <c r="AF181" s="20" t="n">
        <f aca="false">TRUE()</f>
        <v>1</v>
      </c>
      <c r="AG181" s="21" t="n">
        <f aca="false">TRUE()</f>
        <v>1</v>
      </c>
      <c r="AH181" s="21" t="n">
        <f aca="false">FALSE()</f>
        <v>0</v>
      </c>
      <c r="AI181" s="22" t="n">
        <f aca="false">FALSE()</f>
        <v>0</v>
      </c>
      <c r="AJ181" s="8" t="n">
        <v>180</v>
      </c>
      <c r="AK181" s="23" t="s">
        <v>62</v>
      </c>
      <c r="AL181" s="8" t="s">
        <v>63</v>
      </c>
      <c r="AM181" s="8" t="n">
        <v>55</v>
      </c>
      <c r="AN181" s="8" t="s">
        <v>45</v>
      </c>
      <c r="AO181" s="8" t="s">
        <v>71</v>
      </c>
      <c r="AP181" s="8" t="s">
        <v>79</v>
      </c>
      <c r="AQ181" s="8" t="s">
        <v>336</v>
      </c>
      <c r="AV181" s="24"/>
      <c r="AW181" s="24"/>
      <c r="BA181" s="21" t="n">
        <f aca="false">NOT(ISNA(MATCH($A181&amp;"N",'Cases at IMPPC'!$H:$H,0)))</f>
        <v>0</v>
      </c>
      <c r="BB181" s="21" t="n">
        <f aca="false">NOT(ISNA(MATCH($A181&amp;"T",'Cases at IMPPC'!$H:$H,0)))</f>
        <v>1</v>
      </c>
      <c r="BC181" s="21" t="n">
        <f aca="false">NOT(ISNA(MATCH($A181&amp;"ADE",'Cases at IMPPC'!$H:$H,0)))</f>
        <v>0</v>
      </c>
      <c r="BD181" s="21" t="n">
        <f aca="false">NOT(ISNA(MATCH($A181&amp;"MET",'Cases at IMPPC'!$H:$H,0)))</f>
        <v>0</v>
      </c>
      <c r="BE181" s="24" t="s">
        <v>279</v>
      </c>
      <c r="BF181" s="0" t="s">
        <v>535</v>
      </c>
    </row>
    <row r="182" customFormat="false" ht="13" hidden="false" customHeight="true" outlineLevel="0" collapsed="false">
      <c r="A182" s="18" t="n">
        <v>181</v>
      </c>
      <c r="B182" s="18" t="s">
        <v>536</v>
      </c>
      <c r="C182" s="18" t="str">
        <f aca="false">TEXT(A182,"CRC-00000")&amp;"-05-01"</f>
        <v>CRC-00181-05-01</v>
      </c>
      <c r="D182" s="2" t="s">
        <v>60</v>
      </c>
      <c r="E182" s="2" t="s">
        <v>61</v>
      </c>
      <c r="F182" s="2" t="s">
        <v>61</v>
      </c>
      <c r="S182" s="25"/>
      <c r="T182" s="2"/>
      <c r="U182" s="2"/>
      <c r="AD182" s="6" t="n">
        <f aca="false">ISNUMBER(MATCH(A182,Selection!A:A,0))</f>
        <v>0</v>
      </c>
      <c r="AE182" s="6" t="n">
        <f aca="false">24-COUNTIF(D182:AA182,"")</f>
        <v>3</v>
      </c>
      <c r="AF182" s="20" t="n">
        <f aca="false">TRUE()</f>
        <v>1</v>
      </c>
      <c r="AG182" s="21" t="n">
        <f aca="false">TRUE()</f>
        <v>1</v>
      </c>
      <c r="AH182" s="21" t="n">
        <f aca="false">FALSE()</f>
        <v>0</v>
      </c>
      <c r="AI182" s="22" t="n">
        <f aca="false">FALSE()</f>
        <v>0</v>
      </c>
      <c r="AJ182" s="8" t="n">
        <v>181</v>
      </c>
      <c r="AK182" s="23" t="s">
        <v>62</v>
      </c>
      <c r="AL182" s="8" t="s">
        <v>63</v>
      </c>
      <c r="AM182" s="8" t="n">
        <v>53</v>
      </c>
      <c r="AN182" s="8" t="s">
        <v>64</v>
      </c>
      <c r="AO182" s="8" t="s">
        <v>71</v>
      </c>
      <c r="AP182" s="8" t="s">
        <v>115</v>
      </c>
      <c r="AQ182" s="8" t="s">
        <v>537</v>
      </c>
      <c r="AU182" s="8" t="s">
        <v>45</v>
      </c>
      <c r="AV182" s="24"/>
      <c r="AW182" s="24"/>
      <c r="BA182" s="21" t="n">
        <f aca="false">NOT(ISNA(MATCH($A182&amp;"N",'Cases at IMPPC'!$H:$H,0)))</f>
        <v>0</v>
      </c>
      <c r="BB182" s="21" t="n">
        <f aca="false">NOT(ISNA(MATCH($A182&amp;"T",'Cases at IMPPC'!$H:$H,0)))</f>
        <v>0</v>
      </c>
      <c r="BC182" s="21" t="n">
        <f aca="false">NOT(ISNA(MATCH($A182&amp;"ADE",'Cases at IMPPC'!$H:$H,0)))</f>
        <v>0</v>
      </c>
      <c r="BD182" s="21" t="n">
        <f aca="false">NOT(ISNA(MATCH($A182&amp;"MET",'Cases at IMPPC'!$H:$H,0)))</f>
        <v>0</v>
      </c>
      <c r="BE182" s="24" t="s">
        <v>538</v>
      </c>
    </row>
    <row r="183" customFormat="false" ht="13" hidden="false" customHeight="true" outlineLevel="0" collapsed="false">
      <c r="A183" s="18" t="n">
        <v>182</v>
      </c>
      <c r="B183" s="18" t="s">
        <v>539</v>
      </c>
      <c r="C183" s="18" t="str">
        <f aca="false">TEXT(A183,"CRC-00000")&amp;"-05-01"</f>
        <v>CRC-00182-05-01</v>
      </c>
      <c r="E183" s="2" t="s">
        <v>61</v>
      </c>
      <c r="F183" s="2" t="s">
        <v>60</v>
      </c>
      <c r="S183" s="25"/>
      <c r="T183" s="2"/>
      <c r="U183" s="2"/>
      <c r="AD183" s="6" t="n">
        <f aca="false">ISNUMBER(MATCH(A183,Selection!A:A,0))</f>
        <v>0</v>
      </c>
      <c r="AE183" s="6" t="n">
        <f aca="false">24-COUNTIF(D183:AA183,"")</f>
        <v>2</v>
      </c>
      <c r="AF183" s="20" t="n">
        <f aca="false">FALSE()</f>
        <v>0</v>
      </c>
      <c r="AG183" s="21" t="n">
        <f aca="false">FALSE()</f>
        <v>0</v>
      </c>
      <c r="AH183" s="21" t="n">
        <f aca="false">FALSE()</f>
        <v>0</v>
      </c>
      <c r="AI183" s="22" t="n">
        <f aca="false">TRUE()</f>
        <v>1</v>
      </c>
      <c r="AJ183" s="8" t="n">
        <v>182.3</v>
      </c>
      <c r="AK183" s="23" t="s">
        <v>324</v>
      </c>
      <c r="AL183" s="8" t="s">
        <v>63</v>
      </c>
      <c r="AM183" s="8" t="n">
        <v>69</v>
      </c>
      <c r="AN183" s="8" t="s">
        <v>64</v>
      </c>
      <c r="AP183" s="8" t="s">
        <v>45</v>
      </c>
      <c r="AU183" s="8" t="s">
        <v>45</v>
      </c>
      <c r="AV183" s="24"/>
      <c r="AW183" s="24"/>
      <c r="BA183" s="21" t="n">
        <f aca="false">NOT(ISNA(MATCH($A183&amp;"N",'Cases at IMPPC'!$H:$H,0)))</f>
        <v>0</v>
      </c>
      <c r="BB183" s="21" t="n">
        <f aca="false">NOT(ISNA(MATCH($A183&amp;"T",'Cases at IMPPC'!$H:$H,0)))</f>
        <v>0</v>
      </c>
      <c r="BC183" s="21" t="n">
        <f aca="false">NOT(ISNA(MATCH($A183&amp;"ADE",'Cases at IMPPC'!$H:$H,0)))</f>
        <v>0</v>
      </c>
      <c r="BD183" s="21" t="n">
        <f aca="false">NOT(ISNA(MATCH($A183&amp;"MET",'Cases at IMPPC'!$H:$H,0)))</f>
        <v>0</v>
      </c>
      <c r="BE183" s="24" t="s">
        <v>540</v>
      </c>
    </row>
    <row r="184" customFormat="false" ht="13" hidden="false" customHeight="true" outlineLevel="0" collapsed="false">
      <c r="A184" s="18" t="n">
        <v>183</v>
      </c>
      <c r="B184" s="18" t="s">
        <v>541</v>
      </c>
      <c r="C184" s="18" t="str">
        <f aca="false">TEXT(A184,"CRC-00000")&amp;"-05-01"</f>
        <v>CRC-00183-05-01</v>
      </c>
      <c r="F184" s="2" t="s">
        <v>60</v>
      </c>
      <c r="S184" s="25"/>
      <c r="T184" s="2"/>
      <c r="U184" s="2"/>
      <c r="AB184" s="6" t="s">
        <v>70</v>
      </c>
      <c r="AD184" s="6" t="n">
        <f aca="false">ISNUMBER(MATCH(A184,Selection!A:A,0))</f>
        <v>0</v>
      </c>
      <c r="AE184" s="6" t="n">
        <f aca="false">24-COUNTIF(D184:AA184,"")</f>
        <v>1</v>
      </c>
      <c r="AF184" s="20" t="n">
        <f aca="false">TRUE()</f>
        <v>1</v>
      </c>
      <c r="AG184" s="21" t="n">
        <f aca="false">TRUE()</f>
        <v>1</v>
      </c>
      <c r="AH184" s="21" t="n">
        <f aca="false">FALSE()</f>
        <v>0</v>
      </c>
      <c r="AI184" s="22" t="n">
        <f aca="false">FALSE()</f>
        <v>0</v>
      </c>
      <c r="AJ184" s="8" t="n">
        <v>183</v>
      </c>
      <c r="AK184" s="23" t="s">
        <v>62</v>
      </c>
      <c r="AL184" s="8" t="s">
        <v>63</v>
      </c>
      <c r="AM184" s="8" t="n">
        <v>32</v>
      </c>
      <c r="AN184" s="8" t="s">
        <v>64</v>
      </c>
      <c r="AO184" s="8" t="s">
        <v>71</v>
      </c>
      <c r="AP184" s="8" t="s">
        <v>90</v>
      </c>
      <c r="AQ184" s="8" t="s">
        <v>484</v>
      </c>
      <c r="AU184" s="8" t="s">
        <v>152</v>
      </c>
      <c r="AV184" s="24"/>
      <c r="AW184" s="24"/>
      <c r="BA184" s="21" t="n">
        <f aca="false">NOT(ISNA(MATCH($A184&amp;"N",'Cases at IMPPC'!$H:$H,0)))</f>
        <v>0</v>
      </c>
      <c r="BB184" s="21" t="n">
        <f aca="false">NOT(ISNA(MATCH($A184&amp;"T",'Cases at IMPPC'!$H:$H,0)))</f>
        <v>0</v>
      </c>
      <c r="BC184" s="21" t="n">
        <f aca="false">NOT(ISNA(MATCH($A184&amp;"ADE",'Cases at IMPPC'!$H:$H,0)))</f>
        <v>0</v>
      </c>
      <c r="BD184" s="21" t="n">
        <f aca="false">NOT(ISNA(MATCH($A184&amp;"MET",'Cases at IMPPC'!$H:$H,0)))</f>
        <v>0</v>
      </c>
      <c r="BE184" s="24" t="s">
        <v>154</v>
      </c>
    </row>
    <row r="185" customFormat="false" ht="13" hidden="false" customHeight="true" outlineLevel="0" collapsed="false">
      <c r="A185" s="18" t="n">
        <v>184</v>
      </c>
      <c r="B185" s="18" t="s">
        <v>542</v>
      </c>
      <c r="C185" s="18" t="str">
        <f aca="false">TEXT(A185,"CRC-00000")&amp;"-05-01"</f>
        <v>CRC-00184-05-01</v>
      </c>
      <c r="D185" s="2" t="s">
        <v>60</v>
      </c>
      <c r="E185" s="2" t="s">
        <v>61</v>
      </c>
      <c r="F185" s="2" t="s">
        <v>61</v>
      </c>
      <c r="M185" s="2" t="s">
        <v>136</v>
      </c>
      <c r="S185" s="25"/>
      <c r="T185" s="2"/>
      <c r="U185" s="2"/>
      <c r="AB185" s="6" t="s">
        <v>70</v>
      </c>
      <c r="AD185" s="6" t="n">
        <f aca="false">ISNUMBER(MATCH(A185,Selection!A:A,0))</f>
        <v>0</v>
      </c>
      <c r="AE185" s="6" t="n">
        <f aca="false">24-COUNTIF(D185:AA185,"")</f>
        <v>4</v>
      </c>
      <c r="AF185" s="20" t="n">
        <f aca="false">FALSE()</f>
        <v>0</v>
      </c>
      <c r="AG185" s="21" t="n">
        <f aca="false">FALSE()</f>
        <v>0</v>
      </c>
      <c r="AH185" s="21" t="n">
        <f aca="false">FALSE()</f>
        <v>0</v>
      </c>
      <c r="AI185" s="22" t="n">
        <f aca="false">TRUE()</f>
        <v>1</v>
      </c>
      <c r="AJ185" s="8" t="n">
        <v>184.3</v>
      </c>
      <c r="AK185" s="23" t="s">
        <v>324</v>
      </c>
      <c r="AL185" s="8" t="s">
        <v>63</v>
      </c>
      <c r="AM185" s="8" t="n">
        <v>54</v>
      </c>
      <c r="AN185" s="8" t="s">
        <v>45</v>
      </c>
      <c r="AO185" s="8" t="s">
        <v>71</v>
      </c>
      <c r="AP185" s="8" t="s">
        <v>45</v>
      </c>
      <c r="AU185" s="8" t="s">
        <v>45</v>
      </c>
      <c r="AV185" s="24" t="s">
        <v>543</v>
      </c>
      <c r="AW185" s="24"/>
      <c r="BA185" s="21" t="n">
        <f aca="false">NOT(ISNA(MATCH($A185&amp;"N",'Cases at IMPPC'!$H:$H,0)))</f>
        <v>0</v>
      </c>
      <c r="BB185" s="21" t="n">
        <f aca="false">NOT(ISNA(MATCH($A185&amp;"T",'Cases at IMPPC'!$H:$H,0)))</f>
        <v>0</v>
      </c>
      <c r="BC185" s="21" t="n">
        <f aca="false">NOT(ISNA(MATCH($A185&amp;"ADE",'Cases at IMPPC'!$H:$H,0)))</f>
        <v>0</v>
      </c>
      <c r="BD185" s="21" t="n">
        <f aca="false">NOT(ISNA(MATCH($A185&amp;"MET",'Cases at IMPPC'!$H:$H,0)))</f>
        <v>0</v>
      </c>
      <c r="BE185" s="24" t="s">
        <v>544</v>
      </c>
      <c r="BH185" s="0" t="s">
        <v>314</v>
      </c>
    </row>
    <row r="186" customFormat="false" ht="13" hidden="false" customHeight="true" outlineLevel="0" collapsed="false">
      <c r="A186" s="18" t="n">
        <v>185</v>
      </c>
      <c r="B186" s="18" t="s">
        <v>545</v>
      </c>
      <c r="C186" s="18" t="str">
        <f aca="false">TEXT(A186,"CRC-00000")&amp;"-05-01"</f>
        <v>CRC-00185-05-01</v>
      </c>
      <c r="D186" s="2" t="s">
        <v>60</v>
      </c>
      <c r="E186" s="2" t="s">
        <v>60</v>
      </c>
      <c r="F186" s="2" t="s">
        <v>61</v>
      </c>
      <c r="S186" s="25"/>
      <c r="T186" s="2"/>
      <c r="U186" s="2"/>
      <c r="AD186" s="6" t="n">
        <f aca="false">ISNUMBER(MATCH(A186,Selection!A:A,0))</f>
        <v>0</v>
      </c>
      <c r="AE186" s="6" t="n">
        <f aca="false">24-COUNTIF(D186:AA186,"")</f>
        <v>3</v>
      </c>
      <c r="AF186" s="20" t="n">
        <f aca="false">FALSE()</f>
        <v>0</v>
      </c>
      <c r="AG186" s="21" t="n">
        <f aca="false">FALSE()</f>
        <v>0</v>
      </c>
      <c r="AH186" s="21" t="n">
        <f aca="false">FALSE()</f>
        <v>0</v>
      </c>
      <c r="AI186" s="22" t="n">
        <f aca="false">TRUE()</f>
        <v>1</v>
      </c>
      <c r="AJ186" s="8" t="n">
        <v>185.3</v>
      </c>
      <c r="AK186" s="23" t="s">
        <v>324</v>
      </c>
      <c r="AL186" s="8" t="s">
        <v>63</v>
      </c>
      <c r="AM186" s="8" t="n">
        <v>45</v>
      </c>
      <c r="AN186" s="8" t="s">
        <v>45</v>
      </c>
      <c r="AP186" s="8" t="s">
        <v>45</v>
      </c>
      <c r="AV186" s="24"/>
      <c r="AW186" s="24"/>
      <c r="BA186" s="21" t="n">
        <f aca="false">NOT(ISNA(MATCH($A186&amp;"N",'Cases at IMPPC'!$H:$H,0)))</f>
        <v>0</v>
      </c>
      <c r="BB186" s="21" t="n">
        <f aca="false">NOT(ISNA(MATCH($A186&amp;"T",'Cases at IMPPC'!$H:$H,0)))</f>
        <v>0</v>
      </c>
      <c r="BC186" s="21" t="n">
        <f aca="false">NOT(ISNA(MATCH($A186&amp;"ADE",'Cases at IMPPC'!$H:$H,0)))</f>
        <v>0</v>
      </c>
      <c r="BD186" s="21" t="n">
        <f aca="false">NOT(ISNA(MATCH($A186&amp;"MET",'Cases at IMPPC'!$H:$H,0)))</f>
        <v>0</v>
      </c>
      <c r="BE186" s="24" t="s">
        <v>546</v>
      </c>
      <c r="BH186" s="0" t="s">
        <v>547</v>
      </c>
    </row>
    <row r="187" customFormat="false" ht="13" hidden="false" customHeight="true" outlineLevel="0" collapsed="false">
      <c r="A187" s="18" t="n">
        <v>186</v>
      </c>
      <c r="B187" s="18" t="s">
        <v>548</v>
      </c>
      <c r="C187" s="18" t="str">
        <f aca="false">TEXT(A187,"CRC-00000")&amp;"-05-01"</f>
        <v>CRC-00186-05-01</v>
      </c>
      <c r="D187" s="2" t="s">
        <v>60</v>
      </c>
      <c r="F187" s="2" t="s">
        <v>61</v>
      </c>
      <c r="M187" s="2" t="s">
        <v>136</v>
      </c>
      <c r="S187" s="25"/>
      <c r="T187" s="2"/>
      <c r="U187" s="2"/>
      <c r="AB187" s="6" t="s">
        <v>70</v>
      </c>
      <c r="AD187" s="6" t="n">
        <f aca="false">ISNUMBER(MATCH(A187,Selection!A:A,0))</f>
        <v>0</v>
      </c>
      <c r="AE187" s="6" t="n">
        <f aca="false">24-COUNTIF(D187:AA187,"")</f>
        <v>3</v>
      </c>
      <c r="AF187" s="20" t="n">
        <f aca="false">TRUE()</f>
        <v>1</v>
      </c>
      <c r="AG187" s="21" t="n">
        <f aca="false">TRUE()</f>
        <v>1</v>
      </c>
      <c r="AH187" s="21" t="n">
        <f aca="false">FALSE()</f>
        <v>0</v>
      </c>
      <c r="AI187" s="22" t="n">
        <f aca="false">FALSE()</f>
        <v>0</v>
      </c>
      <c r="AJ187" s="8" t="n">
        <v>186</v>
      </c>
      <c r="AK187" s="23" t="s">
        <v>62</v>
      </c>
      <c r="AL187" s="8" t="s">
        <v>63</v>
      </c>
      <c r="AM187" s="8" t="n">
        <v>75</v>
      </c>
      <c r="AN187" s="8" t="s">
        <v>64</v>
      </c>
      <c r="AO187" s="8" t="s">
        <v>65</v>
      </c>
      <c r="AP187" s="8" t="s">
        <v>115</v>
      </c>
      <c r="AQ187" s="8" t="s">
        <v>182</v>
      </c>
      <c r="AU187" s="8" t="s">
        <v>86</v>
      </c>
      <c r="AV187" s="24" t="s">
        <v>549</v>
      </c>
      <c r="AW187" s="24"/>
      <c r="BA187" s="21" t="n">
        <f aca="false">NOT(ISNA(MATCH($A187&amp;"N",'Cases at IMPPC'!$H:$H,0)))</f>
        <v>0</v>
      </c>
      <c r="BB187" s="21" t="n">
        <f aca="false">NOT(ISNA(MATCH($A187&amp;"T",'Cases at IMPPC'!$H:$H,0)))</f>
        <v>0</v>
      </c>
      <c r="BC187" s="21" t="n">
        <f aca="false">NOT(ISNA(MATCH($A187&amp;"ADE",'Cases at IMPPC'!$H:$H,0)))</f>
        <v>0</v>
      </c>
      <c r="BD187" s="21" t="n">
        <f aca="false">NOT(ISNA(MATCH($A187&amp;"MET",'Cases at IMPPC'!$H:$H,0)))</f>
        <v>0</v>
      </c>
      <c r="BE187" s="24" t="s">
        <v>550</v>
      </c>
      <c r="BF187" s="0" t="s">
        <v>551</v>
      </c>
      <c r="BH187" s="0" t="s">
        <v>314</v>
      </c>
    </row>
    <row r="188" customFormat="false" ht="13" hidden="false" customHeight="true" outlineLevel="0" collapsed="false">
      <c r="A188" s="18" t="n">
        <v>187</v>
      </c>
      <c r="B188" s="18" t="s">
        <v>552</v>
      </c>
      <c r="C188" s="18" t="str">
        <f aca="false">TEXT(A188,"CRC-00000")&amp;"-05-01"</f>
        <v>CRC-00187-05-01</v>
      </c>
      <c r="D188" s="2" t="s">
        <v>61</v>
      </c>
      <c r="E188" s="2" t="s">
        <v>60</v>
      </c>
      <c r="F188" s="2" t="s">
        <v>61</v>
      </c>
      <c r="S188" s="25"/>
      <c r="T188" s="2"/>
      <c r="U188" s="2"/>
      <c r="AB188" s="6" t="s">
        <v>70</v>
      </c>
      <c r="AD188" s="6" t="n">
        <f aca="false">ISNUMBER(MATCH(A188,Selection!A:A,0))</f>
        <v>0</v>
      </c>
      <c r="AE188" s="6" t="n">
        <f aca="false">24-COUNTIF(D188:AA188,"")</f>
        <v>3</v>
      </c>
      <c r="AF188" s="20" t="n">
        <f aca="false">TRUE()</f>
        <v>1</v>
      </c>
      <c r="AG188" s="21" t="n">
        <f aca="false">TRUE()</f>
        <v>1</v>
      </c>
      <c r="AH188" s="21" t="n">
        <f aca="false">FALSE()</f>
        <v>0</v>
      </c>
      <c r="AI188" s="22" t="n">
        <f aca="false">FALSE()</f>
        <v>0</v>
      </c>
      <c r="AJ188" s="8" t="n">
        <v>187</v>
      </c>
      <c r="AK188" s="23" t="s">
        <v>62</v>
      </c>
      <c r="AL188" s="8" t="s">
        <v>63</v>
      </c>
      <c r="AM188" s="8" t="n">
        <v>73</v>
      </c>
      <c r="AN188" s="8" t="s">
        <v>45</v>
      </c>
      <c r="AO188" s="8" t="s">
        <v>65</v>
      </c>
      <c r="AP188" s="8" t="s">
        <v>66</v>
      </c>
      <c r="AQ188" s="8" t="s">
        <v>75</v>
      </c>
      <c r="AU188" s="8" t="s">
        <v>152</v>
      </c>
      <c r="AV188" s="24"/>
      <c r="AW188" s="24"/>
      <c r="BA188" s="21" t="n">
        <f aca="false">NOT(ISNA(MATCH($A188&amp;"N",'Cases at IMPPC'!$H:$H,0)))</f>
        <v>0</v>
      </c>
      <c r="BB188" s="21" t="n">
        <f aca="false">NOT(ISNA(MATCH($A188&amp;"T",'Cases at IMPPC'!$H:$H,0)))</f>
        <v>0</v>
      </c>
      <c r="BC188" s="21" t="n">
        <f aca="false">NOT(ISNA(MATCH($A188&amp;"ADE",'Cases at IMPPC'!$H:$H,0)))</f>
        <v>0</v>
      </c>
      <c r="BD188" s="21" t="n">
        <f aca="false">NOT(ISNA(MATCH($A188&amp;"MET",'Cases at IMPPC'!$H:$H,0)))</f>
        <v>0</v>
      </c>
      <c r="BE188" s="24"/>
    </row>
    <row r="189" customFormat="false" ht="13" hidden="false" customHeight="true" outlineLevel="0" collapsed="false">
      <c r="A189" s="18" t="n">
        <v>188</v>
      </c>
      <c r="B189" s="18" t="s">
        <v>553</v>
      </c>
      <c r="C189" s="18" t="str">
        <f aca="false">TEXT(A189,"CRC-00000")&amp;"-05-01"</f>
        <v>CRC-00188-05-01</v>
      </c>
      <c r="D189" s="2" t="s">
        <v>60</v>
      </c>
      <c r="E189" s="2" t="s">
        <v>60</v>
      </c>
      <c r="F189" s="2" t="s">
        <v>61</v>
      </c>
      <c r="S189" s="25"/>
      <c r="T189" s="2"/>
      <c r="U189" s="2"/>
      <c r="AB189" s="6" t="s">
        <v>70</v>
      </c>
      <c r="AD189" s="6" t="n">
        <f aca="false">ISNUMBER(MATCH(A189,Selection!A:A,0))</f>
        <v>0</v>
      </c>
      <c r="AE189" s="6" t="n">
        <f aca="false">24-COUNTIF(D189:AA189,"")</f>
        <v>3</v>
      </c>
      <c r="AF189" s="20" t="n">
        <f aca="false">TRUE()</f>
        <v>1</v>
      </c>
      <c r="AG189" s="21" t="n">
        <f aca="false">TRUE()</f>
        <v>1</v>
      </c>
      <c r="AH189" s="21" t="n">
        <f aca="false">FALSE()</f>
        <v>0</v>
      </c>
      <c r="AI189" s="22" t="n">
        <f aca="false">FALSE()</f>
        <v>0</v>
      </c>
      <c r="AJ189" s="8" t="n">
        <v>188</v>
      </c>
      <c r="AK189" s="23" t="s">
        <v>62</v>
      </c>
      <c r="AL189" s="8" t="s">
        <v>63</v>
      </c>
      <c r="AM189" s="8" t="n">
        <v>56</v>
      </c>
      <c r="AN189" s="8" t="s">
        <v>45</v>
      </c>
      <c r="AO189" s="8" t="s">
        <v>71</v>
      </c>
      <c r="AP189" s="8" t="s">
        <v>66</v>
      </c>
      <c r="AQ189" s="8" t="s">
        <v>158</v>
      </c>
      <c r="AU189" s="8" t="s">
        <v>63</v>
      </c>
      <c r="AV189" s="24"/>
      <c r="AW189" s="24"/>
      <c r="BA189" s="21" t="n">
        <f aca="false">NOT(ISNA(MATCH($A189&amp;"N",'Cases at IMPPC'!$H:$H,0)))</f>
        <v>0</v>
      </c>
      <c r="BB189" s="21" t="n">
        <f aca="false">NOT(ISNA(MATCH($A189&amp;"T",'Cases at IMPPC'!$H:$H,0)))</f>
        <v>0</v>
      </c>
      <c r="BC189" s="21" t="n">
        <f aca="false">NOT(ISNA(MATCH($A189&amp;"ADE",'Cases at IMPPC'!$H:$H,0)))</f>
        <v>0</v>
      </c>
      <c r="BD189" s="21" t="n">
        <f aca="false">NOT(ISNA(MATCH($A189&amp;"MET",'Cases at IMPPC'!$H:$H,0)))</f>
        <v>0</v>
      </c>
      <c r="BE189" s="24"/>
    </row>
    <row r="190" customFormat="false" ht="13" hidden="false" customHeight="true" outlineLevel="0" collapsed="false">
      <c r="A190" s="18" t="n">
        <v>189</v>
      </c>
      <c r="B190" s="18" t="s">
        <v>554</v>
      </c>
      <c r="C190" s="18" t="str">
        <f aca="false">TEXT(A190,"CRC-00000")&amp;"-05-01"</f>
        <v>CRC-00189-05-01</v>
      </c>
      <c r="D190" s="2" t="s">
        <v>60</v>
      </c>
      <c r="E190" s="2" t="s">
        <v>61</v>
      </c>
      <c r="F190" s="2" t="s">
        <v>60</v>
      </c>
      <c r="G190" s="2" t="s">
        <v>60</v>
      </c>
      <c r="H190" s="2" t="s">
        <v>60</v>
      </c>
      <c r="I190" s="3" t="s">
        <v>60</v>
      </c>
      <c r="J190" s="4" t="s">
        <v>60</v>
      </c>
      <c r="M190" s="2" t="s">
        <v>45</v>
      </c>
      <c r="O190" s="2" t="s">
        <v>45</v>
      </c>
      <c r="Q190" s="3" t="s">
        <v>45</v>
      </c>
      <c r="R190" s="4" t="s">
        <v>60</v>
      </c>
      <c r="S190" s="25" t="s">
        <v>45</v>
      </c>
      <c r="T190" s="2" t="s">
        <v>157</v>
      </c>
      <c r="U190" s="2"/>
      <c r="V190" s="28" t="n">
        <v>-0.0374</v>
      </c>
      <c r="AB190" s="6" t="s">
        <v>70</v>
      </c>
      <c r="AD190" s="6" t="n">
        <f aca="false">ISNUMBER(MATCH(A190,Selection!A:A,0))</f>
        <v>0</v>
      </c>
      <c r="AE190" s="6" t="n">
        <f aca="false">24-COUNTIF(D190:AA190,"")</f>
        <v>14</v>
      </c>
      <c r="AF190" s="20" t="n">
        <f aca="false">TRUE()</f>
        <v>1</v>
      </c>
      <c r="AG190" s="21" t="n">
        <f aca="false">TRUE()</f>
        <v>1</v>
      </c>
      <c r="AH190" s="21" t="n">
        <f aca="false">FALSE()</f>
        <v>0</v>
      </c>
      <c r="AI190" s="22" t="n">
        <f aca="false">FALSE()</f>
        <v>0</v>
      </c>
      <c r="AJ190" s="8" t="n">
        <v>189</v>
      </c>
      <c r="AK190" s="23" t="s">
        <v>62</v>
      </c>
      <c r="AL190" s="8" t="s">
        <v>63</v>
      </c>
      <c r="AM190" s="8" t="n">
        <v>71</v>
      </c>
      <c r="AN190" s="8" t="s">
        <v>64</v>
      </c>
      <c r="AO190" s="8" t="s">
        <v>71</v>
      </c>
      <c r="AP190" s="8" t="s">
        <v>90</v>
      </c>
      <c r="AQ190" s="8" t="s">
        <v>555</v>
      </c>
      <c r="AU190" s="8" t="s">
        <v>152</v>
      </c>
      <c r="AV190" s="24"/>
      <c r="AW190" s="24"/>
      <c r="AX190" s="9" t="n">
        <v>0.0632911392405063</v>
      </c>
      <c r="AY190" s="9" t="n">
        <v>0.10126582278481</v>
      </c>
      <c r="AZ190" s="9" t="n">
        <v>0.164556962025316</v>
      </c>
      <c r="BA190" s="21" t="n">
        <f aca="false">NOT(ISNA(MATCH($A190&amp;"N",'Cases at IMPPC'!$H:$H,0)))</f>
        <v>1</v>
      </c>
      <c r="BB190" s="21" t="n">
        <f aca="false">NOT(ISNA(MATCH($A190&amp;"T",'Cases at IMPPC'!$H:$H,0)))</f>
        <v>1</v>
      </c>
      <c r="BC190" s="21" t="n">
        <f aca="false">NOT(ISNA(MATCH($A190&amp;"ADE",'Cases at IMPPC'!$H:$H,0)))</f>
        <v>0</v>
      </c>
      <c r="BD190" s="21" t="n">
        <f aca="false">NOT(ISNA(MATCH($A190&amp;"MET",'Cases at IMPPC'!$H:$H,0)))</f>
        <v>0</v>
      </c>
      <c r="BE190" s="24"/>
      <c r="BF190" s="0" t="s">
        <v>556</v>
      </c>
    </row>
    <row r="191" customFormat="false" ht="13" hidden="false" customHeight="true" outlineLevel="0" collapsed="false">
      <c r="A191" s="18" t="n">
        <v>190</v>
      </c>
      <c r="B191" s="18" t="s">
        <v>557</v>
      </c>
      <c r="C191" s="18" t="str">
        <f aca="false">TEXT(A191,"CRC-00000")&amp;"-05-01"</f>
        <v>CRC-00190-05-01</v>
      </c>
      <c r="D191" s="2" t="s">
        <v>60</v>
      </c>
      <c r="E191" s="2" t="s">
        <v>60</v>
      </c>
      <c r="F191" s="2" t="s">
        <v>60</v>
      </c>
      <c r="G191" s="2" t="s">
        <v>60</v>
      </c>
      <c r="H191" s="2" t="s">
        <v>60</v>
      </c>
      <c r="I191" s="3" t="s">
        <v>60</v>
      </c>
      <c r="J191" s="4" t="s">
        <v>60</v>
      </c>
      <c r="M191" s="2" t="s">
        <v>136</v>
      </c>
      <c r="O191" s="2" t="s">
        <v>156</v>
      </c>
      <c r="Q191" s="3" t="s">
        <v>156</v>
      </c>
      <c r="S191" s="25"/>
      <c r="T191" s="2"/>
      <c r="U191" s="2"/>
      <c r="V191" s="29" t="n">
        <v>0.0538703286192526</v>
      </c>
      <c r="AB191" s="6" t="s">
        <v>70</v>
      </c>
      <c r="AD191" s="6" t="n">
        <f aca="false">ISNUMBER(MATCH(A191,Selection!A:A,0))</f>
        <v>0</v>
      </c>
      <c r="AE191" s="6" t="n">
        <f aca="false">24-COUNTIF(D191:AA191,"")</f>
        <v>11</v>
      </c>
      <c r="AF191" s="20" t="n">
        <f aca="false">TRUE()</f>
        <v>1</v>
      </c>
      <c r="AG191" s="21" t="n">
        <f aca="false">TRUE()</f>
        <v>1</v>
      </c>
      <c r="AH191" s="21" t="n">
        <f aca="false">FALSE()</f>
        <v>0</v>
      </c>
      <c r="AI191" s="22" t="n">
        <f aca="false">FALSE()</f>
        <v>0</v>
      </c>
      <c r="AJ191" s="8" t="n">
        <v>190</v>
      </c>
      <c r="AK191" s="23" t="s">
        <v>62</v>
      </c>
      <c r="AL191" s="8" t="s">
        <v>66</v>
      </c>
      <c r="AM191" s="8" t="n">
        <v>63</v>
      </c>
      <c r="AN191" s="8" t="s">
        <v>45</v>
      </c>
      <c r="AO191" s="8" t="s">
        <v>71</v>
      </c>
      <c r="AP191" s="8" t="s">
        <v>66</v>
      </c>
      <c r="AQ191" s="8" t="s">
        <v>336</v>
      </c>
      <c r="AU191" s="8" t="s">
        <v>45</v>
      </c>
      <c r="AV191" s="24"/>
      <c r="AW191" s="24"/>
      <c r="BA191" s="21" t="n">
        <f aca="false">NOT(ISNA(MATCH($A191&amp;"N",'Cases at IMPPC'!$H:$H,0)))</f>
        <v>1</v>
      </c>
      <c r="BB191" s="21" t="n">
        <f aca="false">NOT(ISNA(MATCH($A191&amp;"T",'Cases at IMPPC'!$H:$H,0)))</f>
        <v>1</v>
      </c>
      <c r="BC191" s="21" t="n">
        <f aca="false">NOT(ISNA(MATCH($A191&amp;"ADE",'Cases at IMPPC'!$H:$H,0)))</f>
        <v>0</v>
      </c>
      <c r="BD191" s="21" t="n">
        <f aca="false">NOT(ISNA(MATCH($A191&amp;"MET",'Cases at IMPPC'!$H:$H,0)))</f>
        <v>0</v>
      </c>
      <c r="BE191" s="24"/>
      <c r="BF191" s="0" t="s">
        <v>558</v>
      </c>
    </row>
    <row r="192" customFormat="false" ht="13" hidden="false" customHeight="true" outlineLevel="0" collapsed="false">
      <c r="A192" s="18" t="n">
        <v>191</v>
      </c>
      <c r="B192" s="18" t="s">
        <v>559</v>
      </c>
      <c r="C192" s="18" t="str">
        <f aca="false">TEXT(A192,"CRC-00000")&amp;"-05-01"</f>
        <v>CRC-00191-05-01</v>
      </c>
      <c r="D192" s="2" t="s">
        <v>60</v>
      </c>
      <c r="F192" s="2" t="s">
        <v>60</v>
      </c>
      <c r="M192" s="2" t="s">
        <v>136</v>
      </c>
      <c r="S192" s="25" t="s">
        <v>45</v>
      </c>
      <c r="T192" s="2" t="s">
        <v>157</v>
      </c>
      <c r="U192" s="2"/>
      <c r="V192" s="29" t="n">
        <v>0.0271</v>
      </c>
      <c r="AB192" s="6" t="s">
        <v>70</v>
      </c>
      <c r="AD192" s="6" t="n">
        <f aca="false">ISNUMBER(MATCH(A192,Selection!A:A,0))</f>
        <v>0</v>
      </c>
      <c r="AE192" s="6" t="n">
        <f aca="false">24-COUNTIF(D192:AA192,"")</f>
        <v>6</v>
      </c>
      <c r="AF192" s="20" t="n">
        <f aca="false">TRUE()</f>
        <v>1</v>
      </c>
      <c r="AG192" s="21" t="n">
        <f aca="false">TRUE()</f>
        <v>1</v>
      </c>
      <c r="AH192" s="21" t="n">
        <f aca="false">FALSE()</f>
        <v>0</v>
      </c>
      <c r="AI192" s="22" t="n">
        <f aca="false">FALSE()</f>
        <v>0</v>
      </c>
      <c r="AJ192" s="8" t="n">
        <v>191</v>
      </c>
      <c r="AK192" s="23" t="s">
        <v>62</v>
      </c>
      <c r="AL192" s="8" t="s">
        <v>66</v>
      </c>
      <c r="AM192" s="8" t="n">
        <v>78</v>
      </c>
      <c r="AN192" s="8" t="s">
        <v>45</v>
      </c>
      <c r="AO192" s="8" t="s">
        <v>65</v>
      </c>
      <c r="AP192" s="8" t="s">
        <v>90</v>
      </c>
      <c r="AQ192" s="8" t="s">
        <v>560</v>
      </c>
      <c r="AU192" s="8" t="s">
        <v>152</v>
      </c>
      <c r="AV192" s="24" t="s">
        <v>561</v>
      </c>
      <c r="AW192" s="24"/>
      <c r="AX192" s="9" t="n">
        <v>0.0759493670886076</v>
      </c>
      <c r="AY192" s="9" t="n">
        <v>0.0822784810126582</v>
      </c>
      <c r="AZ192" s="9" t="n">
        <v>0.158227848101266</v>
      </c>
      <c r="BA192" s="21" t="n">
        <f aca="false">NOT(ISNA(MATCH($A192&amp;"N",'Cases at IMPPC'!$H:$H,0)))</f>
        <v>0</v>
      </c>
      <c r="BB192" s="21" t="n">
        <f aca="false">NOT(ISNA(MATCH($A192&amp;"T",'Cases at IMPPC'!$H:$H,0)))</f>
        <v>0</v>
      </c>
      <c r="BC192" s="21" t="n">
        <f aca="false">NOT(ISNA(MATCH($A192&amp;"ADE",'Cases at IMPPC'!$H:$H,0)))</f>
        <v>0</v>
      </c>
      <c r="BD192" s="21" t="n">
        <f aca="false">NOT(ISNA(MATCH($A192&amp;"MET",'Cases at IMPPC'!$H:$H,0)))</f>
        <v>0</v>
      </c>
      <c r="BE192" s="24" t="s">
        <v>101</v>
      </c>
      <c r="BF192" s="0" t="s">
        <v>562</v>
      </c>
    </row>
    <row r="193" customFormat="false" ht="13" hidden="false" customHeight="true" outlineLevel="0" collapsed="false">
      <c r="A193" s="18" t="n">
        <v>192</v>
      </c>
      <c r="B193" s="18" t="s">
        <v>563</v>
      </c>
      <c r="C193" s="18" t="str">
        <f aca="false">TEXT(A193,"CRC-00000")&amp;"-05-01"</f>
        <v>CRC-00192-05-01</v>
      </c>
      <c r="D193" s="2" t="s">
        <v>60</v>
      </c>
      <c r="E193" s="2" t="s">
        <v>61</v>
      </c>
      <c r="F193" s="2" t="s">
        <v>60</v>
      </c>
      <c r="S193" s="25"/>
      <c r="T193" s="2"/>
      <c r="U193" s="2"/>
      <c r="AB193" s="6" t="s">
        <v>70</v>
      </c>
      <c r="AD193" s="6" t="n">
        <f aca="false">ISNUMBER(MATCH(A193,Selection!A:A,0))</f>
        <v>0</v>
      </c>
      <c r="AE193" s="6" t="n">
        <f aca="false">24-COUNTIF(D193:AA193,"")</f>
        <v>3</v>
      </c>
      <c r="AF193" s="20" t="n">
        <f aca="false">TRUE()</f>
        <v>1</v>
      </c>
      <c r="AG193" s="21" t="n">
        <f aca="false">TRUE()</f>
        <v>1</v>
      </c>
      <c r="AH193" s="21" t="n">
        <f aca="false">FALSE()</f>
        <v>0</v>
      </c>
      <c r="AI193" s="22" t="n">
        <f aca="false">FALSE()</f>
        <v>0</v>
      </c>
      <c r="AJ193" s="8" t="n">
        <v>192</v>
      </c>
      <c r="AK193" s="23" t="s">
        <v>62</v>
      </c>
      <c r="AL193" s="8" t="s">
        <v>63</v>
      </c>
      <c r="AM193" s="8" t="n">
        <v>64</v>
      </c>
      <c r="AN193" s="8" t="s">
        <v>45</v>
      </c>
      <c r="AO193" s="8" t="s">
        <v>71</v>
      </c>
      <c r="AP193" s="8" t="s">
        <v>90</v>
      </c>
      <c r="AQ193" s="8" t="s">
        <v>235</v>
      </c>
      <c r="AU193" s="8" t="s">
        <v>45</v>
      </c>
      <c r="AV193" s="24" t="s">
        <v>564</v>
      </c>
      <c r="AW193" s="24"/>
      <c r="BA193" s="21" t="n">
        <f aca="false">NOT(ISNA(MATCH($A193&amp;"N",'Cases at IMPPC'!$H:$H,0)))</f>
        <v>0</v>
      </c>
      <c r="BB193" s="21" t="n">
        <f aca="false">NOT(ISNA(MATCH($A193&amp;"T",'Cases at IMPPC'!$H:$H,0)))</f>
        <v>0</v>
      </c>
      <c r="BC193" s="21" t="n">
        <f aca="false">NOT(ISNA(MATCH($A193&amp;"ADE",'Cases at IMPPC'!$H:$H,0)))</f>
        <v>0</v>
      </c>
      <c r="BD193" s="21" t="n">
        <f aca="false">NOT(ISNA(MATCH($A193&amp;"MET",'Cases at IMPPC'!$H:$H,0)))</f>
        <v>0</v>
      </c>
      <c r="BE193" s="24"/>
    </row>
    <row r="194" customFormat="false" ht="13" hidden="false" customHeight="true" outlineLevel="0" collapsed="false">
      <c r="A194" s="18" t="n">
        <v>193</v>
      </c>
      <c r="B194" s="18" t="s">
        <v>565</v>
      </c>
      <c r="C194" s="18" t="str">
        <f aca="false">TEXT(A194,"CRC-00000")&amp;"-05-01"</f>
        <v>CRC-00193-05-01</v>
      </c>
      <c r="D194" s="2" t="s">
        <v>60</v>
      </c>
      <c r="E194" s="2" t="s">
        <v>61</v>
      </c>
      <c r="F194" s="2" t="s">
        <v>60</v>
      </c>
      <c r="G194" s="2" t="s">
        <v>60</v>
      </c>
      <c r="H194" s="2" t="s">
        <v>61</v>
      </c>
      <c r="I194" s="3" t="s">
        <v>61</v>
      </c>
      <c r="J194" s="4" t="s">
        <v>60</v>
      </c>
      <c r="K194" s="2" t="s">
        <v>230</v>
      </c>
      <c r="L194" s="2" t="s">
        <v>230</v>
      </c>
      <c r="M194" s="2" t="s">
        <v>136</v>
      </c>
      <c r="O194" s="2" t="s">
        <v>156</v>
      </c>
      <c r="Q194" s="3" t="s">
        <v>156</v>
      </c>
      <c r="R194" s="4" t="s">
        <v>61</v>
      </c>
      <c r="S194" s="25" t="s">
        <v>45</v>
      </c>
      <c r="T194" s="2" t="s">
        <v>157</v>
      </c>
      <c r="U194" s="2" t="s">
        <v>70</v>
      </c>
      <c r="W194" s="6" t="s">
        <v>254</v>
      </c>
      <c r="X194" s="6" t="s">
        <v>61</v>
      </c>
      <c r="AA194" s="6" t="s">
        <v>566</v>
      </c>
      <c r="AB194" s="6" t="s">
        <v>70</v>
      </c>
      <c r="AD194" s="6" t="n">
        <f aca="false">ISNUMBER(MATCH(A194,Selection!A:A,0))</f>
        <v>0</v>
      </c>
      <c r="AE194" s="6" t="n">
        <f aca="false">24-COUNTIF(D194:AA194,"")</f>
        <v>19</v>
      </c>
      <c r="AF194" s="20" t="n">
        <f aca="false">TRUE()</f>
        <v>1</v>
      </c>
      <c r="AG194" s="27" t="n">
        <f aca="false">TRUE()</f>
        <v>1</v>
      </c>
      <c r="AH194" s="27" t="n">
        <f aca="false">FALSE()</f>
        <v>0</v>
      </c>
      <c r="AI194" s="22" t="n">
        <f aca="false">FALSE()</f>
        <v>0</v>
      </c>
      <c r="AJ194" s="8" t="n">
        <v>193</v>
      </c>
      <c r="AK194" s="23" t="s">
        <v>62</v>
      </c>
      <c r="AL194" s="8" t="s">
        <v>63</v>
      </c>
      <c r="AM194" s="8" t="n">
        <v>68</v>
      </c>
      <c r="AN194" s="8" t="s">
        <v>64</v>
      </c>
      <c r="AO194" s="8" t="s">
        <v>71</v>
      </c>
      <c r="AP194" s="8" t="s">
        <v>66</v>
      </c>
      <c r="AQ194" s="8" t="s">
        <v>190</v>
      </c>
      <c r="AU194" s="8" t="s">
        <v>45</v>
      </c>
      <c r="AV194" s="24" t="s">
        <v>567</v>
      </c>
      <c r="AW194" s="24"/>
      <c r="AX194" s="9" t="n">
        <v>0.0632911392405063</v>
      </c>
      <c r="AY194" s="9" t="n">
        <v>0.00632911392405063</v>
      </c>
      <c r="AZ194" s="9" t="n">
        <v>0.069620253164557</v>
      </c>
      <c r="BA194" s="21" t="n">
        <f aca="false">NOT(ISNA(MATCH($A194&amp;"N",'Cases at IMPPC'!$H:$H,0)))</f>
        <v>1</v>
      </c>
      <c r="BB194" s="21" t="n">
        <f aca="false">NOT(ISNA(MATCH($A194&amp;"T",'Cases at IMPPC'!$H:$H,0)))</f>
        <v>1</v>
      </c>
      <c r="BC194" s="21" t="n">
        <f aca="false">NOT(ISNA(MATCH($A194&amp;"ADE",'Cases at IMPPC'!$H:$H,0)))</f>
        <v>0</v>
      </c>
      <c r="BD194" s="21" t="n">
        <f aca="false">NOT(ISNA(MATCH($A194&amp;"MET",'Cases at IMPPC'!$H:$H,0)))</f>
        <v>0</v>
      </c>
      <c r="BE194" s="24"/>
      <c r="BF194" s="0" t="s">
        <v>568</v>
      </c>
    </row>
    <row r="195" customFormat="false" ht="13" hidden="false" customHeight="true" outlineLevel="0" collapsed="false">
      <c r="A195" s="18" t="n">
        <v>194</v>
      </c>
      <c r="B195" s="18" t="s">
        <v>569</v>
      </c>
      <c r="C195" s="18" t="str">
        <f aca="false">TEXT(A195,"CRC-00000")&amp;"-05-01"</f>
        <v>CRC-00194-05-01</v>
      </c>
      <c r="D195" s="2" t="s">
        <v>60</v>
      </c>
      <c r="E195" s="2" t="s">
        <v>60</v>
      </c>
      <c r="F195" s="2" t="s">
        <v>60</v>
      </c>
      <c r="G195" s="2" t="s">
        <v>60</v>
      </c>
      <c r="H195" s="2" t="s">
        <v>60</v>
      </c>
      <c r="I195" s="3" t="s">
        <v>60</v>
      </c>
      <c r="J195" s="4" t="s">
        <v>60</v>
      </c>
      <c r="M195" s="2" t="s">
        <v>136</v>
      </c>
      <c r="O195" s="2" t="s">
        <v>136</v>
      </c>
      <c r="Q195" s="3" t="s">
        <v>136</v>
      </c>
      <c r="R195" s="4" t="s">
        <v>60</v>
      </c>
      <c r="S195" s="25"/>
      <c r="T195" s="2"/>
      <c r="U195" s="2"/>
      <c r="V195" s="29" t="n">
        <v>0.0365552464991368</v>
      </c>
      <c r="AB195" s="6" t="s">
        <v>70</v>
      </c>
      <c r="AD195" s="6" t="n">
        <f aca="false">ISNUMBER(MATCH(A195,Selection!A:A,0))</f>
        <v>0</v>
      </c>
      <c r="AE195" s="6" t="n">
        <f aca="false">24-COUNTIF(D195:AA195,"")</f>
        <v>12</v>
      </c>
      <c r="AF195" s="20" t="n">
        <f aca="false">TRUE()</f>
        <v>1</v>
      </c>
      <c r="AG195" s="21" t="n">
        <f aca="false">TRUE()</f>
        <v>1</v>
      </c>
      <c r="AH195" s="21" t="n">
        <f aca="false">FALSE()</f>
        <v>0</v>
      </c>
      <c r="AI195" s="22" t="n">
        <f aca="false">FALSE()</f>
        <v>0</v>
      </c>
      <c r="AJ195" s="8" t="n">
        <v>194</v>
      </c>
      <c r="AK195" s="23" t="s">
        <v>62</v>
      </c>
      <c r="AL195" s="8" t="s">
        <v>66</v>
      </c>
      <c r="AM195" s="8" t="n">
        <v>56</v>
      </c>
      <c r="AN195" s="8" t="s">
        <v>45</v>
      </c>
      <c r="AO195" s="8" t="s">
        <v>71</v>
      </c>
      <c r="AP195" s="8" t="s">
        <v>66</v>
      </c>
      <c r="AQ195" s="8" t="s">
        <v>158</v>
      </c>
      <c r="AU195" s="8" t="s">
        <v>45</v>
      </c>
      <c r="AV195" s="24" t="s">
        <v>570</v>
      </c>
      <c r="AW195" s="24"/>
      <c r="BA195" s="21" t="n">
        <f aca="false">NOT(ISNA(MATCH($A195&amp;"N",'Cases at IMPPC'!$H:$H,0)))</f>
        <v>1</v>
      </c>
      <c r="BB195" s="21" t="n">
        <f aca="false">NOT(ISNA(MATCH($A195&amp;"T",'Cases at IMPPC'!$H:$H,0)))</f>
        <v>1</v>
      </c>
      <c r="BC195" s="21" t="n">
        <f aca="false">NOT(ISNA(MATCH($A195&amp;"ADE",'Cases at IMPPC'!$H:$H,0)))</f>
        <v>0</v>
      </c>
      <c r="BD195" s="21" t="n">
        <f aca="false">NOT(ISNA(MATCH($A195&amp;"MET",'Cases at IMPPC'!$H:$H,0)))</f>
        <v>0</v>
      </c>
      <c r="BE195" s="24"/>
      <c r="BF195" s="0" t="s">
        <v>571</v>
      </c>
    </row>
    <row r="196" customFormat="false" ht="13" hidden="false" customHeight="true" outlineLevel="0" collapsed="false">
      <c r="A196" s="18" t="n">
        <v>195</v>
      </c>
      <c r="B196" s="18" t="s">
        <v>572</v>
      </c>
      <c r="C196" s="18" t="str">
        <f aca="false">TEXT(A196,"CRC-00000")&amp;"-05-01"</f>
        <v>CRC-00195-05-01</v>
      </c>
      <c r="D196" s="2" t="s">
        <v>60</v>
      </c>
      <c r="E196" s="2" t="s">
        <v>61</v>
      </c>
      <c r="F196" s="2" t="s">
        <v>61</v>
      </c>
      <c r="S196" s="25"/>
      <c r="T196" s="2"/>
      <c r="U196" s="2"/>
      <c r="AD196" s="6" t="n">
        <f aca="false">ISNUMBER(MATCH(A196,Selection!A:A,0))</f>
        <v>0</v>
      </c>
      <c r="AE196" s="6" t="n">
        <f aca="false">24-COUNTIF(D196:AA196,"")</f>
        <v>3</v>
      </c>
      <c r="AF196" s="20" t="n">
        <f aca="false">TRUE()</f>
        <v>1</v>
      </c>
      <c r="AG196" s="21" t="n">
        <f aca="false">TRUE()</f>
        <v>1</v>
      </c>
      <c r="AH196" s="21" t="n">
        <f aca="false">FALSE()</f>
        <v>0</v>
      </c>
      <c r="AI196" s="22" t="n">
        <f aca="false">FALSE()</f>
        <v>0</v>
      </c>
      <c r="AJ196" s="8" t="n">
        <v>195</v>
      </c>
      <c r="AK196" s="23" t="s">
        <v>62</v>
      </c>
      <c r="AL196" s="8" t="s">
        <v>63</v>
      </c>
      <c r="AM196" s="8" t="n">
        <v>74</v>
      </c>
      <c r="AN196" s="8" t="s">
        <v>45</v>
      </c>
      <c r="AO196" s="8" t="s">
        <v>65</v>
      </c>
      <c r="AP196" s="8" t="s">
        <v>66</v>
      </c>
      <c r="AU196" s="8" t="s">
        <v>86</v>
      </c>
      <c r="AV196" s="24" t="s">
        <v>573</v>
      </c>
      <c r="AW196" s="24"/>
      <c r="BA196" s="21" t="n">
        <f aca="false">NOT(ISNA(MATCH($A196&amp;"N",'Cases at IMPPC'!$H:$H,0)))</f>
        <v>0</v>
      </c>
      <c r="BB196" s="21" t="n">
        <f aca="false">NOT(ISNA(MATCH($A196&amp;"T",'Cases at IMPPC'!$H:$H,0)))</f>
        <v>0</v>
      </c>
      <c r="BC196" s="21" t="n">
        <f aca="false">NOT(ISNA(MATCH($A196&amp;"ADE",'Cases at IMPPC'!$H:$H,0)))</f>
        <v>0</v>
      </c>
      <c r="BD196" s="21" t="n">
        <f aca="false">NOT(ISNA(MATCH($A196&amp;"MET",'Cases at IMPPC'!$H:$H,0)))</f>
        <v>0</v>
      </c>
      <c r="BE196" s="24"/>
    </row>
    <row r="197" customFormat="false" ht="13" hidden="false" customHeight="true" outlineLevel="0" collapsed="false">
      <c r="A197" s="18" t="n">
        <v>196</v>
      </c>
      <c r="B197" s="18" t="s">
        <v>574</v>
      </c>
      <c r="C197" s="18" t="str">
        <f aca="false">TEXT(A197,"CRC-00000")&amp;"-05-01"</f>
        <v>CRC-00196-05-01</v>
      </c>
      <c r="D197" s="2" t="s">
        <v>60</v>
      </c>
      <c r="E197" s="2" t="s">
        <v>61</v>
      </c>
      <c r="F197" s="2" t="s">
        <v>61</v>
      </c>
      <c r="G197" s="2" t="s">
        <v>60</v>
      </c>
      <c r="H197" s="2" t="s">
        <v>60</v>
      </c>
      <c r="I197" s="3" t="s">
        <v>60</v>
      </c>
      <c r="J197" s="4" t="s">
        <v>60</v>
      </c>
      <c r="M197" s="2" t="s">
        <v>136</v>
      </c>
      <c r="O197" s="2" t="s">
        <v>136</v>
      </c>
      <c r="Q197" s="3" t="s">
        <v>136</v>
      </c>
      <c r="R197" s="4" t="s">
        <v>60</v>
      </c>
      <c r="S197" s="25"/>
      <c r="T197" s="2"/>
      <c r="U197" s="2"/>
      <c r="AD197" s="6" t="n">
        <f aca="false">ISNUMBER(MATCH(A197,Selection!A:A,0))</f>
        <v>0</v>
      </c>
      <c r="AE197" s="6" t="n">
        <f aca="false">24-COUNTIF(D197:AA197,"")</f>
        <v>11</v>
      </c>
      <c r="AF197" s="20" t="n">
        <f aca="false">TRUE()</f>
        <v>1</v>
      </c>
      <c r="AG197" s="21" t="n">
        <f aca="false">TRUE()</f>
        <v>1</v>
      </c>
      <c r="AH197" s="21" t="n">
        <f aca="false">FALSE()</f>
        <v>0</v>
      </c>
      <c r="AI197" s="22" t="n">
        <f aca="false">FALSE()</f>
        <v>0</v>
      </c>
      <c r="AJ197" s="8" t="n">
        <v>196</v>
      </c>
      <c r="AK197" s="23" t="s">
        <v>62</v>
      </c>
      <c r="AL197" s="8" t="s">
        <v>66</v>
      </c>
      <c r="AM197" s="8" t="n">
        <v>65</v>
      </c>
      <c r="AN197" s="8" t="s">
        <v>64</v>
      </c>
      <c r="AO197" s="8" t="s">
        <v>71</v>
      </c>
      <c r="AP197" s="8" t="s">
        <v>66</v>
      </c>
      <c r="AQ197" s="8" t="s">
        <v>170</v>
      </c>
      <c r="AU197" s="8" t="s">
        <v>45</v>
      </c>
      <c r="AV197" s="24" t="s">
        <v>293</v>
      </c>
      <c r="AW197" s="24"/>
      <c r="BA197" s="21" t="n">
        <f aca="false">NOT(ISNA(MATCH($A197&amp;"N",'Cases at IMPPC'!$H:$H,0)))</f>
        <v>0</v>
      </c>
      <c r="BB197" s="21" t="n">
        <f aca="false">NOT(ISNA(MATCH($A197&amp;"T",'Cases at IMPPC'!$H:$H,0)))</f>
        <v>0</v>
      </c>
      <c r="BC197" s="21" t="n">
        <f aca="false">NOT(ISNA(MATCH($A197&amp;"ADE",'Cases at IMPPC'!$H:$H,0)))</f>
        <v>0</v>
      </c>
      <c r="BD197" s="21" t="n">
        <f aca="false">NOT(ISNA(MATCH($A197&amp;"MET",'Cases at IMPPC'!$H:$H,0)))</f>
        <v>0</v>
      </c>
      <c r="BE197" s="24" t="s">
        <v>88</v>
      </c>
      <c r="BF197" s="0" t="s">
        <v>575</v>
      </c>
    </row>
    <row r="198" customFormat="false" ht="13" hidden="false" customHeight="true" outlineLevel="0" collapsed="false">
      <c r="A198" s="18" t="n">
        <v>197</v>
      </c>
      <c r="B198" s="18" t="s">
        <v>576</v>
      </c>
      <c r="C198" s="18" t="str">
        <f aca="false">TEXT(A198,"CRC-00000")&amp;"-05-01"</f>
        <v>CRC-00197-05-01</v>
      </c>
      <c r="D198" s="2" t="s">
        <v>61</v>
      </c>
      <c r="E198" s="2" t="s">
        <v>60</v>
      </c>
      <c r="F198" s="2" t="s">
        <v>60</v>
      </c>
      <c r="G198" s="2" t="s">
        <v>60</v>
      </c>
      <c r="H198" s="2" t="s">
        <v>60</v>
      </c>
      <c r="K198" s="2" t="s">
        <v>230</v>
      </c>
      <c r="L198" s="2" t="s">
        <v>230</v>
      </c>
      <c r="M198" s="2" t="s">
        <v>136</v>
      </c>
      <c r="S198" s="25" t="s">
        <v>45</v>
      </c>
      <c r="T198" s="2" t="s">
        <v>157</v>
      </c>
      <c r="U198" s="2" t="s">
        <v>70</v>
      </c>
      <c r="AB198" s="6" t="s">
        <v>70</v>
      </c>
      <c r="AD198" s="6" t="n">
        <f aca="false">ISNUMBER(MATCH(A198,Selection!A:A,0))</f>
        <v>0</v>
      </c>
      <c r="AE198" s="6" t="n">
        <f aca="false">24-COUNTIF(D198:AA198,"")</f>
        <v>11</v>
      </c>
      <c r="AF198" s="20" t="n">
        <f aca="false">TRUE()</f>
        <v>1</v>
      </c>
      <c r="AG198" s="27" t="n">
        <f aca="false">TRUE()</f>
        <v>1</v>
      </c>
      <c r="AH198" s="27" t="n">
        <f aca="false">FALSE()</f>
        <v>0</v>
      </c>
      <c r="AI198" s="22" t="n">
        <f aca="false">FALSE()</f>
        <v>0</v>
      </c>
      <c r="AJ198" s="8" t="n">
        <v>197</v>
      </c>
      <c r="AK198" s="23" t="s">
        <v>62</v>
      </c>
      <c r="AL198" s="8" t="s">
        <v>66</v>
      </c>
      <c r="AM198" s="8" t="n">
        <v>57</v>
      </c>
      <c r="AN198" s="8" t="s">
        <v>45</v>
      </c>
      <c r="AO198" s="8" t="s">
        <v>65</v>
      </c>
      <c r="AP198" s="8" t="s">
        <v>115</v>
      </c>
      <c r="AU198" s="8" t="s">
        <v>63</v>
      </c>
      <c r="AV198" s="24" t="s">
        <v>577</v>
      </c>
      <c r="AW198" s="24"/>
      <c r="AX198" s="9" t="n">
        <v>0.0316455696202532</v>
      </c>
      <c r="AY198" s="9" t="n">
        <v>0.0126582278481013</v>
      </c>
      <c r="AZ198" s="9" t="n">
        <v>0.0443037974683544</v>
      </c>
      <c r="BA198" s="21" t="n">
        <f aca="false">NOT(ISNA(MATCH($A198&amp;"N",'Cases at IMPPC'!$H:$H,0)))</f>
        <v>1</v>
      </c>
      <c r="BB198" s="21" t="n">
        <f aca="false">NOT(ISNA(MATCH($A198&amp;"T",'Cases at IMPPC'!$H:$H,0)))</f>
        <v>1</v>
      </c>
      <c r="BC198" s="21" t="n">
        <f aca="false">NOT(ISNA(MATCH($A198&amp;"ADE",'Cases at IMPPC'!$H:$H,0)))</f>
        <v>0</v>
      </c>
      <c r="BD198" s="21" t="n">
        <f aca="false">NOT(ISNA(MATCH($A198&amp;"MET",'Cases at IMPPC'!$H:$H,0)))</f>
        <v>0</v>
      </c>
      <c r="BE198" s="24" t="s">
        <v>578</v>
      </c>
      <c r="BF198" s="0" t="s">
        <v>579</v>
      </c>
      <c r="BH198" s="0" t="s">
        <v>580</v>
      </c>
    </row>
    <row r="199" customFormat="false" ht="13" hidden="false" customHeight="true" outlineLevel="0" collapsed="false">
      <c r="A199" s="18" t="n">
        <v>198</v>
      </c>
      <c r="B199" s="18" t="s">
        <v>581</v>
      </c>
      <c r="C199" s="18" t="str">
        <f aca="false">TEXT(A199,"CRC-00000")&amp;"-05-01"</f>
        <v>CRC-00198-05-01</v>
      </c>
      <c r="D199" s="2" t="s">
        <v>60</v>
      </c>
      <c r="E199" s="2" t="s">
        <v>61</v>
      </c>
      <c r="F199" s="2" t="s">
        <v>60</v>
      </c>
      <c r="G199" s="2" t="s">
        <v>60</v>
      </c>
      <c r="H199" s="2" t="s">
        <v>61</v>
      </c>
      <c r="I199" s="3" t="s">
        <v>61</v>
      </c>
      <c r="J199" s="4" t="s">
        <v>60</v>
      </c>
      <c r="K199" s="2" t="s">
        <v>582</v>
      </c>
      <c r="L199" s="2" t="s">
        <v>156</v>
      </c>
      <c r="M199" s="2" t="s">
        <v>136</v>
      </c>
      <c r="O199" s="2" t="s">
        <v>156</v>
      </c>
      <c r="Q199" s="3" t="s">
        <v>156</v>
      </c>
      <c r="R199" s="4" t="s">
        <v>60</v>
      </c>
      <c r="S199" s="25" t="s">
        <v>45</v>
      </c>
      <c r="T199" s="2" t="s">
        <v>157</v>
      </c>
      <c r="U199" s="2" t="s">
        <v>70</v>
      </c>
      <c r="AD199" s="6" t="n">
        <f aca="false">ISNUMBER(MATCH(A199,Selection!A:A,0))</f>
        <v>0</v>
      </c>
      <c r="AE199" s="6" t="n">
        <f aca="false">24-COUNTIF(D199:AA199,"")</f>
        <v>16</v>
      </c>
      <c r="AF199" s="20" t="n">
        <f aca="false">TRUE()</f>
        <v>1</v>
      </c>
      <c r="AG199" s="27" t="n">
        <f aca="false">TRUE()</f>
        <v>1</v>
      </c>
      <c r="AH199" s="27" t="n">
        <f aca="false">FALSE()</f>
        <v>0</v>
      </c>
      <c r="AI199" s="22" t="n">
        <f aca="false">FALSE()</f>
        <v>0</v>
      </c>
      <c r="AJ199" s="8" t="n">
        <v>198</v>
      </c>
      <c r="AK199" s="23" t="s">
        <v>62</v>
      </c>
      <c r="AL199" s="8" t="s">
        <v>63</v>
      </c>
      <c r="AM199" s="8" t="n">
        <v>47</v>
      </c>
      <c r="AN199" s="8" t="s">
        <v>64</v>
      </c>
      <c r="AO199" s="8" t="s">
        <v>71</v>
      </c>
      <c r="AP199" s="8" t="s">
        <v>66</v>
      </c>
      <c r="AQ199" s="8" t="s">
        <v>268</v>
      </c>
      <c r="AU199" s="8" t="s">
        <v>45</v>
      </c>
      <c r="AV199" s="24" t="s">
        <v>583</v>
      </c>
      <c r="AW199" s="24"/>
      <c r="AX199" s="9" t="n">
        <v>0.0316455696202532</v>
      </c>
      <c r="AY199" s="9" t="n">
        <v>0.0126582278481013</v>
      </c>
      <c r="AZ199" s="9" t="n">
        <v>0.0443037974683544</v>
      </c>
      <c r="BA199" s="21" t="n">
        <f aca="false">NOT(ISNA(MATCH($A199&amp;"N",'Cases at IMPPC'!$H:$H,0)))</f>
        <v>1</v>
      </c>
      <c r="BB199" s="21" t="n">
        <f aca="false">NOT(ISNA(MATCH($A199&amp;"T",'Cases at IMPPC'!$H:$H,0)))</f>
        <v>1</v>
      </c>
      <c r="BC199" s="21" t="n">
        <f aca="false">NOT(ISNA(MATCH($A199&amp;"ADE",'Cases at IMPPC'!$H:$H,0)))</f>
        <v>0</v>
      </c>
      <c r="BD199" s="21" t="n">
        <f aca="false">NOT(ISNA(MATCH($A199&amp;"MET",'Cases at IMPPC'!$H:$H,0)))</f>
        <v>0</v>
      </c>
      <c r="BE199" s="24"/>
      <c r="BF199" s="0" t="s">
        <v>584</v>
      </c>
    </row>
    <row r="200" customFormat="false" ht="13" hidden="false" customHeight="true" outlineLevel="0" collapsed="false">
      <c r="A200" s="18" t="n">
        <v>199</v>
      </c>
      <c r="B200" s="18" t="s">
        <v>585</v>
      </c>
      <c r="C200" s="18" t="str">
        <f aca="false">TEXT(A200,"CRC-00000")&amp;"-05-01"</f>
        <v>CRC-00199-05-01</v>
      </c>
      <c r="D200" s="2" t="s">
        <v>60</v>
      </c>
      <c r="E200" s="2" t="s">
        <v>61</v>
      </c>
      <c r="F200" s="2" t="s">
        <v>60</v>
      </c>
      <c r="G200" s="2" t="s">
        <v>60</v>
      </c>
      <c r="H200" s="2" t="s">
        <v>61</v>
      </c>
      <c r="I200" s="3" t="s">
        <v>61</v>
      </c>
      <c r="J200" s="4" t="s">
        <v>61</v>
      </c>
      <c r="K200" s="2" t="s">
        <v>230</v>
      </c>
      <c r="L200" s="2" t="s">
        <v>230</v>
      </c>
      <c r="M200" s="2" t="s">
        <v>45</v>
      </c>
      <c r="O200" s="2" t="s">
        <v>156</v>
      </c>
      <c r="Q200" s="3" t="s">
        <v>156</v>
      </c>
      <c r="R200" s="4" t="s">
        <v>61</v>
      </c>
      <c r="S200" s="25" t="s">
        <v>45</v>
      </c>
      <c r="T200" s="2" t="s">
        <v>157</v>
      </c>
      <c r="U200" s="2" t="s">
        <v>70</v>
      </c>
      <c r="V200" s="26" t="n">
        <v>0.1408</v>
      </c>
      <c r="W200" s="6" t="s">
        <v>60</v>
      </c>
      <c r="X200" s="6" t="s">
        <v>60</v>
      </c>
      <c r="AD200" s="6" t="n">
        <f aca="false">ISNUMBER(MATCH(A200,Selection!A:A,0))</f>
        <v>0</v>
      </c>
      <c r="AE200" s="6" t="n">
        <f aca="false">24-COUNTIF(D200:AA200,"")</f>
        <v>19</v>
      </c>
      <c r="AF200" s="20" t="n">
        <f aca="false">TRUE()</f>
        <v>1</v>
      </c>
      <c r="AG200" s="27" t="n">
        <f aca="false">TRUE()</f>
        <v>1</v>
      </c>
      <c r="AH200" s="27" t="n">
        <f aca="false">FALSE()</f>
        <v>0</v>
      </c>
      <c r="AI200" s="22" t="n">
        <f aca="false">FALSE()</f>
        <v>0</v>
      </c>
      <c r="AJ200" s="8" t="n">
        <v>199</v>
      </c>
      <c r="AK200" s="23" t="s">
        <v>62</v>
      </c>
      <c r="AM200" s="8" t="n">
        <v>61</v>
      </c>
      <c r="AN200" s="8" t="s">
        <v>45</v>
      </c>
      <c r="AO200" s="8" t="s">
        <v>71</v>
      </c>
      <c r="AP200" s="8" t="s">
        <v>79</v>
      </c>
      <c r="AQ200" s="8" t="s">
        <v>158</v>
      </c>
      <c r="AU200" s="8" t="s">
        <v>45</v>
      </c>
      <c r="AV200" s="24" t="s">
        <v>586</v>
      </c>
      <c r="AW200" s="24"/>
      <c r="AX200" s="9" t="n">
        <v>0.0886075949367089</v>
      </c>
      <c r="AY200" s="9" t="n">
        <v>0.0443037974683544</v>
      </c>
      <c r="AZ200" s="9" t="n">
        <v>0.132911392405063</v>
      </c>
      <c r="BA200" s="21" t="n">
        <f aca="false">NOT(ISNA(MATCH($A200&amp;"N",'Cases at IMPPC'!$H:$H,0)))</f>
        <v>1</v>
      </c>
      <c r="BB200" s="21" t="n">
        <f aca="false">NOT(ISNA(MATCH($A200&amp;"T",'Cases at IMPPC'!$H:$H,0)))</f>
        <v>1</v>
      </c>
      <c r="BC200" s="21" t="n">
        <f aca="false">NOT(ISNA(MATCH($A200&amp;"ADE",'Cases at IMPPC'!$H:$H,0)))</f>
        <v>0</v>
      </c>
      <c r="BD200" s="21" t="n">
        <f aca="false">NOT(ISNA(MATCH($A200&amp;"MET",'Cases at IMPPC'!$H:$H,0)))</f>
        <v>0</v>
      </c>
      <c r="BE200" s="24" t="s">
        <v>240</v>
      </c>
      <c r="BF200" s="0" t="s">
        <v>587</v>
      </c>
    </row>
    <row r="201" customFormat="false" ht="13" hidden="false" customHeight="true" outlineLevel="0" collapsed="false">
      <c r="A201" s="18" t="n">
        <v>200</v>
      </c>
      <c r="B201" s="18" t="s">
        <v>588</v>
      </c>
      <c r="C201" s="18" t="str">
        <f aca="false">TEXT(A201,"CRC-00000")&amp;"-05-01"</f>
        <v>CRC-00200-05-01</v>
      </c>
      <c r="D201" s="2" t="s">
        <v>60</v>
      </c>
      <c r="E201" s="2" t="s">
        <v>60</v>
      </c>
      <c r="F201" s="2" t="s">
        <v>61</v>
      </c>
      <c r="S201" s="25"/>
      <c r="T201" s="2"/>
      <c r="U201" s="2"/>
      <c r="AD201" s="6" t="n">
        <f aca="false">ISNUMBER(MATCH(A201,Selection!A:A,0))</f>
        <v>0</v>
      </c>
      <c r="AE201" s="6" t="n">
        <f aca="false">24-COUNTIF(D201:AA201,"")</f>
        <v>3</v>
      </c>
      <c r="AF201" s="20" t="n">
        <f aca="false">TRUE()</f>
        <v>1</v>
      </c>
      <c r="AG201" s="21" t="n">
        <f aca="false">TRUE()</f>
        <v>1</v>
      </c>
      <c r="AH201" s="21" t="n">
        <f aca="false">FALSE()</f>
        <v>0</v>
      </c>
      <c r="AI201" s="22" t="n">
        <f aca="false">FALSE()</f>
        <v>0</v>
      </c>
      <c r="AJ201" s="8" t="n">
        <v>200</v>
      </c>
      <c r="AK201" s="23" t="s">
        <v>62</v>
      </c>
      <c r="AM201" s="8" t="n">
        <v>67</v>
      </c>
      <c r="AN201" s="8" t="s">
        <v>45</v>
      </c>
      <c r="AO201" s="8" t="s">
        <v>65</v>
      </c>
      <c r="AP201" s="8" t="s">
        <v>66</v>
      </c>
      <c r="AQ201" s="8" t="s">
        <v>202</v>
      </c>
      <c r="AU201" s="8" t="s">
        <v>45</v>
      </c>
      <c r="AV201" s="24"/>
      <c r="AW201" s="24"/>
      <c r="BA201" s="21" t="n">
        <f aca="false">NOT(ISNA(MATCH($A201&amp;"N",'Cases at IMPPC'!$H:$H,0)))</f>
        <v>0</v>
      </c>
      <c r="BB201" s="21" t="n">
        <f aca="false">NOT(ISNA(MATCH($A201&amp;"T",'Cases at IMPPC'!$H:$H,0)))</f>
        <v>0</v>
      </c>
      <c r="BC201" s="21" t="n">
        <f aca="false">NOT(ISNA(MATCH($A201&amp;"ADE",'Cases at IMPPC'!$H:$H,0)))</f>
        <v>0</v>
      </c>
      <c r="BD201" s="21" t="n">
        <f aca="false">NOT(ISNA(MATCH($A201&amp;"MET",'Cases at IMPPC'!$H:$H,0)))</f>
        <v>0</v>
      </c>
      <c r="BE201" s="24" t="s">
        <v>124</v>
      </c>
    </row>
    <row r="202" customFormat="false" ht="13" hidden="false" customHeight="true" outlineLevel="0" collapsed="false">
      <c r="A202" s="18" t="n">
        <v>201</v>
      </c>
      <c r="B202" s="18" t="s">
        <v>589</v>
      </c>
      <c r="C202" s="18" t="str">
        <f aca="false">TEXT(A202,"CRC-00000")&amp;"-05-01"</f>
        <v>CRC-00201-05-01</v>
      </c>
      <c r="D202" s="2" t="s">
        <v>61</v>
      </c>
      <c r="E202" s="2" t="s">
        <v>60</v>
      </c>
      <c r="F202" s="2" t="s">
        <v>60</v>
      </c>
      <c r="G202" s="2" t="s">
        <v>60</v>
      </c>
      <c r="H202" s="2" t="s">
        <v>60</v>
      </c>
      <c r="I202" s="3" t="s">
        <v>60</v>
      </c>
      <c r="J202" s="4" t="s">
        <v>60</v>
      </c>
      <c r="K202" s="2" t="s">
        <v>230</v>
      </c>
      <c r="L202" s="2" t="s">
        <v>230</v>
      </c>
      <c r="M202" s="2" t="s">
        <v>136</v>
      </c>
      <c r="O202" s="2" t="s">
        <v>136</v>
      </c>
      <c r="Q202" s="3" t="s">
        <v>136</v>
      </c>
      <c r="R202" s="4" t="s">
        <v>60</v>
      </c>
      <c r="S202" s="25" t="s">
        <v>136</v>
      </c>
      <c r="T202" s="2" t="s">
        <v>157</v>
      </c>
      <c r="U202" s="2" t="s">
        <v>70</v>
      </c>
      <c r="V202" s="29" t="n">
        <v>0.00210210210210215</v>
      </c>
      <c r="AB202" s="6" t="s">
        <v>70</v>
      </c>
      <c r="AD202" s="6" t="n">
        <f aca="false">ISNUMBER(MATCH(A202,Selection!A:A,0))</f>
        <v>0</v>
      </c>
      <c r="AE202" s="6" t="n">
        <f aca="false">24-COUNTIF(D202:AA202,"")</f>
        <v>17</v>
      </c>
      <c r="AF202" s="20" t="n">
        <f aca="false">TRUE()</f>
        <v>1</v>
      </c>
      <c r="AG202" s="27" t="n">
        <f aca="false">TRUE()</f>
        <v>1</v>
      </c>
      <c r="AH202" s="27" t="n">
        <f aca="false">FALSE()</f>
        <v>0</v>
      </c>
      <c r="AI202" s="22" t="n">
        <f aca="false">FALSE()</f>
        <v>0</v>
      </c>
      <c r="AJ202" s="8" t="n">
        <v>201</v>
      </c>
      <c r="AK202" s="23" t="s">
        <v>62</v>
      </c>
      <c r="AL202" s="8" t="s">
        <v>66</v>
      </c>
      <c r="AM202" s="8" t="n">
        <v>54</v>
      </c>
      <c r="AN202" s="8" t="s">
        <v>64</v>
      </c>
      <c r="AO202" s="8" t="s">
        <v>65</v>
      </c>
      <c r="AP202" s="8" t="s">
        <v>90</v>
      </c>
      <c r="AQ202" s="8" t="s">
        <v>590</v>
      </c>
      <c r="AU202" s="8" t="s">
        <v>45</v>
      </c>
      <c r="AV202" s="24" t="s">
        <v>591</v>
      </c>
      <c r="AW202" s="24"/>
      <c r="AX202" s="9" t="n">
        <v>0.0316455696202532</v>
      </c>
      <c r="AY202" s="9" t="n">
        <v>0.0379746835443038</v>
      </c>
      <c r="AZ202" s="9" t="n">
        <v>0.069620253164557</v>
      </c>
      <c r="BA202" s="21" t="n">
        <f aca="false">NOT(ISNA(MATCH($A202&amp;"N",'Cases at IMPPC'!$H:$H,0)))</f>
        <v>1</v>
      </c>
      <c r="BB202" s="21" t="n">
        <f aca="false">NOT(ISNA(MATCH($A202&amp;"T",'Cases at IMPPC'!$H:$H,0)))</f>
        <v>1</v>
      </c>
      <c r="BC202" s="21" t="n">
        <f aca="false">NOT(ISNA(MATCH($A202&amp;"ADE",'Cases at IMPPC'!$H:$H,0)))</f>
        <v>0</v>
      </c>
      <c r="BD202" s="21" t="n">
        <f aca="false">NOT(ISNA(MATCH($A202&amp;"MET",'Cases at IMPPC'!$H:$H,0)))</f>
        <v>0</v>
      </c>
      <c r="BE202" s="24" t="s">
        <v>592</v>
      </c>
      <c r="BF202" s="0" t="s">
        <v>593</v>
      </c>
    </row>
    <row r="203" customFormat="false" ht="13" hidden="false" customHeight="true" outlineLevel="0" collapsed="false">
      <c r="A203" s="18" t="n">
        <v>202</v>
      </c>
      <c r="B203" s="18" t="s">
        <v>594</v>
      </c>
      <c r="C203" s="18" t="str">
        <f aca="false">TEXT(A203,"CRC-00000")&amp;"-05-01"</f>
        <v>CRC-00202-05-01</v>
      </c>
      <c r="D203" s="2" t="s">
        <v>60</v>
      </c>
      <c r="E203" s="2" t="s">
        <v>61</v>
      </c>
      <c r="F203" s="2" t="s">
        <v>60</v>
      </c>
      <c r="G203" s="2" t="s">
        <v>61</v>
      </c>
      <c r="H203" s="2" t="s">
        <v>61</v>
      </c>
      <c r="I203" s="3" t="s">
        <v>61</v>
      </c>
      <c r="J203" s="4" t="s">
        <v>60</v>
      </c>
      <c r="M203" s="2" t="s">
        <v>136</v>
      </c>
      <c r="O203" s="2" t="s">
        <v>45</v>
      </c>
      <c r="Q203" s="3" t="s">
        <v>45</v>
      </c>
      <c r="R203" s="4" t="s">
        <v>60</v>
      </c>
      <c r="S203" s="25"/>
      <c r="T203" s="2"/>
      <c r="U203" s="2"/>
      <c r="AB203" s="6" t="s">
        <v>70</v>
      </c>
      <c r="AD203" s="6" t="n">
        <f aca="false">ISNUMBER(MATCH(A203,Selection!A:A,0))</f>
        <v>0</v>
      </c>
      <c r="AE203" s="6" t="n">
        <f aca="false">24-COUNTIF(D203:AA203,"")</f>
        <v>11</v>
      </c>
      <c r="AF203" s="20" t="n">
        <f aca="false">TRUE()</f>
        <v>1</v>
      </c>
      <c r="AG203" s="21" t="n">
        <f aca="false">TRUE()</f>
        <v>1</v>
      </c>
      <c r="AH203" s="21" t="n">
        <f aca="false">FALSE()</f>
        <v>0</v>
      </c>
      <c r="AI203" s="22" t="n">
        <f aca="false">FALSE()</f>
        <v>0</v>
      </c>
      <c r="AJ203" s="8" t="n">
        <v>202</v>
      </c>
      <c r="AK203" s="23" t="s">
        <v>62</v>
      </c>
      <c r="AL203" s="8" t="s">
        <v>63</v>
      </c>
      <c r="AM203" s="8" t="n">
        <v>53</v>
      </c>
      <c r="AN203" s="8" t="s">
        <v>45</v>
      </c>
      <c r="AO203" s="8" t="s">
        <v>65</v>
      </c>
      <c r="AP203" s="8" t="s">
        <v>90</v>
      </c>
      <c r="AQ203" s="8" t="s">
        <v>595</v>
      </c>
      <c r="AU203" s="8" t="s">
        <v>45</v>
      </c>
      <c r="AV203" s="24" t="s">
        <v>596</v>
      </c>
      <c r="AW203" s="24"/>
      <c r="BA203" s="21" t="n">
        <f aca="false">NOT(ISNA(MATCH($A203&amp;"N",'Cases at IMPPC'!$H:$H,0)))</f>
        <v>1</v>
      </c>
      <c r="BB203" s="21" t="n">
        <f aca="false">NOT(ISNA(MATCH($A203&amp;"T",'Cases at IMPPC'!$H:$H,0)))</f>
        <v>1</v>
      </c>
      <c r="BC203" s="21" t="n">
        <f aca="false">NOT(ISNA(MATCH($A203&amp;"ADE",'Cases at IMPPC'!$H:$H,0)))</f>
        <v>0</v>
      </c>
      <c r="BD203" s="21" t="n">
        <f aca="false">NOT(ISNA(MATCH($A203&amp;"MET",'Cases at IMPPC'!$H:$H,0)))</f>
        <v>0</v>
      </c>
      <c r="BE203" s="24" t="s">
        <v>124</v>
      </c>
      <c r="BF203" s="0" t="s">
        <v>597</v>
      </c>
    </row>
    <row r="204" customFormat="false" ht="13" hidden="false" customHeight="true" outlineLevel="0" collapsed="false">
      <c r="A204" s="18" t="n">
        <v>203</v>
      </c>
      <c r="B204" s="18" t="s">
        <v>598</v>
      </c>
      <c r="C204" s="18" t="str">
        <f aca="false">TEXT(A204,"CRC-00000")&amp;"-05-01"</f>
        <v>CRC-00203-05-01</v>
      </c>
      <c r="D204" s="2" t="s">
        <v>60</v>
      </c>
      <c r="E204" s="2" t="s">
        <v>61</v>
      </c>
      <c r="F204" s="2" t="s">
        <v>60</v>
      </c>
      <c r="S204" s="25"/>
      <c r="T204" s="2"/>
      <c r="U204" s="2"/>
      <c r="AD204" s="6" t="n">
        <f aca="false">ISNUMBER(MATCH(A204,Selection!A:A,0))</f>
        <v>0</v>
      </c>
      <c r="AE204" s="6" t="n">
        <f aca="false">24-COUNTIF(D204:AA204,"")</f>
        <v>3</v>
      </c>
      <c r="AF204" s="20" t="n">
        <f aca="false">FALSE()</f>
        <v>0</v>
      </c>
      <c r="AG204" s="21" t="n">
        <f aca="false">TRUE()</f>
        <v>1</v>
      </c>
      <c r="AH204" s="21" t="n">
        <f aca="false">FALSE()</f>
        <v>0</v>
      </c>
      <c r="AI204" s="22" t="n">
        <f aca="false">FALSE()</f>
        <v>0</v>
      </c>
      <c r="AJ204" s="8" t="n">
        <v>203</v>
      </c>
      <c r="AK204" s="23" t="s">
        <v>62</v>
      </c>
      <c r="AL204" s="8" t="s">
        <v>63</v>
      </c>
      <c r="AM204" s="8" t="n">
        <v>55</v>
      </c>
      <c r="AN204" s="8" t="s">
        <v>64</v>
      </c>
      <c r="AO204" s="8" t="s">
        <v>71</v>
      </c>
      <c r="AP204" s="8" t="s">
        <v>115</v>
      </c>
      <c r="AQ204" s="8" t="s">
        <v>599</v>
      </c>
      <c r="AU204" s="8" t="s">
        <v>45</v>
      </c>
      <c r="AV204" s="24"/>
      <c r="AW204" s="24"/>
      <c r="BA204" s="21" t="n">
        <f aca="false">NOT(ISNA(MATCH($A204&amp;"N",'Cases at IMPPC'!$H:$H,0)))</f>
        <v>0</v>
      </c>
      <c r="BB204" s="21" t="n">
        <f aca="false">NOT(ISNA(MATCH($A204&amp;"T",'Cases at IMPPC'!$H:$H,0)))</f>
        <v>0</v>
      </c>
      <c r="BC204" s="21" t="n">
        <f aca="false">NOT(ISNA(MATCH($A204&amp;"ADE",'Cases at IMPPC'!$H:$H,0)))</f>
        <v>0</v>
      </c>
      <c r="BD204" s="21" t="n">
        <f aca="false">NOT(ISNA(MATCH($A204&amp;"MET",'Cases at IMPPC'!$H:$H,0)))</f>
        <v>0</v>
      </c>
      <c r="BE204" s="24" t="s">
        <v>600</v>
      </c>
    </row>
    <row r="205" customFormat="false" ht="13" hidden="false" customHeight="true" outlineLevel="0" collapsed="false">
      <c r="A205" s="18" t="n">
        <v>204</v>
      </c>
      <c r="B205" s="18" t="s">
        <v>601</v>
      </c>
      <c r="C205" s="18" t="str">
        <f aca="false">TEXT(A205,"CRC-00000")&amp;"-05-01"</f>
        <v>CRC-00204-05-01</v>
      </c>
      <c r="E205" s="2" t="s">
        <v>60</v>
      </c>
      <c r="F205" s="2" t="s">
        <v>61</v>
      </c>
      <c r="S205" s="25"/>
      <c r="T205" s="2"/>
      <c r="U205" s="2"/>
      <c r="AD205" s="6" t="n">
        <f aca="false">ISNUMBER(MATCH(A205,Selection!A:A,0))</f>
        <v>0</v>
      </c>
      <c r="AE205" s="6" t="n">
        <f aca="false">24-COUNTIF(D205:AA205,"")</f>
        <v>2</v>
      </c>
      <c r="AF205" s="20" t="n">
        <f aca="false">FALSE()</f>
        <v>0</v>
      </c>
      <c r="AG205" s="21" t="n">
        <f aca="false">TRUE()</f>
        <v>1</v>
      </c>
      <c r="AH205" s="21" t="n">
        <f aca="false">FALSE()</f>
        <v>0</v>
      </c>
      <c r="AI205" s="22" t="n">
        <f aca="false">FALSE()</f>
        <v>0</v>
      </c>
      <c r="AJ205" s="8" t="n">
        <v>204</v>
      </c>
      <c r="AK205" s="23" t="s">
        <v>62</v>
      </c>
      <c r="AL205" s="8" t="s">
        <v>63</v>
      </c>
      <c r="AM205" s="8" t="n">
        <v>44</v>
      </c>
      <c r="AN205" s="8" t="s">
        <v>64</v>
      </c>
      <c r="AO205" s="8" t="s">
        <v>65</v>
      </c>
      <c r="AP205" s="8" t="s">
        <v>66</v>
      </c>
      <c r="AQ205" s="8" t="s">
        <v>257</v>
      </c>
      <c r="AU205" s="8" t="s">
        <v>45</v>
      </c>
      <c r="AV205" s="24" t="s">
        <v>602</v>
      </c>
      <c r="AW205" s="24"/>
      <c r="BA205" s="21" t="n">
        <f aca="false">NOT(ISNA(MATCH($A205&amp;"N",'Cases at IMPPC'!$H:$H,0)))</f>
        <v>0</v>
      </c>
      <c r="BB205" s="21" t="n">
        <f aca="false">NOT(ISNA(MATCH($A205&amp;"T",'Cases at IMPPC'!$H:$H,0)))</f>
        <v>0</v>
      </c>
      <c r="BC205" s="21" t="n">
        <f aca="false">NOT(ISNA(MATCH($A205&amp;"ADE",'Cases at IMPPC'!$H:$H,0)))</f>
        <v>0</v>
      </c>
      <c r="BD205" s="21" t="n">
        <f aca="false">NOT(ISNA(MATCH($A205&amp;"MET",'Cases at IMPPC'!$H:$H,0)))</f>
        <v>0</v>
      </c>
      <c r="BE205" s="24" t="s">
        <v>101</v>
      </c>
    </row>
    <row r="206" customFormat="false" ht="13" hidden="false" customHeight="true" outlineLevel="0" collapsed="false">
      <c r="A206" s="18" t="n">
        <v>205</v>
      </c>
      <c r="B206" s="18" t="s">
        <v>603</v>
      </c>
      <c r="C206" s="18" t="str">
        <f aca="false">TEXT(A206,"CRC-00000")&amp;"-05-01"</f>
        <v>CRC-00205-05-01</v>
      </c>
      <c r="D206" s="2" t="s">
        <v>61</v>
      </c>
      <c r="E206" s="2" t="s">
        <v>60</v>
      </c>
      <c r="F206" s="2" t="s">
        <v>60</v>
      </c>
      <c r="G206" s="2" t="s">
        <v>60</v>
      </c>
      <c r="S206" s="25"/>
      <c r="T206" s="2"/>
      <c r="U206" s="2"/>
      <c r="AD206" s="6" t="n">
        <f aca="false">ISNUMBER(MATCH(A206,Selection!A:A,0))</f>
        <v>0</v>
      </c>
      <c r="AE206" s="6" t="n">
        <f aca="false">24-COUNTIF(D206:AA206,"")</f>
        <v>4</v>
      </c>
      <c r="AF206" s="20" t="n">
        <f aca="false">TRUE()</f>
        <v>1</v>
      </c>
      <c r="AG206" s="21" t="n">
        <f aca="false">TRUE()</f>
        <v>1</v>
      </c>
      <c r="AH206" s="21" t="n">
        <f aca="false">FALSE()</f>
        <v>0</v>
      </c>
      <c r="AI206" s="22" t="n">
        <f aca="false">FALSE()</f>
        <v>0</v>
      </c>
      <c r="AJ206" s="8" t="n">
        <v>205</v>
      </c>
      <c r="AK206" s="23" t="s">
        <v>62</v>
      </c>
      <c r="AL206" s="8" t="s">
        <v>63</v>
      </c>
      <c r="AM206" s="8" t="n">
        <v>49</v>
      </c>
      <c r="AN206" s="8" t="s">
        <v>45</v>
      </c>
      <c r="AO206" s="8" t="s">
        <v>71</v>
      </c>
      <c r="AP206" s="8" t="s">
        <v>66</v>
      </c>
      <c r="AQ206" s="8" t="s">
        <v>604</v>
      </c>
      <c r="AU206" s="8" t="s">
        <v>152</v>
      </c>
      <c r="AV206" s="24" t="s">
        <v>605</v>
      </c>
      <c r="AW206" s="24"/>
      <c r="BA206" s="21" t="n">
        <f aca="false">NOT(ISNA(MATCH($A206&amp;"N",'Cases at IMPPC'!$H:$H,0)))</f>
        <v>0</v>
      </c>
      <c r="BB206" s="21" t="n">
        <f aca="false">NOT(ISNA(MATCH($A206&amp;"T",'Cases at IMPPC'!$H:$H,0)))</f>
        <v>0</v>
      </c>
      <c r="BC206" s="21" t="n">
        <f aca="false">NOT(ISNA(MATCH($A206&amp;"ADE",'Cases at IMPPC'!$H:$H,0)))</f>
        <v>0</v>
      </c>
      <c r="BD206" s="21" t="n">
        <f aca="false">NOT(ISNA(MATCH($A206&amp;"MET",'Cases at IMPPC'!$H:$H,0)))</f>
        <v>0</v>
      </c>
      <c r="BE206" s="24" t="s">
        <v>606</v>
      </c>
    </row>
    <row r="207" customFormat="false" ht="13" hidden="false" customHeight="true" outlineLevel="0" collapsed="false">
      <c r="A207" s="18" t="n">
        <v>206</v>
      </c>
      <c r="B207" s="18" t="s">
        <v>607</v>
      </c>
      <c r="C207" s="18" t="str">
        <f aca="false">TEXT(A207,"CRC-00000")&amp;"-05-01"</f>
        <v>CRC-00206-05-01</v>
      </c>
      <c r="D207" s="2" t="s">
        <v>60</v>
      </c>
      <c r="F207" s="2" t="s">
        <v>60</v>
      </c>
      <c r="S207" s="25"/>
      <c r="T207" s="2"/>
      <c r="U207" s="2"/>
      <c r="AD207" s="6" t="n">
        <f aca="false">ISNUMBER(MATCH(A207,Selection!A:A,0))</f>
        <v>0</v>
      </c>
      <c r="AE207" s="6" t="n">
        <f aca="false">24-COUNTIF(D207:AA207,"")</f>
        <v>2</v>
      </c>
      <c r="AF207" s="20" t="n">
        <f aca="false">FALSE()</f>
        <v>0</v>
      </c>
      <c r="AG207" s="21" t="n">
        <f aca="false">TRUE()</f>
        <v>1</v>
      </c>
      <c r="AH207" s="21" t="n">
        <f aca="false">FALSE()</f>
        <v>0</v>
      </c>
      <c r="AI207" s="22" t="n">
        <f aca="false">FALSE()</f>
        <v>0</v>
      </c>
      <c r="AJ207" s="8" t="n">
        <v>206</v>
      </c>
      <c r="AK207" s="23" t="s">
        <v>62</v>
      </c>
      <c r="AL207" s="8" t="s">
        <v>63</v>
      </c>
      <c r="AM207" s="8" t="n">
        <v>66</v>
      </c>
      <c r="AN207" s="8" t="s">
        <v>64</v>
      </c>
      <c r="AO207" s="8" t="s">
        <v>65</v>
      </c>
      <c r="AP207" s="8" t="s">
        <v>66</v>
      </c>
      <c r="AQ207" s="8" t="s">
        <v>129</v>
      </c>
      <c r="AU207" s="8" t="s">
        <v>45</v>
      </c>
      <c r="AV207" s="24" t="s">
        <v>608</v>
      </c>
      <c r="AW207" s="24"/>
      <c r="BA207" s="21" t="n">
        <f aca="false">NOT(ISNA(MATCH($A207&amp;"N",'Cases at IMPPC'!$H:$H,0)))</f>
        <v>0</v>
      </c>
      <c r="BB207" s="21" t="n">
        <f aca="false">NOT(ISNA(MATCH($A207&amp;"T",'Cases at IMPPC'!$H:$H,0)))</f>
        <v>0</v>
      </c>
      <c r="BC207" s="21" t="n">
        <f aca="false">NOT(ISNA(MATCH($A207&amp;"ADE",'Cases at IMPPC'!$H:$H,0)))</f>
        <v>0</v>
      </c>
      <c r="BD207" s="21" t="n">
        <f aca="false">NOT(ISNA(MATCH($A207&amp;"MET",'Cases at IMPPC'!$H:$H,0)))</f>
        <v>0</v>
      </c>
      <c r="BE207" s="24" t="s">
        <v>124</v>
      </c>
    </row>
    <row r="208" customFormat="false" ht="13" hidden="false" customHeight="true" outlineLevel="0" collapsed="false">
      <c r="A208" s="18" t="n">
        <v>207</v>
      </c>
      <c r="B208" s="18" t="s">
        <v>609</v>
      </c>
      <c r="C208" s="18" t="str">
        <f aca="false">TEXT(A208,"CRC-00000")&amp;"-05-01"</f>
        <v>CRC-00207-05-01</v>
      </c>
      <c r="D208" s="2" t="s">
        <v>60</v>
      </c>
      <c r="F208" s="2" t="s">
        <v>60</v>
      </c>
      <c r="S208" s="25"/>
      <c r="T208" s="2"/>
      <c r="U208" s="2"/>
      <c r="AD208" s="6" t="n">
        <f aca="false">ISNUMBER(MATCH(A208,Selection!A:A,0))</f>
        <v>0</v>
      </c>
      <c r="AE208" s="6" t="n">
        <f aca="false">24-COUNTIF(D208:AA208,"")</f>
        <v>2</v>
      </c>
      <c r="AF208" s="20" t="n">
        <f aca="false">FALSE()</f>
        <v>0</v>
      </c>
      <c r="AG208" s="21" t="n">
        <f aca="false">TRUE()</f>
        <v>1</v>
      </c>
      <c r="AH208" s="21" t="n">
        <f aca="false">FALSE()</f>
        <v>0</v>
      </c>
      <c r="AI208" s="22" t="n">
        <f aca="false">FALSE()</f>
        <v>0</v>
      </c>
      <c r="AJ208" s="8" t="n">
        <v>207</v>
      </c>
      <c r="AK208" s="23" t="s">
        <v>62</v>
      </c>
      <c r="AM208" s="8" t="n">
        <v>73</v>
      </c>
      <c r="AN208" s="8" t="s">
        <v>45</v>
      </c>
      <c r="AO208" s="8" t="s">
        <v>71</v>
      </c>
      <c r="AP208" s="8" t="s">
        <v>66</v>
      </c>
      <c r="AU208" s="8" t="s">
        <v>159</v>
      </c>
      <c r="AV208" s="24"/>
      <c r="AW208" s="24"/>
      <c r="BA208" s="21" t="n">
        <f aca="false">NOT(ISNA(MATCH($A208&amp;"N",'Cases at IMPPC'!$H:$H,0)))</f>
        <v>0</v>
      </c>
      <c r="BB208" s="21" t="n">
        <f aca="false">NOT(ISNA(MATCH($A208&amp;"T",'Cases at IMPPC'!$H:$H,0)))</f>
        <v>0</v>
      </c>
      <c r="BC208" s="21" t="n">
        <f aca="false">NOT(ISNA(MATCH($A208&amp;"ADE",'Cases at IMPPC'!$H:$H,0)))</f>
        <v>0</v>
      </c>
      <c r="BD208" s="21" t="n">
        <f aca="false">NOT(ISNA(MATCH($A208&amp;"MET",'Cases at IMPPC'!$H:$H,0)))</f>
        <v>0</v>
      </c>
      <c r="BE208" s="24"/>
    </row>
    <row r="209" customFormat="false" ht="13" hidden="false" customHeight="true" outlineLevel="0" collapsed="false">
      <c r="A209" s="18" t="n">
        <v>208</v>
      </c>
      <c r="B209" s="18" t="s">
        <v>610</v>
      </c>
      <c r="C209" s="18" t="str">
        <f aca="false">TEXT(A209,"CRC-00000")&amp;"-05-01"</f>
        <v>CRC-00208-05-01</v>
      </c>
      <c r="D209" s="2" t="s">
        <v>60</v>
      </c>
      <c r="E209" s="2" t="s">
        <v>61</v>
      </c>
      <c r="F209" s="2" t="s">
        <v>61</v>
      </c>
      <c r="G209" s="2" t="s">
        <v>60</v>
      </c>
      <c r="H209" s="2" t="s">
        <v>60</v>
      </c>
      <c r="I209" s="3" t="s">
        <v>60</v>
      </c>
      <c r="J209" s="4" t="s">
        <v>60</v>
      </c>
      <c r="M209" s="2" t="s">
        <v>136</v>
      </c>
      <c r="O209" s="2" t="s">
        <v>136</v>
      </c>
      <c r="Q209" s="3" t="s">
        <v>136</v>
      </c>
      <c r="R209" s="4" t="s">
        <v>60</v>
      </c>
      <c r="S209" s="25"/>
      <c r="T209" s="2"/>
      <c r="U209" s="2"/>
      <c r="V209" s="29" t="n">
        <v>0.0400389163298907</v>
      </c>
      <c r="AD209" s="6" t="n">
        <f aca="false">ISNUMBER(MATCH(A209,Selection!A:A,0))</f>
        <v>0</v>
      </c>
      <c r="AE209" s="6" t="n">
        <f aca="false">24-COUNTIF(D209:AA209,"")</f>
        <v>12</v>
      </c>
      <c r="AF209" s="20" t="n">
        <f aca="false">TRUE()</f>
        <v>1</v>
      </c>
      <c r="AG209" s="21" t="n">
        <f aca="false">TRUE()</f>
        <v>1</v>
      </c>
      <c r="AH209" s="21" t="n">
        <f aca="false">FALSE()</f>
        <v>0</v>
      </c>
      <c r="AI209" s="22" t="n">
        <f aca="false">FALSE()</f>
        <v>0</v>
      </c>
      <c r="AJ209" s="8" t="n">
        <v>208</v>
      </c>
      <c r="AK209" s="23" t="s">
        <v>62</v>
      </c>
      <c r="AM209" s="8" t="n">
        <v>64</v>
      </c>
      <c r="AN209" s="8" t="s">
        <v>45</v>
      </c>
      <c r="AO209" s="8" t="s">
        <v>65</v>
      </c>
      <c r="AP209" s="8" t="s">
        <v>90</v>
      </c>
      <c r="AQ209" s="8" t="s">
        <v>224</v>
      </c>
      <c r="AU209" s="8" t="s">
        <v>45</v>
      </c>
      <c r="AV209" s="24" t="s">
        <v>611</v>
      </c>
      <c r="AW209" s="24"/>
      <c r="BA209" s="21" t="n">
        <f aca="false">NOT(ISNA(MATCH($A209&amp;"N",'Cases at IMPPC'!$H:$H,0)))</f>
        <v>1</v>
      </c>
      <c r="BB209" s="21" t="n">
        <f aca="false">NOT(ISNA(MATCH($A209&amp;"T",'Cases at IMPPC'!$H:$H,0)))</f>
        <v>1</v>
      </c>
      <c r="BC209" s="21" t="n">
        <f aca="false">NOT(ISNA(MATCH($A209&amp;"ADE",'Cases at IMPPC'!$H:$H,0)))</f>
        <v>0</v>
      </c>
      <c r="BD209" s="21" t="n">
        <f aca="false">NOT(ISNA(MATCH($A209&amp;"MET",'Cases at IMPPC'!$H:$H,0)))</f>
        <v>0</v>
      </c>
      <c r="BE209" s="24"/>
      <c r="BF209" s="0" t="s">
        <v>612</v>
      </c>
    </row>
    <row r="210" customFormat="false" ht="13" hidden="false" customHeight="true" outlineLevel="0" collapsed="false">
      <c r="A210" s="18" t="n">
        <v>209</v>
      </c>
      <c r="B210" s="18" t="s">
        <v>613</v>
      </c>
      <c r="C210" s="18" t="str">
        <f aca="false">TEXT(A210,"CRC-00000")&amp;"-05-01"</f>
        <v>CRC-00209-05-01</v>
      </c>
      <c r="D210" s="2" t="s">
        <v>60</v>
      </c>
      <c r="F210" s="2" t="s">
        <v>60</v>
      </c>
      <c r="S210" s="25"/>
      <c r="T210" s="2"/>
      <c r="U210" s="2"/>
      <c r="AD210" s="6" t="n">
        <f aca="false">ISNUMBER(MATCH(A210,Selection!A:A,0))</f>
        <v>0</v>
      </c>
      <c r="AE210" s="6" t="n">
        <f aca="false">24-COUNTIF(D210:AA210,"")</f>
        <v>2</v>
      </c>
      <c r="AF210" s="20" t="n">
        <f aca="false">FALSE()</f>
        <v>0</v>
      </c>
      <c r="AG210" s="21" t="n">
        <f aca="false">TRUE()</f>
        <v>1</v>
      </c>
      <c r="AH210" s="21" t="n">
        <f aca="false">FALSE()</f>
        <v>0</v>
      </c>
      <c r="AI210" s="22" t="n">
        <f aca="false">FALSE()</f>
        <v>0</v>
      </c>
      <c r="AJ210" s="8" t="n">
        <v>209</v>
      </c>
      <c r="AK210" s="23" t="s">
        <v>62</v>
      </c>
      <c r="AL210" s="8" t="s">
        <v>63</v>
      </c>
      <c r="AM210" s="8" t="n">
        <v>66</v>
      </c>
      <c r="AN210" s="8" t="s">
        <v>64</v>
      </c>
      <c r="AO210" s="8" t="s">
        <v>71</v>
      </c>
      <c r="AP210" s="8" t="s">
        <v>90</v>
      </c>
      <c r="AQ210" s="8" t="s">
        <v>614</v>
      </c>
      <c r="AU210" s="8" t="s">
        <v>159</v>
      </c>
      <c r="AV210" s="24"/>
      <c r="AW210" s="24"/>
      <c r="BA210" s="21" t="n">
        <f aca="false">NOT(ISNA(MATCH($A210&amp;"N",'Cases at IMPPC'!$H:$H,0)))</f>
        <v>0</v>
      </c>
      <c r="BB210" s="21" t="n">
        <f aca="false">NOT(ISNA(MATCH($A210&amp;"T",'Cases at IMPPC'!$H:$H,0)))</f>
        <v>0</v>
      </c>
      <c r="BC210" s="21" t="n">
        <f aca="false">NOT(ISNA(MATCH($A210&amp;"ADE",'Cases at IMPPC'!$H:$H,0)))</f>
        <v>0</v>
      </c>
      <c r="BD210" s="21" t="n">
        <f aca="false">NOT(ISNA(MATCH($A210&amp;"MET",'Cases at IMPPC'!$H:$H,0)))</f>
        <v>0</v>
      </c>
      <c r="BE210" s="24"/>
    </row>
    <row r="211" customFormat="false" ht="13" hidden="false" customHeight="true" outlineLevel="0" collapsed="false">
      <c r="A211" s="18" t="n">
        <v>210</v>
      </c>
      <c r="B211" s="18" t="s">
        <v>615</v>
      </c>
      <c r="C211" s="18" t="str">
        <f aca="false">TEXT(A211,"CRC-00000")&amp;"-05-01"</f>
        <v>CRC-00210-05-01</v>
      </c>
      <c r="D211" s="2" t="s">
        <v>60</v>
      </c>
      <c r="F211" s="2" t="s">
        <v>60</v>
      </c>
      <c r="S211" s="25"/>
      <c r="T211" s="2"/>
      <c r="U211" s="2"/>
      <c r="AD211" s="6" t="n">
        <f aca="false">ISNUMBER(MATCH(A211,Selection!A:A,0))</f>
        <v>0</v>
      </c>
      <c r="AE211" s="6" t="n">
        <f aca="false">24-COUNTIF(D211:AA211,"")</f>
        <v>2</v>
      </c>
      <c r="AF211" s="20" t="n">
        <f aca="false">FALSE()</f>
        <v>0</v>
      </c>
      <c r="AG211" s="21" t="n">
        <f aca="false">TRUE()</f>
        <v>1</v>
      </c>
      <c r="AH211" s="21" t="n">
        <f aca="false">FALSE()</f>
        <v>0</v>
      </c>
      <c r="AI211" s="22" t="n">
        <f aca="false">FALSE()</f>
        <v>0</v>
      </c>
      <c r="AJ211" s="8" t="n">
        <v>210</v>
      </c>
      <c r="AK211" s="23" t="s">
        <v>62</v>
      </c>
      <c r="AL211" s="8" t="s">
        <v>63</v>
      </c>
      <c r="AM211" s="8" t="n">
        <v>68</v>
      </c>
      <c r="AN211" s="8" t="s">
        <v>45</v>
      </c>
      <c r="AO211" s="8" t="s">
        <v>71</v>
      </c>
      <c r="AP211" s="8" t="s">
        <v>66</v>
      </c>
      <c r="AQ211" s="8" t="s">
        <v>208</v>
      </c>
      <c r="AU211" s="8" t="s">
        <v>45</v>
      </c>
      <c r="AV211" s="24" t="s">
        <v>616</v>
      </c>
      <c r="AW211" s="24"/>
      <c r="BA211" s="21" t="n">
        <f aca="false">NOT(ISNA(MATCH($A211&amp;"N",'Cases at IMPPC'!$H:$H,0)))</f>
        <v>0</v>
      </c>
      <c r="BB211" s="21" t="n">
        <f aca="false">NOT(ISNA(MATCH($A211&amp;"T",'Cases at IMPPC'!$H:$H,0)))</f>
        <v>0</v>
      </c>
      <c r="BC211" s="21" t="n">
        <f aca="false">NOT(ISNA(MATCH($A211&amp;"ADE",'Cases at IMPPC'!$H:$H,0)))</f>
        <v>0</v>
      </c>
      <c r="BD211" s="21" t="n">
        <f aca="false">NOT(ISNA(MATCH($A211&amp;"MET",'Cases at IMPPC'!$H:$H,0)))</f>
        <v>0</v>
      </c>
      <c r="BE211" s="24"/>
    </row>
    <row r="212" customFormat="false" ht="13" hidden="false" customHeight="true" outlineLevel="0" collapsed="false">
      <c r="A212" s="18" t="n">
        <v>211</v>
      </c>
      <c r="B212" s="18" t="s">
        <v>617</v>
      </c>
      <c r="C212" s="18" t="str">
        <f aca="false">TEXT(A212,"CRC-00000")&amp;"-05-01"</f>
        <v>CRC-00211-05-01</v>
      </c>
      <c r="D212" s="2" t="s">
        <v>61</v>
      </c>
      <c r="E212" s="2" t="s">
        <v>60</v>
      </c>
      <c r="F212" s="2" t="s">
        <v>60</v>
      </c>
      <c r="G212" s="2" t="s">
        <v>61</v>
      </c>
      <c r="S212" s="25"/>
      <c r="T212" s="2"/>
      <c r="U212" s="2"/>
      <c r="AD212" s="6" t="n">
        <f aca="false">ISNUMBER(MATCH(A212,Selection!A:A,0))</f>
        <v>0</v>
      </c>
      <c r="AE212" s="6" t="n">
        <f aca="false">24-COUNTIF(D212:AA212,"")</f>
        <v>4</v>
      </c>
      <c r="AF212" s="20" t="n">
        <f aca="false">TRUE()</f>
        <v>1</v>
      </c>
      <c r="AG212" s="21" t="n">
        <f aca="false">TRUE()</f>
        <v>1</v>
      </c>
      <c r="AH212" s="21" t="n">
        <f aca="false">FALSE()</f>
        <v>0</v>
      </c>
      <c r="AI212" s="22" t="n">
        <f aca="false">FALSE()</f>
        <v>0</v>
      </c>
      <c r="AJ212" s="8" t="n">
        <v>211</v>
      </c>
      <c r="AK212" s="23" t="s">
        <v>62</v>
      </c>
      <c r="AL212" s="8" t="s">
        <v>63</v>
      </c>
      <c r="AM212" s="8" t="n">
        <v>63</v>
      </c>
      <c r="AN212" s="8" t="s">
        <v>45</v>
      </c>
      <c r="AO212" s="8" t="s">
        <v>65</v>
      </c>
      <c r="AP212" s="8" t="s">
        <v>66</v>
      </c>
      <c r="AQ212" s="8" t="s">
        <v>618</v>
      </c>
      <c r="AU212" s="8" t="s">
        <v>45</v>
      </c>
      <c r="AV212" s="24" t="s">
        <v>619</v>
      </c>
      <c r="AW212" s="24"/>
      <c r="BA212" s="21" t="n">
        <f aca="false">NOT(ISNA(MATCH($A212&amp;"N",'Cases at IMPPC'!$H:$H,0)))</f>
        <v>0</v>
      </c>
      <c r="BB212" s="21" t="n">
        <f aca="false">NOT(ISNA(MATCH($A212&amp;"T",'Cases at IMPPC'!$H:$H,0)))</f>
        <v>0</v>
      </c>
      <c r="BC212" s="21" t="n">
        <f aca="false">NOT(ISNA(MATCH($A212&amp;"ADE",'Cases at IMPPC'!$H:$H,0)))</f>
        <v>0</v>
      </c>
      <c r="BD212" s="21" t="n">
        <f aca="false">NOT(ISNA(MATCH($A212&amp;"MET",'Cases at IMPPC'!$H:$H,0)))</f>
        <v>0</v>
      </c>
      <c r="BE212" s="24" t="s">
        <v>88</v>
      </c>
    </row>
    <row r="213" customFormat="false" ht="13" hidden="false" customHeight="true" outlineLevel="0" collapsed="false">
      <c r="A213" s="18" t="n">
        <v>212</v>
      </c>
      <c r="B213" s="18" t="s">
        <v>620</v>
      </c>
      <c r="C213" s="18" t="str">
        <f aca="false">TEXT(A213,"CRC-00000")&amp;"-05-01"</f>
        <v>CRC-00212-05-01</v>
      </c>
      <c r="D213" s="2" t="s">
        <v>60</v>
      </c>
      <c r="F213" s="2" t="s">
        <v>60</v>
      </c>
      <c r="H213" s="2" t="s">
        <v>60</v>
      </c>
      <c r="M213" s="2" t="s">
        <v>45</v>
      </c>
      <c r="S213" s="25"/>
      <c r="T213" s="2"/>
      <c r="U213" s="2"/>
      <c r="AD213" s="6" t="n">
        <f aca="false">ISNUMBER(MATCH(A213,Selection!A:A,0))</f>
        <v>0</v>
      </c>
      <c r="AE213" s="6" t="n">
        <f aca="false">24-COUNTIF(D213:AA213,"")</f>
        <v>4</v>
      </c>
      <c r="AF213" s="20" t="n">
        <f aca="false">FALSE()</f>
        <v>0</v>
      </c>
      <c r="AG213" s="21" t="n">
        <f aca="false">FALSE()</f>
        <v>0</v>
      </c>
      <c r="AH213" s="21" t="n">
        <f aca="false">TRUE()</f>
        <v>1</v>
      </c>
      <c r="AI213" s="22" t="n">
        <f aca="false">FALSE()</f>
        <v>0</v>
      </c>
      <c r="AJ213" s="8" t="n">
        <v>212.1</v>
      </c>
      <c r="AK213" s="23" t="s">
        <v>137</v>
      </c>
      <c r="AL213" s="8" t="s">
        <v>63</v>
      </c>
      <c r="AM213" s="8" t="n">
        <v>67</v>
      </c>
      <c r="AN213" s="8" t="s">
        <v>45</v>
      </c>
      <c r="AO213" s="8" t="s">
        <v>65</v>
      </c>
      <c r="AP213" s="8" t="s">
        <v>138</v>
      </c>
      <c r="AV213" s="24"/>
      <c r="AW213" s="24"/>
      <c r="BA213" s="21" t="n">
        <f aca="false">NOT(ISNA(MATCH($A213&amp;"N",'Cases at IMPPC'!$H:$H,0)))</f>
        <v>0</v>
      </c>
      <c r="BB213" s="21" t="n">
        <f aca="false">NOT(ISNA(MATCH($A213&amp;"T",'Cases at IMPPC'!$H:$H,0)))</f>
        <v>0</v>
      </c>
      <c r="BC213" s="21" t="n">
        <f aca="false">NOT(ISNA(MATCH($A213&amp;"ADE",'Cases at IMPPC'!$H:$H,0)))</f>
        <v>0</v>
      </c>
      <c r="BD213" s="21" t="n">
        <f aca="false">NOT(ISNA(MATCH($A213&amp;"MET",'Cases at IMPPC'!$H:$H,0)))</f>
        <v>0</v>
      </c>
      <c r="BE213" s="24" t="s">
        <v>621</v>
      </c>
    </row>
    <row r="214" customFormat="false" ht="13" hidden="false" customHeight="true" outlineLevel="0" collapsed="false">
      <c r="A214" s="18" t="n">
        <v>213</v>
      </c>
      <c r="B214" s="18" t="s">
        <v>622</v>
      </c>
      <c r="C214" s="18" t="str">
        <f aca="false">TEXT(A214,"CRC-00000")&amp;"-05-01"</f>
        <v>CRC-00213-05-01</v>
      </c>
      <c r="D214" s="2" t="s">
        <v>60</v>
      </c>
      <c r="F214" s="2" t="s">
        <v>60</v>
      </c>
      <c r="S214" s="25"/>
      <c r="T214" s="2"/>
      <c r="U214" s="2"/>
      <c r="AB214" s="6" t="s">
        <v>70</v>
      </c>
      <c r="AD214" s="6" t="n">
        <f aca="false">ISNUMBER(MATCH(A214,Selection!A:A,0))</f>
        <v>0</v>
      </c>
      <c r="AE214" s="6" t="n">
        <f aca="false">24-COUNTIF(D214:AA214,"")</f>
        <v>2</v>
      </c>
      <c r="AF214" s="20" t="n">
        <f aca="false">TRUE()</f>
        <v>1</v>
      </c>
      <c r="AG214" s="21" t="n">
        <f aca="false">TRUE()</f>
        <v>1</v>
      </c>
      <c r="AH214" s="21" t="n">
        <f aca="false">FALSE()</f>
        <v>0</v>
      </c>
      <c r="AI214" s="22" t="n">
        <f aca="false">FALSE()</f>
        <v>0</v>
      </c>
      <c r="AJ214" s="8" t="n">
        <v>213</v>
      </c>
      <c r="AK214" s="23" t="s">
        <v>62</v>
      </c>
      <c r="AL214" s="8" t="s">
        <v>63</v>
      </c>
      <c r="AM214" s="8" t="n">
        <v>48</v>
      </c>
      <c r="AN214" s="8" t="s">
        <v>45</v>
      </c>
      <c r="AO214" s="8" t="s">
        <v>71</v>
      </c>
      <c r="AP214" s="8" t="s">
        <v>90</v>
      </c>
      <c r="AQ214" s="8" t="s">
        <v>238</v>
      </c>
      <c r="AU214" s="8" t="s">
        <v>45</v>
      </c>
      <c r="AV214" s="24" t="s">
        <v>623</v>
      </c>
      <c r="AW214" s="24"/>
      <c r="BA214" s="21" t="n">
        <f aca="false">NOT(ISNA(MATCH($A214&amp;"N",'Cases at IMPPC'!$H:$H,0)))</f>
        <v>0</v>
      </c>
      <c r="BB214" s="21" t="n">
        <f aca="false">NOT(ISNA(MATCH($A214&amp;"T",'Cases at IMPPC'!$H:$H,0)))</f>
        <v>0</v>
      </c>
      <c r="BC214" s="21" t="n">
        <f aca="false">NOT(ISNA(MATCH($A214&amp;"ADE",'Cases at IMPPC'!$H:$H,0)))</f>
        <v>0</v>
      </c>
      <c r="BD214" s="21" t="n">
        <f aca="false">NOT(ISNA(MATCH($A214&amp;"MET",'Cases at IMPPC'!$H:$H,0)))</f>
        <v>0</v>
      </c>
      <c r="BE214" s="24" t="s">
        <v>624</v>
      </c>
    </row>
    <row r="215" customFormat="false" ht="13" hidden="false" customHeight="true" outlineLevel="0" collapsed="false">
      <c r="A215" s="18" t="n">
        <v>214</v>
      </c>
      <c r="B215" s="18" t="s">
        <v>625</v>
      </c>
      <c r="C215" s="18" t="str">
        <f aca="false">TEXT(A215,"CRC-00000")&amp;"-05-01"</f>
        <v>CRC-00214-05-01</v>
      </c>
      <c r="D215" s="2" t="s">
        <v>60</v>
      </c>
      <c r="E215" s="2" t="s">
        <v>61</v>
      </c>
      <c r="F215" s="2" t="s">
        <v>60</v>
      </c>
      <c r="S215" s="25"/>
      <c r="T215" s="2"/>
      <c r="U215" s="2"/>
      <c r="AB215" s="6" t="s">
        <v>70</v>
      </c>
      <c r="AD215" s="6" t="n">
        <f aca="false">ISNUMBER(MATCH(A215,Selection!A:A,0))</f>
        <v>0</v>
      </c>
      <c r="AE215" s="6" t="n">
        <f aca="false">24-COUNTIF(D215:AA215,"")</f>
        <v>3</v>
      </c>
      <c r="AF215" s="20" t="n">
        <f aca="false">FALSE()</f>
        <v>0</v>
      </c>
      <c r="AG215" s="21" t="n">
        <f aca="false">TRUE()</f>
        <v>1</v>
      </c>
      <c r="AH215" s="21" t="n">
        <f aca="false">FALSE()</f>
        <v>0</v>
      </c>
      <c r="AI215" s="22" t="n">
        <f aca="false">FALSE()</f>
        <v>0</v>
      </c>
      <c r="AJ215" s="8" t="n">
        <v>214</v>
      </c>
      <c r="AK215" s="23" t="s">
        <v>62</v>
      </c>
      <c r="AL215" s="8" t="s">
        <v>63</v>
      </c>
      <c r="AM215" s="8" t="n">
        <v>49</v>
      </c>
      <c r="AN215" s="8" t="s">
        <v>45</v>
      </c>
      <c r="AO215" s="8" t="s">
        <v>71</v>
      </c>
      <c r="AP215" s="8" t="s">
        <v>66</v>
      </c>
      <c r="AQ215" s="8" t="s">
        <v>419</v>
      </c>
      <c r="AU215" s="8" t="s">
        <v>45</v>
      </c>
      <c r="AV215" s="24" t="s">
        <v>626</v>
      </c>
      <c r="AW215" s="24"/>
      <c r="BA215" s="21" t="n">
        <f aca="false">NOT(ISNA(MATCH($A215&amp;"N",'Cases at IMPPC'!$H:$H,0)))</f>
        <v>0</v>
      </c>
      <c r="BB215" s="21" t="n">
        <f aca="false">NOT(ISNA(MATCH($A215&amp;"T",'Cases at IMPPC'!$H:$H,0)))</f>
        <v>0</v>
      </c>
      <c r="BC215" s="21" t="n">
        <f aca="false">NOT(ISNA(MATCH($A215&amp;"ADE",'Cases at IMPPC'!$H:$H,0)))</f>
        <v>0</v>
      </c>
      <c r="BD215" s="21" t="n">
        <f aca="false">NOT(ISNA(MATCH($A215&amp;"MET",'Cases at IMPPC'!$H:$H,0)))</f>
        <v>0</v>
      </c>
      <c r="BE215" s="24"/>
    </row>
    <row r="216" customFormat="false" ht="13" hidden="false" customHeight="true" outlineLevel="0" collapsed="false">
      <c r="A216" s="18" t="n">
        <v>215</v>
      </c>
      <c r="B216" s="18" t="s">
        <v>627</v>
      </c>
      <c r="C216" s="18" t="str">
        <f aca="false">TEXT(A216,"CRC-00000")&amp;"-05-01"</f>
        <v>CRC-00215-05-01</v>
      </c>
      <c r="D216" s="2" t="s">
        <v>60</v>
      </c>
      <c r="E216" s="2" t="s">
        <v>61</v>
      </c>
      <c r="F216" s="2" t="s">
        <v>61</v>
      </c>
      <c r="R216" s="3"/>
      <c r="S216" s="3"/>
      <c r="T216" s="2"/>
      <c r="U216" s="2"/>
      <c r="AB216" s="6" t="s">
        <v>70</v>
      </c>
      <c r="AD216" s="6" t="n">
        <f aca="false">ISNUMBER(MATCH(A216,Selection!A:A,0))</f>
        <v>0</v>
      </c>
      <c r="AE216" s="6" t="n">
        <f aca="false">24-COUNTIF(D216:AA216,"")</f>
        <v>3</v>
      </c>
      <c r="AF216" s="20" t="n">
        <f aca="false">TRUE()</f>
        <v>1</v>
      </c>
      <c r="AG216" s="21" t="n">
        <f aca="false">TRUE()</f>
        <v>1</v>
      </c>
      <c r="AH216" s="21" t="n">
        <f aca="false">FALSE()</f>
        <v>0</v>
      </c>
      <c r="AI216" s="22" t="n">
        <f aca="false">FALSE()</f>
        <v>0</v>
      </c>
      <c r="AJ216" s="8" t="n">
        <v>215</v>
      </c>
      <c r="AK216" s="23" t="s">
        <v>62</v>
      </c>
      <c r="AL216" s="8" t="s">
        <v>63</v>
      </c>
      <c r="AM216" s="8" t="n">
        <v>40</v>
      </c>
      <c r="AN216" s="8" t="s">
        <v>45</v>
      </c>
      <c r="AO216" s="8" t="s">
        <v>65</v>
      </c>
      <c r="AP216" s="8" t="s">
        <v>115</v>
      </c>
      <c r="AQ216" s="8" t="s">
        <v>628</v>
      </c>
      <c r="AU216" s="8" t="s">
        <v>45</v>
      </c>
      <c r="AV216" s="24"/>
      <c r="AW216" s="24"/>
      <c r="BA216" s="21" t="n">
        <f aca="false">NOT(ISNA(MATCH($A216&amp;"N",'Cases at IMPPC'!$H:$H,0)))</f>
        <v>0</v>
      </c>
      <c r="BB216" s="21" t="n">
        <f aca="false">NOT(ISNA(MATCH($A216&amp;"T",'Cases at IMPPC'!$H:$H,0)))</f>
        <v>0</v>
      </c>
      <c r="BC216" s="21" t="n">
        <f aca="false">NOT(ISNA(MATCH($A216&amp;"ADE",'Cases at IMPPC'!$H:$H,0)))</f>
        <v>0</v>
      </c>
      <c r="BD216" s="21" t="n">
        <f aca="false">NOT(ISNA(MATCH($A216&amp;"MET",'Cases at IMPPC'!$H:$H,0)))</f>
        <v>0</v>
      </c>
      <c r="BE216" s="24" t="s">
        <v>629</v>
      </c>
    </row>
    <row r="217" customFormat="false" ht="13" hidden="false" customHeight="true" outlineLevel="0" collapsed="false">
      <c r="A217" s="18" t="n">
        <v>216</v>
      </c>
      <c r="B217" s="18" t="s">
        <v>630</v>
      </c>
      <c r="C217" s="18" t="str">
        <f aca="false">TEXT(A217,"CRC-00000")&amp;"-05-01"</f>
        <v>CRC-00216-05-01</v>
      </c>
      <c r="D217" s="2" t="s">
        <v>60</v>
      </c>
      <c r="F217" s="2" t="s">
        <v>61</v>
      </c>
      <c r="S217" s="25"/>
      <c r="T217" s="2"/>
      <c r="U217" s="2"/>
      <c r="AD217" s="6" t="n">
        <f aca="false">ISNUMBER(MATCH(A217,Selection!A:A,0))</f>
        <v>0</v>
      </c>
      <c r="AE217" s="6" t="n">
        <f aca="false">24-COUNTIF(D217:AA217,"")</f>
        <v>2</v>
      </c>
      <c r="AF217" s="20" t="n">
        <f aca="false">TRUE()</f>
        <v>1</v>
      </c>
      <c r="AG217" s="21" t="n">
        <f aca="false">TRUE()</f>
        <v>1</v>
      </c>
      <c r="AH217" s="21" t="n">
        <f aca="false">FALSE()</f>
        <v>0</v>
      </c>
      <c r="AI217" s="22" t="n">
        <f aca="false">FALSE()</f>
        <v>0</v>
      </c>
      <c r="AJ217" s="8" t="n">
        <v>216</v>
      </c>
      <c r="AK217" s="23" t="s">
        <v>62</v>
      </c>
      <c r="AL217" s="8" t="s">
        <v>66</v>
      </c>
      <c r="AM217" s="8" t="n">
        <v>60</v>
      </c>
      <c r="AN217" s="8" t="s">
        <v>64</v>
      </c>
      <c r="AO217" s="8" t="s">
        <v>71</v>
      </c>
      <c r="AP217" s="8" t="s">
        <v>66</v>
      </c>
      <c r="AQ217" s="8" t="s">
        <v>336</v>
      </c>
      <c r="AU217" s="8" t="s">
        <v>45</v>
      </c>
      <c r="AV217" s="24" t="s">
        <v>263</v>
      </c>
      <c r="AW217" s="24"/>
      <c r="BA217" s="21" t="n">
        <f aca="false">NOT(ISNA(MATCH($A217&amp;"N",'Cases at IMPPC'!$H:$H,0)))</f>
        <v>0</v>
      </c>
      <c r="BB217" s="21" t="n">
        <f aca="false">NOT(ISNA(MATCH($A217&amp;"T",'Cases at IMPPC'!$H:$H,0)))</f>
        <v>0</v>
      </c>
      <c r="BC217" s="21" t="n">
        <f aca="false">NOT(ISNA(MATCH($A217&amp;"ADE",'Cases at IMPPC'!$H:$H,0)))</f>
        <v>0</v>
      </c>
      <c r="BD217" s="21" t="n">
        <f aca="false">NOT(ISNA(MATCH($A217&amp;"MET",'Cases at IMPPC'!$H:$H,0)))</f>
        <v>0</v>
      </c>
      <c r="BE217" s="24"/>
    </row>
    <row r="218" customFormat="false" ht="13" hidden="false" customHeight="true" outlineLevel="0" collapsed="false">
      <c r="A218" s="18" t="n">
        <v>217</v>
      </c>
      <c r="B218" s="18" t="s">
        <v>631</v>
      </c>
      <c r="C218" s="18" t="str">
        <f aca="false">TEXT(A218,"CRC-00000")&amp;"-05-01"</f>
        <v>CRC-00217-05-01</v>
      </c>
      <c r="D218" s="2" t="s">
        <v>60</v>
      </c>
      <c r="F218" s="2" t="s">
        <v>60</v>
      </c>
      <c r="S218" s="25"/>
      <c r="T218" s="2"/>
      <c r="U218" s="2"/>
      <c r="AB218" s="6" t="s">
        <v>70</v>
      </c>
      <c r="AD218" s="6" t="n">
        <f aca="false">ISNUMBER(MATCH(A218,Selection!A:A,0))</f>
        <v>0</v>
      </c>
      <c r="AE218" s="6" t="n">
        <f aca="false">24-COUNTIF(D218:AA218,"")</f>
        <v>2</v>
      </c>
      <c r="AF218" s="20" t="n">
        <f aca="false">FALSE()</f>
        <v>0</v>
      </c>
      <c r="AG218" s="21" t="n">
        <f aca="false">TRUE()</f>
        <v>1</v>
      </c>
      <c r="AH218" s="21" t="n">
        <f aca="false">FALSE()</f>
        <v>0</v>
      </c>
      <c r="AI218" s="22" t="n">
        <f aca="false">FALSE()</f>
        <v>0</v>
      </c>
      <c r="AJ218" s="8" t="n">
        <v>217</v>
      </c>
      <c r="AK218" s="23" t="s">
        <v>62</v>
      </c>
      <c r="AM218" s="8" t="n">
        <v>69</v>
      </c>
      <c r="AN218" s="8" t="s">
        <v>45</v>
      </c>
      <c r="AO218" s="8" t="s">
        <v>71</v>
      </c>
      <c r="AP218" s="8" t="s">
        <v>66</v>
      </c>
      <c r="AQ218" s="8" t="s">
        <v>190</v>
      </c>
      <c r="AU218" s="8" t="s">
        <v>45</v>
      </c>
      <c r="AV218" s="24" t="s">
        <v>632</v>
      </c>
      <c r="AW218" s="24"/>
      <c r="BA218" s="21" t="n">
        <f aca="false">NOT(ISNA(MATCH($A218&amp;"N",'Cases at IMPPC'!$H:$H,0)))</f>
        <v>0</v>
      </c>
      <c r="BB218" s="21" t="n">
        <f aca="false">NOT(ISNA(MATCH($A218&amp;"T",'Cases at IMPPC'!$H:$H,0)))</f>
        <v>0</v>
      </c>
      <c r="BC218" s="21" t="n">
        <f aca="false">NOT(ISNA(MATCH($A218&amp;"ADE",'Cases at IMPPC'!$H:$H,0)))</f>
        <v>0</v>
      </c>
      <c r="BD218" s="21" t="n">
        <f aca="false">NOT(ISNA(MATCH($A218&amp;"MET",'Cases at IMPPC'!$H:$H,0)))</f>
        <v>0</v>
      </c>
      <c r="BE218" s="24" t="s">
        <v>633</v>
      </c>
    </row>
    <row r="219" customFormat="false" ht="13" hidden="false" customHeight="true" outlineLevel="0" collapsed="false">
      <c r="A219" s="18" t="n">
        <v>218</v>
      </c>
      <c r="B219" s="18" t="s">
        <v>634</v>
      </c>
      <c r="C219" s="18" t="str">
        <f aca="false">TEXT(A219,"CRC-00000")&amp;"-05-01"</f>
        <v>CRC-00218-05-01</v>
      </c>
      <c r="D219" s="2" t="s">
        <v>60</v>
      </c>
      <c r="E219" s="2" t="s">
        <v>61</v>
      </c>
      <c r="F219" s="2" t="s">
        <v>60</v>
      </c>
      <c r="S219" s="25"/>
      <c r="T219" s="2"/>
      <c r="U219" s="2"/>
      <c r="AD219" s="6" t="n">
        <f aca="false">ISNUMBER(MATCH(A219,Selection!A:A,0))</f>
        <v>0</v>
      </c>
      <c r="AE219" s="6" t="n">
        <f aca="false">24-COUNTIF(D219:AA219,"")</f>
        <v>3</v>
      </c>
      <c r="AF219" s="20" t="n">
        <f aca="false">FALSE()</f>
        <v>0</v>
      </c>
      <c r="AG219" s="21" t="n">
        <f aca="false">FALSE()</f>
        <v>0</v>
      </c>
      <c r="AH219" s="21" t="n">
        <f aca="false">FALSE()</f>
        <v>0</v>
      </c>
      <c r="AI219" s="22" t="n">
        <f aca="false">TRUE()</f>
        <v>1</v>
      </c>
      <c r="AJ219" s="8" t="n">
        <v>218.3</v>
      </c>
      <c r="AK219" s="23" t="s">
        <v>324</v>
      </c>
      <c r="AL219" s="8" t="s">
        <v>63</v>
      </c>
      <c r="AM219" s="8" t="n">
        <v>69</v>
      </c>
      <c r="AN219" s="8" t="s">
        <v>45</v>
      </c>
      <c r="AP219" s="8" t="s">
        <v>45</v>
      </c>
      <c r="AU219" s="8" t="s">
        <v>86</v>
      </c>
      <c r="AV219" s="24"/>
      <c r="AW219" s="24"/>
      <c r="BA219" s="21" t="n">
        <f aca="false">NOT(ISNA(MATCH($A219&amp;"N",'Cases at IMPPC'!$H:$H,0)))</f>
        <v>0</v>
      </c>
      <c r="BB219" s="21" t="n">
        <f aca="false">NOT(ISNA(MATCH($A219&amp;"T",'Cases at IMPPC'!$H:$H,0)))</f>
        <v>0</v>
      </c>
      <c r="BC219" s="21" t="n">
        <f aca="false">NOT(ISNA(MATCH($A219&amp;"ADE",'Cases at IMPPC'!$H:$H,0)))</f>
        <v>0</v>
      </c>
      <c r="BD219" s="21" t="n">
        <f aca="false">NOT(ISNA(MATCH($A219&amp;"MET",'Cases at IMPPC'!$H:$H,0)))</f>
        <v>0</v>
      </c>
      <c r="BE219" s="24" t="s">
        <v>417</v>
      </c>
    </row>
    <row r="220" customFormat="false" ht="13" hidden="false" customHeight="true" outlineLevel="0" collapsed="false">
      <c r="A220" s="18" t="n">
        <v>219</v>
      </c>
      <c r="B220" s="18" t="s">
        <v>635</v>
      </c>
      <c r="C220" s="18" t="str">
        <f aca="false">TEXT(A220,"CRC-00000")&amp;"-05-01"</f>
        <v>CRC-00219-05-01</v>
      </c>
      <c r="D220" s="2" t="s">
        <v>60</v>
      </c>
      <c r="E220" s="2" t="s">
        <v>61</v>
      </c>
      <c r="F220" s="2" t="s">
        <v>60</v>
      </c>
      <c r="M220" s="2" t="s">
        <v>136</v>
      </c>
      <c r="S220" s="25"/>
      <c r="T220" s="2"/>
      <c r="U220" s="2"/>
      <c r="AD220" s="6" t="n">
        <f aca="false">ISNUMBER(MATCH(A220,Selection!A:A,0))</f>
        <v>0</v>
      </c>
      <c r="AE220" s="6" t="n">
        <f aca="false">24-COUNTIF(D220:AA220,"")</f>
        <v>4</v>
      </c>
      <c r="AF220" s="20" t="n">
        <f aca="false">TRUE()</f>
        <v>1</v>
      </c>
      <c r="AG220" s="21" t="n">
        <f aca="false">FALSE()</f>
        <v>0</v>
      </c>
      <c r="AH220" s="21" t="n">
        <f aca="false">FALSE()</f>
        <v>0</v>
      </c>
      <c r="AI220" s="22" t="n">
        <f aca="false">TRUE()</f>
        <v>1</v>
      </c>
      <c r="AJ220" s="8" t="n">
        <v>219.3</v>
      </c>
      <c r="AK220" s="23" t="s">
        <v>324</v>
      </c>
      <c r="AL220" s="8" t="s">
        <v>63</v>
      </c>
      <c r="AM220" s="8" t="n">
        <v>76</v>
      </c>
      <c r="AN220" s="8" t="s">
        <v>64</v>
      </c>
      <c r="AO220" s="8" t="s">
        <v>71</v>
      </c>
      <c r="AP220" s="8" t="s">
        <v>45</v>
      </c>
      <c r="AV220" s="24"/>
      <c r="AW220" s="24"/>
      <c r="BA220" s="21" t="n">
        <f aca="false">NOT(ISNA(MATCH($A220&amp;"N",'Cases at IMPPC'!$H:$H,0)))</f>
        <v>0</v>
      </c>
      <c r="BB220" s="21" t="n">
        <f aca="false">NOT(ISNA(MATCH($A220&amp;"T",'Cases at IMPPC'!$H:$H,0)))</f>
        <v>0</v>
      </c>
      <c r="BC220" s="21" t="n">
        <f aca="false">NOT(ISNA(MATCH($A220&amp;"ADE",'Cases at IMPPC'!$H:$H,0)))</f>
        <v>0</v>
      </c>
      <c r="BD220" s="21" t="n">
        <f aca="false">NOT(ISNA(MATCH($A220&amp;"MET",'Cases at IMPPC'!$H:$H,0)))</f>
        <v>0</v>
      </c>
      <c r="BE220" s="24" t="s">
        <v>417</v>
      </c>
      <c r="BH220" s="0" t="s">
        <v>314</v>
      </c>
    </row>
    <row r="221" customFormat="false" ht="13" hidden="false" customHeight="true" outlineLevel="0" collapsed="false">
      <c r="A221" s="18" t="n">
        <v>220</v>
      </c>
      <c r="B221" s="18" t="s">
        <v>636</v>
      </c>
      <c r="C221" s="18" t="str">
        <f aca="false">TEXT(A221,"CRC-00000")&amp;"-05-01"</f>
        <v>CRC-00220-05-01</v>
      </c>
      <c r="F221" s="2" t="s">
        <v>61</v>
      </c>
      <c r="S221" s="25"/>
      <c r="T221" s="2"/>
      <c r="U221" s="2"/>
      <c r="AB221" s="6" t="s">
        <v>70</v>
      </c>
      <c r="AD221" s="6" t="n">
        <f aca="false">ISNUMBER(MATCH(A221,Selection!A:A,0))</f>
        <v>0</v>
      </c>
      <c r="AE221" s="6" t="n">
        <f aca="false">24-COUNTIF(D221:AA221,"")</f>
        <v>1</v>
      </c>
      <c r="AF221" s="20" t="n">
        <f aca="false">FALSE()</f>
        <v>0</v>
      </c>
      <c r="AG221" s="21" t="n">
        <f aca="false">TRUE()</f>
        <v>1</v>
      </c>
      <c r="AH221" s="21" t="n">
        <f aca="false">FALSE()</f>
        <v>0</v>
      </c>
      <c r="AI221" s="22" t="n">
        <f aca="false">FALSE()</f>
        <v>0</v>
      </c>
      <c r="AJ221" s="8" t="n">
        <v>220</v>
      </c>
      <c r="AK221" s="23" t="s">
        <v>62</v>
      </c>
      <c r="AL221" s="8" t="s">
        <v>63</v>
      </c>
      <c r="AM221" s="8" t="n">
        <v>68</v>
      </c>
      <c r="AN221" s="8" t="s">
        <v>64</v>
      </c>
      <c r="AO221" s="8" t="s">
        <v>71</v>
      </c>
      <c r="AP221" s="8" t="s">
        <v>90</v>
      </c>
      <c r="AQ221" s="8" t="s">
        <v>637</v>
      </c>
      <c r="AU221" s="8" t="s">
        <v>45</v>
      </c>
      <c r="AV221" s="24"/>
      <c r="AW221" s="24"/>
      <c r="BA221" s="21" t="n">
        <f aca="false">NOT(ISNA(MATCH($A221&amp;"N",'Cases at IMPPC'!$H:$H,0)))</f>
        <v>0</v>
      </c>
      <c r="BB221" s="21" t="n">
        <f aca="false">NOT(ISNA(MATCH($A221&amp;"T",'Cases at IMPPC'!$H:$H,0)))</f>
        <v>0</v>
      </c>
      <c r="BC221" s="21" t="n">
        <f aca="false">NOT(ISNA(MATCH($A221&amp;"ADE",'Cases at IMPPC'!$H:$H,0)))</f>
        <v>0</v>
      </c>
      <c r="BD221" s="21" t="n">
        <f aca="false">NOT(ISNA(MATCH($A221&amp;"MET",'Cases at IMPPC'!$H:$H,0)))</f>
        <v>0</v>
      </c>
      <c r="BE221" s="24" t="s">
        <v>638</v>
      </c>
    </row>
    <row r="222" customFormat="false" ht="13" hidden="false" customHeight="true" outlineLevel="0" collapsed="false">
      <c r="A222" s="18" t="n">
        <v>221</v>
      </c>
      <c r="B222" s="18" t="s">
        <v>639</v>
      </c>
      <c r="C222" s="18" t="str">
        <f aca="false">TEXT(A222,"CRC-00000")&amp;"-05-01"</f>
        <v>CRC-00221-05-01</v>
      </c>
      <c r="F222" s="2" t="s">
        <v>61</v>
      </c>
      <c r="S222" s="25"/>
      <c r="T222" s="2"/>
      <c r="U222" s="2"/>
      <c r="AD222" s="6" t="n">
        <f aca="false">ISNUMBER(MATCH(A222,Selection!A:A,0))</f>
        <v>0</v>
      </c>
      <c r="AE222" s="6" t="n">
        <f aca="false">24-COUNTIF(D222:AA222,"")</f>
        <v>1</v>
      </c>
      <c r="AF222" s="20" t="n">
        <f aca="false">FALSE()</f>
        <v>0</v>
      </c>
      <c r="AG222" s="21" t="n">
        <f aca="false">TRUE()</f>
        <v>1</v>
      </c>
      <c r="AH222" s="21" t="n">
        <f aca="false">FALSE()</f>
        <v>0</v>
      </c>
      <c r="AI222" s="22" t="n">
        <f aca="false">FALSE()</f>
        <v>0</v>
      </c>
      <c r="AJ222" s="8" t="n">
        <v>221</v>
      </c>
      <c r="AK222" s="23" t="s">
        <v>62</v>
      </c>
      <c r="AL222" s="8" t="s">
        <v>63</v>
      </c>
      <c r="AM222" s="8" t="n">
        <v>41</v>
      </c>
      <c r="AN222" s="8" t="s">
        <v>64</v>
      </c>
      <c r="AO222" s="8" t="s">
        <v>65</v>
      </c>
      <c r="AP222" s="8" t="s">
        <v>115</v>
      </c>
      <c r="AU222" s="8" t="s">
        <v>640</v>
      </c>
      <c r="AV222" s="24"/>
      <c r="AW222" s="24"/>
      <c r="BA222" s="21" t="n">
        <f aca="false">NOT(ISNA(MATCH($A222&amp;"N",'Cases at IMPPC'!$H:$H,0)))</f>
        <v>0</v>
      </c>
      <c r="BB222" s="21" t="n">
        <f aca="false">NOT(ISNA(MATCH($A222&amp;"T",'Cases at IMPPC'!$H:$H,0)))</f>
        <v>0</v>
      </c>
      <c r="BC222" s="21" t="n">
        <f aca="false">NOT(ISNA(MATCH($A222&amp;"ADE",'Cases at IMPPC'!$H:$H,0)))</f>
        <v>0</v>
      </c>
      <c r="BD222" s="21" t="n">
        <f aca="false">NOT(ISNA(MATCH($A222&amp;"MET",'Cases at IMPPC'!$H:$H,0)))</f>
        <v>0</v>
      </c>
      <c r="BE222" s="24" t="s">
        <v>641</v>
      </c>
    </row>
    <row r="223" customFormat="false" ht="13" hidden="false" customHeight="true" outlineLevel="0" collapsed="false">
      <c r="A223" s="18" t="n">
        <v>222</v>
      </c>
      <c r="B223" s="18" t="s">
        <v>642</v>
      </c>
      <c r="C223" s="18" t="str">
        <f aca="false">TEXT(A223,"CRC-00000")&amp;"-05-01"</f>
        <v>CRC-00222-05-01</v>
      </c>
      <c r="F223" s="2" t="s">
        <v>61</v>
      </c>
      <c r="S223" s="25"/>
      <c r="T223" s="2"/>
      <c r="U223" s="2"/>
      <c r="AD223" s="6" t="n">
        <f aca="false">ISNUMBER(MATCH(A223,Selection!A:A,0))</f>
        <v>0</v>
      </c>
      <c r="AE223" s="6" t="n">
        <f aca="false">24-COUNTIF(D223:AA223,"")</f>
        <v>1</v>
      </c>
      <c r="AF223" s="20" t="n">
        <f aca="false">FALSE()</f>
        <v>0</v>
      </c>
      <c r="AG223" s="21" t="n">
        <f aca="false">TRUE()</f>
        <v>1</v>
      </c>
      <c r="AH223" s="21" t="n">
        <f aca="false">FALSE()</f>
        <v>0</v>
      </c>
      <c r="AI223" s="22" t="n">
        <f aca="false">FALSE()</f>
        <v>0</v>
      </c>
      <c r="AJ223" s="8" t="n">
        <v>222</v>
      </c>
      <c r="AK223" s="23" t="s">
        <v>62</v>
      </c>
      <c r="AL223" s="8" t="s">
        <v>63</v>
      </c>
      <c r="AM223" s="8" t="n">
        <v>89</v>
      </c>
      <c r="AN223" s="8" t="s">
        <v>64</v>
      </c>
      <c r="AO223" s="8" t="s">
        <v>65</v>
      </c>
      <c r="AP223" s="8" t="s">
        <v>115</v>
      </c>
      <c r="AQ223" s="8" t="s">
        <v>61</v>
      </c>
      <c r="AU223" s="8" t="s">
        <v>86</v>
      </c>
      <c r="AV223" s="24"/>
      <c r="AW223" s="24"/>
      <c r="BA223" s="21" t="n">
        <f aca="false">NOT(ISNA(MATCH($A223&amp;"N",'Cases at IMPPC'!$H:$H,0)))</f>
        <v>0</v>
      </c>
      <c r="BB223" s="21" t="n">
        <f aca="false">NOT(ISNA(MATCH($A223&amp;"T",'Cases at IMPPC'!$H:$H,0)))</f>
        <v>0</v>
      </c>
      <c r="BC223" s="21" t="n">
        <f aca="false">NOT(ISNA(MATCH($A223&amp;"ADE",'Cases at IMPPC'!$H:$H,0)))</f>
        <v>0</v>
      </c>
      <c r="BD223" s="21" t="n">
        <f aca="false">NOT(ISNA(MATCH($A223&amp;"MET",'Cases at IMPPC'!$H:$H,0)))</f>
        <v>0</v>
      </c>
      <c r="BE223" s="24" t="s">
        <v>643</v>
      </c>
    </row>
    <row r="224" customFormat="false" ht="13" hidden="false" customHeight="true" outlineLevel="0" collapsed="false">
      <c r="A224" s="18" t="n">
        <v>223</v>
      </c>
      <c r="B224" s="18" t="s">
        <v>644</v>
      </c>
      <c r="C224" s="18" t="str">
        <f aca="false">TEXT(A224,"CRC-00000")&amp;"-05-01"</f>
        <v>CRC-00223-05-01</v>
      </c>
      <c r="F224" s="2" t="s">
        <v>60</v>
      </c>
      <c r="S224" s="25"/>
      <c r="T224" s="2"/>
      <c r="U224" s="2"/>
      <c r="AD224" s="6" t="n">
        <f aca="false">ISNUMBER(MATCH(A224,Selection!A:A,0))</f>
        <v>0</v>
      </c>
      <c r="AE224" s="6" t="n">
        <f aca="false">24-COUNTIF(D224:AA224,"")</f>
        <v>1</v>
      </c>
      <c r="AF224" s="20" t="n">
        <f aca="false">FALSE()</f>
        <v>0</v>
      </c>
      <c r="AG224" s="21" t="n">
        <f aca="false">TRUE()</f>
        <v>1</v>
      </c>
      <c r="AH224" s="21" t="n">
        <f aca="false">FALSE()</f>
        <v>0</v>
      </c>
      <c r="AI224" s="22" t="n">
        <f aca="false">FALSE()</f>
        <v>0</v>
      </c>
      <c r="AJ224" s="8" t="n">
        <v>223</v>
      </c>
      <c r="AK224" s="23" t="s">
        <v>62</v>
      </c>
      <c r="AL224" s="8" t="s">
        <v>63</v>
      </c>
      <c r="AM224" s="8" t="n">
        <v>67</v>
      </c>
      <c r="AN224" s="8" t="s">
        <v>45</v>
      </c>
      <c r="AO224" s="8" t="s">
        <v>71</v>
      </c>
      <c r="AP224" s="8" t="s">
        <v>90</v>
      </c>
      <c r="AQ224" s="8" t="s">
        <v>645</v>
      </c>
      <c r="AU224" s="8" t="s">
        <v>45</v>
      </c>
      <c r="AV224" s="24"/>
      <c r="AW224" s="24"/>
      <c r="BA224" s="21" t="n">
        <f aca="false">NOT(ISNA(MATCH($A224&amp;"N",'Cases at IMPPC'!$H:$H,0)))</f>
        <v>0</v>
      </c>
      <c r="BB224" s="21" t="n">
        <f aca="false">NOT(ISNA(MATCH($A224&amp;"T",'Cases at IMPPC'!$H:$H,0)))</f>
        <v>0</v>
      </c>
      <c r="BC224" s="21" t="n">
        <f aca="false">NOT(ISNA(MATCH($A224&amp;"ADE",'Cases at IMPPC'!$H:$H,0)))</f>
        <v>0</v>
      </c>
      <c r="BD224" s="21" t="n">
        <f aca="false">NOT(ISNA(MATCH($A224&amp;"MET",'Cases at IMPPC'!$H:$H,0)))</f>
        <v>0</v>
      </c>
      <c r="BE224" s="24" t="s">
        <v>646</v>
      </c>
    </row>
    <row r="225" customFormat="false" ht="13" hidden="false" customHeight="true" outlineLevel="0" collapsed="false">
      <c r="A225" s="18" t="n">
        <v>224</v>
      </c>
      <c r="B225" s="18" t="s">
        <v>647</v>
      </c>
      <c r="C225" s="18" t="str">
        <f aca="false">TEXT(A225,"CRC-00000")&amp;"-05-01"</f>
        <v>CRC-00224-05-01</v>
      </c>
      <c r="F225" s="2" t="s">
        <v>61</v>
      </c>
      <c r="S225" s="25"/>
      <c r="T225" s="2"/>
      <c r="U225" s="2"/>
      <c r="AD225" s="6" t="n">
        <f aca="false">ISNUMBER(MATCH(A225,Selection!A:A,0))</f>
        <v>0</v>
      </c>
      <c r="AE225" s="6" t="n">
        <f aca="false">24-COUNTIF(D225:AA225,"")</f>
        <v>1</v>
      </c>
      <c r="AF225" s="20" t="n">
        <f aca="false">FALSE()</f>
        <v>0</v>
      </c>
      <c r="AG225" s="21" t="n">
        <f aca="false">TRUE()</f>
        <v>1</v>
      </c>
      <c r="AH225" s="21" t="n">
        <f aca="false">FALSE()</f>
        <v>0</v>
      </c>
      <c r="AI225" s="22" t="n">
        <f aca="false">FALSE()</f>
        <v>0</v>
      </c>
      <c r="AJ225" s="8" t="n">
        <v>224</v>
      </c>
      <c r="AK225" s="23" t="s">
        <v>62</v>
      </c>
      <c r="AL225" s="8" t="s">
        <v>63</v>
      </c>
      <c r="AM225" s="8" t="n">
        <v>67</v>
      </c>
      <c r="AN225" s="8" t="s">
        <v>45</v>
      </c>
      <c r="AO225" s="8" t="s">
        <v>65</v>
      </c>
      <c r="AP225" s="8" t="s">
        <v>115</v>
      </c>
      <c r="AQ225" s="8" t="s">
        <v>648</v>
      </c>
      <c r="AU225" s="8" t="s">
        <v>45</v>
      </c>
      <c r="AV225" s="24"/>
      <c r="AW225" s="24"/>
      <c r="BA225" s="21" t="n">
        <f aca="false">NOT(ISNA(MATCH($A225&amp;"N",'Cases at IMPPC'!$H:$H,0)))</f>
        <v>0</v>
      </c>
      <c r="BB225" s="21" t="n">
        <f aca="false">NOT(ISNA(MATCH($A225&amp;"T",'Cases at IMPPC'!$H:$H,0)))</f>
        <v>0</v>
      </c>
      <c r="BC225" s="21" t="n">
        <f aca="false">NOT(ISNA(MATCH($A225&amp;"ADE",'Cases at IMPPC'!$H:$H,0)))</f>
        <v>0</v>
      </c>
      <c r="BD225" s="21" t="n">
        <f aca="false">NOT(ISNA(MATCH($A225&amp;"MET",'Cases at IMPPC'!$H:$H,0)))</f>
        <v>0</v>
      </c>
      <c r="BE225" s="24" t="s">
        <v>649</v>
      </c>
    </row>
    <row r="226" customFormat="false" ht="13" hidden="false" customHeight="true" outlineLevel="0" collapsed="false">
      <c r="A226" s="18" t="n">
        <v>225</v>
      </c>
      <c r="B226" s="18" t="s">
        <v>650</v>
      </c>
      <c r="C226" s="18" t="str">
        <f aca="false">TEXT(A226,"CRC-00000")&amp;"-05-01"</f>
        <v>CRC-00225-05-01</v>
      </c>
      <c r="F226" s="2" t="s">
        <v>61</v>
      </c>
      <c r="S226" s="25"/>
      <c r="T226" s="2"/>
      <c r="U226" s="2"/>
      <c r="AB226" s="6" t="s">
        <v>70</v>
      </c>
      <c r="AD226" s="6" t="n">
        <f aca="false">ISNUMBER(MATCH(A226,Selection!A:A,0))</f>
        <v>0</v>
      </c>
      <c r="AE226" s="6" t="n">
        <f aca="false">24-COUNTIF(D226:AA226,"")</f>
        <v>1</v>
      </c>
      <c r="AF226" s="20" t="n">
        <f aca="false">FALSE()</f>
        <v>0</v>
      </c>
      <c r="AG226" s="21" t="n">
        <f aca="false">TRUE()</f>
        <v>1</v>
      </c>
      <c r="AH226" s="21" t="n">
        <f aca="false">FALSE()</f>
        <v>0</v>
      </c>
      <c r="AI226" s="22" t="n">
        <f aca="false">FALSE()</f>
        <v>0</v>
      </c>
      <c r="AJ226" s="8" t="n">
        <v>225</v>
      </c>
      <c r="AK226" s="23" t="s">
        <v>62</v>
      </c>
      <c r="AL226" s="8" t="s">
        <v>63</v>
      </c>
      <c r="AM226" s="8" t="n">
        <v>54</v>
      </c>
      <c r="AN226" s="8" t="s">
        <v>45</v>
      </c>
      <c r="AO226" s="8" t="s">
        <v>65</v>
      </c>
      <c r="AP226" s="8" t="s">
        <v>115</v>
      </c>
      <c r="AQ226" s="8" t="s">
        <v>651</v>
      </c>
      <c r="AU226" s="8" t="s">
        <v>45</v>
      </c>
      <c r="AV226" s="24"/>
      <c r="AW226" s="24"/>
      <c r="BA226" s="21" t="n">
        <f aca="false">NOT(ISNA(MATCH($A226&amp;"N",'Cases at IMPPC'!$H:$H,0)))</f>
        <v>0</v>
      </c>
      <c r="BB226" s="21" t="n">
        <f aca="false">NOT(ISNA(MATCH($A226&amp;"T",'Cases at IMPPC'!$H:$H,0)))</f>
        <v>0</v>
      </c>
      <c r="BC226" s="21" t="n">
        <f aca="false">NOT(ISNA(MATCH($A226&amp;"ADE",'Cases at IMPPC'!$H:$H,0)))</f>
        <v>0</v>
      </c>
      <c r="BD226" s="21" t="n">
        <f aca="false">NOT(ISNA(MATCH($A226&amp;"MET",'Cases at IMPPC'!$H:$H,0)))</f>
        <v>0</v>
      </c>
      <c r="BE226" s="24" t="s">
        <v>652</v>
      </c>
    </row>
    <row r="227" customFormat="false" ht="13" hidden="false" customHeight="true" outlineLevel="0" collapsed="false">
      <c r="A227" s="18" t="n">
        <v>226</v>
      </c>
      <c r="B227" s="18" t="s">
        <v>653</v>
      </c>
      <c r="C227" s="18" t="str">
        <f aca="false">TEXT(A227,"CRC-00000")&amp;"-05-01"</f>
        <v>CRC-00226-05-01</v>
      </c>
      <c r="F227" s="2" t="s">
        <v>60</v>
      </c>
      <c r="S227" s="25"/>
      <c r="T227" s="2"/>
      <c r="U227" s="2"/>
      <c r="AB227" s="6" t="s">
        <v>70</v>
      </c>
      <c r="AD227" s="6" t="n">
        <f aca="false">ISNUMBER(MATCH(A227,Selection!A:A,0))</f>
        <v>0</v>
      </c>
      <c r="AE227" s="6" t="n">
        <f aca="false">24-COUNTIF(D227:AA227,"")</f>
        <v>1</v>
      </c>
      <c r="AF227" s="20" t="n">
        <f aca="false">FALSE()</f>
        <v>0</v>
      </c>
      <c r="AG227" s="21" t="n">
        <f aca="false">TRUE()</f>
        <v>1</v>
      </c>
      <c r="AH227" s="21" t="n">
        <f aca="false">FALSE()</f>
        <v>0</v>
      </c>
      <c r="AI227" s="22" t="n">
        <f aca="false">FALSE()</f>
        <v>0</v>
      </c>
      <c r="AJ227" s="8" t="n">
        <v>226</v>
      </c>
      <c r="AK227" s="23" t="s">
        <v>62</v>
      </c>
      <c r="AL227" s="8" t="s">
        <v>63</v>
      </c>
      <c r="AM227" s="8" t="n">
        <v>79</v>
      </c>
      <c r="AN227" s="8" t="s">
        <v>64</v>
      </c>
      <c r="AO227" s="8" t="s">
        <v>71</v>
      </c>
      <c r="AP227" s="8" t="s">
        <v>90</v>
      </c>
      <c r="AQ227" s="8" t="s">
        <v>654</v>
      </c>
      <c r="AU227" s="8" t="s">
        <v>86</v>
      </c>
      <c r="AV227" s="24"/>
      <c r="AW227" s="24"/>
      <c r="BA227" s="21" t="n">
        <f aca="false">NOT(ISNA(MATCH($A227&amp;"N",'Cases at IMPPC'!$H:$H,0)))</f>
        <v>0</v>
      </c>
      <c r="BB227" s="21" t="n">
        <f aca="false">NOT(ISNA(MATCH($A227&amp;"T",'Cases at IMPPC'!$H:$H,0)))</f>
        <v>0</v>
      </c>
      <c r="BC227" s="21" t="n">
        <f aca="false">NOT(ISNA(MATCH($A227&amp;"ADE",'Cases at IMPPC'!$H:$H,0)))</f>
        <v>0</v>
      </c>
      <c r="BD227" s="21" t="n">
        <f aca="false">NOT(ISNA(MATCH($A227&amp;"MET",'Cases at IMPPC'!$H:$H,0)))</f>
        <v>0</v>
      </c>
      <c r="BE227" s="24" t="s">
        <v>655</v>
      </c>
    </row>
    <row r="228" customFormat="false" ht="13" hidden="false" customHeight="true" outlineLevel="0" collapsed="false">
      <c r="A228" s="18" t="n">
        <v>227</v>
      </c>
      <c r="B228" s="18" t="s">
        <v>656</v>
      </c>
      <c r="C228" s="18" t="str">
        <f aca="false">TEXT(A228,"CRC-00000")&amp;"-05-01"</f>
        <v>CRC-00227-05-01</v>
      </c>
      <c r="F228" s="2" t="s">
        <v>60</v>
      </c>
      <c r="S228" s="25"/>
      <c r="T228" s="2"/>
      <c r="U228" s="2"/>
      <c r="AD228" s="6" t="n">
        <f aca="false">ISNUMBER(MATCH(A228,Selection!A:A,0))</f>
        <v>0</v>
      </c>
      <c r="AE228" s="6" t="n">
        <f aca="false">24-COUNTIF(D228:AA228,"")</f>
        <v>1</v>
      </c>
      <c r="AF228" s="20" t="n">
        <f aca="false">FALSE()</f>
        <v>0</v>
      </c>
      <c r="AG228" s="21" t="n">
        <f aca="false">TRUE()</f>
        <v>1</v>
      </c>
      <c r="AH228" s="21" t="n">
        <f aca="false">FALSE()</f>
        <v>0</v>
      </c>
      <c r="AI228" s="22" t="n">
        <f aca="false">FALSE()</f>
        <v>0</v>
      </c>
      <c r="AJ228" s="8" t="n">
        <v>227</v>
      </c>
      <c r="AK228" s="23" t="s">
        <v>62</v>
      </c>
      <c r="AL228" s="8" t="s">
        <v>63</v>
      </c>
      <c r="AM228" s="8" t="n">
        <v>66</v>
      </c>
      <c r="AN228" s="8" t="s">
        <v>45</v>
      </c>
      <c r="AO228" s="8" t="s">
        <v>71</v>
      </c>
      <c r="AP228" s="8" t="s">
        <v>90</v>
      </c>
      <c r="AQ228" s="8" t="s">
        <v>657</v>
      </c>
      <c r="AU228" s="8" t="s">
        <v>45</v>
      </c>
      <c r="AV228" s="24"/>
      <c r="AW228" s="24"/>
      <c r="BA228" s="21" t="n">
        <f aca="false">NOT(ISNA(MATCH($A228&amp;"N",'Cases at IMPPC'!$H:$H,0)))</f>
        <v>0</v>
      </c>
      <c r="BB228" s="21" t="n">
        <f aca="false">NOT(ISNA(MATCH($A228&amp;"T",'Cases at IMPPC'!$H:$H,0)))</f>
        <v>0</v>
      </c>
      <c r="BC228" s="21" t="n">
        <f aca="false">NOT(ISNA(MATCH($A228&amp;"ADE",'Cases at IMPPC'!$H:$H,0)))</f>
        <v>0</v>
      </c>
      <c r="BD228" s="21" t="n">
        <f aca="false">NOT(ISNA(MATCH($A228&amp;"MET",'Cases at IMPPC'!$H:$H,0)))</f>
        <v>0</v>
      </c>
      <c r="BE228" s="24" t="s">
        <v>658</v>
      </c>
    </row>
    <row r="229" customFormat="false" ht="13" hidden="false" customHeight="true" outlineLevel="0" collapsed="false">
      <c r="A229" s="18" t="n">
        <v>228</v>
      </c>
      <c r="B229" s="18" t="s">
        <v>659</v>
      </c>
      <c r="C229" s="18" t="str">
        <f aca="false">TEXT(A229,"CRC-00000")&amp;"-05-01"</f>
        <v>CRC-00228-05-01</v>
      </c>
      <c r="F229" s="2" t="s">
        <v>60</v>
      </c>
      <c r="S229" s="25"/>
      <c r="T229" s="2"/>
      <c r="U229" s="2"/>
      <c r="AD229" s="6" t="n">
        <f aca="false">ISNUMBER(MATCH(A229,Selection!A:A,0))</f>
        <v>0</v>
      </c>
      <c r="AE229" s="6" t="n">
        <f aca="false">24-COUNTIF(D229:AA229,"")</f>
        <v>1</v>
      </c>
      <c r="AF229" s="20" t="n">
        <f aca="false">FALSE()</f>
        <v>0</v>
      </c>
      <c r="AG229" s="21" t="n">
        <f aca="false">TRUE()</f>
        <v>1</v>
      </c>
      <c r="AH229" s="21" t="n">
        <f aca="false">FALSE()</f>
        <v>0</v>
      </c>
      <c r="AI229" s="22" t="n">
        <f aca="false">FALSE()</f>
        <v>0</v>
      </c>
      <c r="AJ229" s="8" t="n">
        <v>228</v>
      </c>
      <c r="AK229" s="23" t="s">
        <v>62</v>
      </c>
      <c r="AL229" s="8" t="s">
        <v>63</v>
      </c>
      <c r="AM229" s="8" t="n">
        <v>52</v>
      </c>
      <c r="AN229" s="8" t="s">
        <v>64</v>
      </c>
      <c r="AO229" s="8" t="s">
        <v>71</v>
      </c>
      <c r="AP229" s="8" t="s">
        <v>115</v>
      </c>
      <c r="AQ229" s="8" t="s">
        <v>660</v>
      </c>
      <c r="AU229" s="8" t="s">
        <v>86</v>
      </c>
      <c r="AV229" s="24"/>
      <c r="AW229" s="24"/>
      <c r="BA229" s="21" t="n">
        <f aca="false">NOT(ISNA(MATCH($A229&amp;"N",'Cases at IMPPC'!$H:$H,0)))</f>
        <v>0</v>
      </c>
      <c r="BB229" s="21" t="n">
        <f aca="false">NOT(ISNA(MATCH($A229&amp;"T",'Cases at IMPPC'!$H:$H,0)))</f>
        <v>0</v>
      </c>
      <c r="BC229" s="21" t="n">
        <f aca="false">NOT(ISNA(MATCH($A229&amp;"ADE",'Cases at IMPPC'!$H:$H,0)))</f>
        <v>0</v>
      </c>
      <c r="BD229" s="21" t="n">
        <f aca="false">NOT(ISNA(MATCH($A229&amp;"MET",'Cases at IMPPC'!$H:$H,0)))</f>
        <v>0</v>
      </c>
      <c r="BE229" s="24" t="s">
        <v>661</v>
      </c>
    </row>
    <row r="230" customFormat="false" ht="1" hidden="false" customHeight="true" outlineLevel="0" collapsed="false">
      <c r="A230" s="18" t="n">
        <v>229</v>
      </c>
      <c r="B230" s="18" t="s">
        <v>662</v>
      </c>
      <c r="C230" s="18" t="str">
        <f aca="false">TEXT(A230,"CRC-00000")&amp;"-05-01"</f>
        <v>CRC-00229-05-01</v>
      </c>
      <c r="F230" s="2" t="s">
        <v>61</v>
      </c>
      <c r="S230" s="25"/>
      <c r="T230" s="2"/>
      <c r="U230" s="2"/>
      <c r="AB230" s="6" t="s">
        <v>70</v>
      </c>
      <c r="AD230" s="6" t="n">
        <f aca="false">ISNUMBER(MATCH(A230,Selection!A:A,0))</f>
        <v>0</v>
      </c>
      <c r="AE230" s="6" t="n">
        <f aca="false">24-COUNTIF(D230:AA230,"")</f>
        <v>1</v>
      </c>
      <c r="AF230" s="20" t="n">
        <f aca="false">FALSE()</f>
        <v>0</v>
      </c>
      <c r="AG230" s="21" t="n">
        <f aca="false">TRUE()</f>
        <v>1</v>
      </c>
      <c r="AH230" s="21" t="n">
        <f aca="false">FALSE()</f>
        <v>0</v>
      </c>
      <c r="AI230" s="22" t="n">
        <f aca="false">FALSE()</f>
        <v>0</v>
      </c>
      <c r="AJ230" s="8" t="n">
        <v>229</v>
      </c>
      <c r="AK230" s="23" t="s">
        <v>62</v>
      </c>
      <c r="AL230" s="8" t="s">
        <v>63</v>
      </c>
      <c r="AM230" s="8" t="n">
        <v>74</v>
      </c>
      <c r="AN230" s="8" t="s">
        <v>64</v>
      </c>
      <c r="AO230" s="8" t="s">
        <v>65</v>
      </c>
      <c r="AP230" s="8" t="s">
        <v>115</v>
      </c>
      <c r="AQ230" s="8" t="s">
        <v>61</v>
      </c>
      <c r="AU230" s="8" t="s">
        <v>63</v>
      </c>
      <c r="AV230" s="24"/>
      <c r="AW230" s="24"/>
      <c r="BA230" s="21" t="n">
        <f aca="false">NOT(ISNA(MATCH($A230&amp;"N",'Cases at IMPPC'!$H:$H,0)))</f>
        <v>0</v>
      </c>
      <c r="BB230" s="21" t="n">
        <f aca="false">NOT(ISNA(MATCH($A230&amp;"T",'Cases at IMPPC'!$H:$H,0)))</f>
        <v>0</v>
      </c>
      <c r="BC230" s="21" t="n">
        <f aca="false">NOT(ISNA(MATCH($A230&amp;"ADE",'Cases at IMPPC'!$H:$H,0)))</f>
        <v>0</v>
      </c>
      <c r="BD230" s="21" t="n">
        <f aca="false">NOT(ISNA(MATCH($A230&amp;"MET",'Cases at IMPPC'!$H:$H,0)))</f>
        <v>0</v>
      </c>
      <c r="BE230" s="24" t="s">
        <v>663</v>
      </c>
    </row>
    <row r="231" customFormat="false" ht="13" hidden="false" customHeight="true" outlineLevel="0" collapsed="false">
      <c r="A231" s="18" t="n">
        <v>230</v>
      </c>
      <c r="B231" s="18" t="s">
        <v>664</v>
      </c>
      <c r="C231" s="18" t="str">
        <f aca="false">TEXT(A231,"CRC-00000")&amp;"-05-01"</f>
        <v>CRC-00230-05-01</v>
      </c>
      <c r="F231" s="2" t="s">
        <v>60</v>
      </c>
      <c r="S231" s="25"/>
      <c r="T231" s="2"/>
      <c r="U231" s="2"/>
      <c r="AB231" s="6" t="s">
        <v>70</v>
      </c>
      <c r="AD231" s="6" t="n">
        <f aca="false">ISNUMBER(MATCH(A231,Selection!A:A,0))</f>
        <v>0</v>
      </c>
      <c r="AE231" s="6" t="n">
        <f aca="false">24-COUNTIF(D231:AA231,"")</f>
        <v>1</v>
      </c>
      <c r="AF231" s="20" t="n">
        <f aca="false">FALSE()</f>
        <v>0</v>
      </c>
      <c r="AG231" s="21" t="n">
        <f aca="false">TRUE()</f>
        <v>1</v>
      </c>
      <c r="AH231" s="21" t="n">
        <f aca="false">FALSE()</f>
        <v>0</v>
      </c>
      <c r="AI231" s="22" t="n">
        <f aca="false">FALSE()</f>
        <v>0</v>
      </c>
      <c r="AJ231" s="8" t="n">
        <v>230</v>
      </c>
      <c r="AK231" s="23" t="s">
        <v>62</v>
      </c>
      <c r="AL231" s="8" t="s">
        <v>63</v>
      </c>
      <c r="AM231" s="8" t="n">
        <v>65</v>
      </c>
      <c r="AN231" s="8" t="s">
        <v>45</v>
      </c>
      <c r="AO231" s="8" t="s">
        <v>71</v>
      </c>
      <c r="AP231" s="8" t="s">
        <v>115</v>
      </c>
      <c r="AQ231" s="8" t="s">
        <v>665</v>
      </c>
      <c r="AU231" s="8" t="s">
        <v>152</v>
      </c>
      <c r="AV231" s="24"/>
      <c r="AW231" s="24"/>
      <c r="BA231" s="21" t="n">
        <f aca="false">NOT(ISNA(MATCH($A231&amp;"N",'Cases at IMPPC'!$H:$H,0)))</f>
        <v>0</v>
      </c>
      <c r="BB231" s="21" t="n">
        <f aca="false">NOT(ISNA(MATCH($A231&amp;"T",'Cases at IMPPC'!$H:$H,0)))</f>
        <v>0</v>
      </c>
      <c r="BC231" s="21" t="n">
        <f aca="false">NOT(ISNA(MATCH($A231&amp;"ADE",'Cases at IMPPC'!$H:$H,0)))</f>
        <v>0</v>
      </c>
      <c r="BD231" s="21" t="n">
        <f aca="false">NOT(ISNA(MATCH($A231&amp;"MET",'Cases at IMPPC'!$H:$H,0)))</f>
        <v>0</v>
      </c>
      <c r="BE231" s="24" t="s">
        <v>666</v>
      </c>
    </row>
    <row r="232" customFormat="false" ht="13" hidden="false" customHeight="true" outlineLevel="0" collapsed="false">
      <c r="A232" s="18" t="n">
        <v>231</v>
      </c>
      <c r="B232" s="18" t="s">
        <v>667</v>
      </c>
      <c r="C232" s="18" t="str">
        <f aca="false">TEXT(A232,"CRC-00000")&amp;"-05-01"</f>
        <v>CRC-00231-05-01</v>
      </c>
      <c r="F232" s="2" t="s">
        <v>61</v>
      </c>
      <c r="S232" s="25"/>
      <c r="T232" s="2"/>
      <c r="U232" s="2"/>
      <c r="AB232" s="6" t="s">
        <v>70</v>
      </c>
      <c r="AD232" s="6" t="n">
        <f aca="false">ISNUMBER(MATCH(A232,Selection!A:A,0))</f>
        <v>0</v>
      </c>
      <c r="AE232" s="6" t="n">
        <f aca="false">24-COUNTIF(D232:AA232,"")</f>
        <v>1</v>
      </c>
      <c r="AF232" s="20" t="n">
        <f aca="false">FALSE()</f>
        <v>0</v>
      </c>
      <c r="AG232" s="21" t="n">
        <f aca="false">TRUE()</f>
        <v>1</v>
      </c>
      <c r="AH232" s="21" t="n">
        <f aca="false">FALSE()</f>
        <v>0</v>
      </c>
      <c r="AI232" s="22" t="n">
        <f aca="false">FALSE()</f>
        <v>0</v>
      </c>
      <c r="AJ232" s="8" t="n">
        <v>231</v>
      </c>
      <c r="AK232" s="23" t="s">
        <v>62</v>
      </c>
      <c r="AL232" s="8" t="s">
        <v>63</v>
      </c>
      <c r="AM232" s="8" t="n">
        <v>64</v>
      </c>
      <c r="AN232" s="8" t="s">
        <v>45</v>
      </c>
      <c r="AO232" s="8" t="s">
        <v>71</v>
      </c>
      <c r="AP232" s="8" t="s">
        <v>115</v>
      </c>
      <c r="AQ232" s="8" t="s">
        <v>668</v>
      </c>
      <c r="AU232" s="8" t="s">
        <v>45</v>
      </c>
      <c r="AV232" s="24"/>
      <c r="AW232" s="24"/>
      <c r="BA232" s="21" t="n">
        <f aca="false">NOT(ISNA(MATCH($A232&amp;"N",'Cases at IMPPC'!$H:$H,0)))</f>
        <v>0</v>
      </c>
      <c r="BB232" s="21" t="n">
        <f aca="false">NOT(ISNA(MATCH($A232&amp;"T",'Cases at IMPPC'!$H:$H,0)))</f>
        <v>0</v>
      </c>
      <c r="BC232" s="21" t="n">
        <f aca="false">NOT(ISNA(MATCH($A232&amp;"ADE",'Cases at IMPPC'!$H:$H,0)))</f>
        <v>0</v>
      </c>
      <c r="BD232" s="21" t="n">
        <f aca="false">NOT(ISNA(MATCH($A232&amp;"MET",'Cases at IMPPC'!$H:$H,0)))</f>
        <v>0</v>
      </c>
      <c r="BE232" s="24" t="s">
        <v>666</v>
      </c>
    </row>
    <row r="233" customFormat="false" ht="13" hidden="false" customHeight="true" outlineLevel="0" collapsed="false">
      <c r="A233" s="18" t="n">
        <v>232</v>
      </c>
      <c r="B233" s="18" t="s">
        <v>669</v>
      </c>
      <c r="C233" s="18" t="str">
        <f aca="false">TEXT(A233,"CRC-00000")&amp;"-05-01"</f>
        <v>CRC-00232-05-01</v>
      </c>
      <c r="F233" s="2" t="s">
        <v>60</v>
      </c>
      <c r="S233" s="25"/>
      <c r="T233" s="2"/>
      <c r="U233" s="2"/>
      <c r="AB233" s="6" t="s">
        <v>70</v>
      </c>
      <c r="AD233" s="6" t="n">
        <f aca="false">ISNUMBER(MATCH(A233,Selection!A:A,0))</f>
        <v>0</v>
      </c>
      <c r="AE233" s="6" t="n">
        <f aca="false">24-COUNTIF(D233:AA233,"")</f>
        <v>1</v>
      </c>
      <c r="AF233" s="20" t="n">
        <f aca="false">FALSE()</f>
        <v>0</v>
      </c>
      <c r="AG233" s="21" t="n">
        <f aca="false">TRUE()</f>
        <v>1</v>
      </c>
      <c r="AH233" s="21" t="n">
        <f aca="false">FALSE()</f>
        <v>0</v>
      </c>
      <c r="AI233" s="22" t="n">
        <f aca="false">FALSE()</f>
        <v>0</v>
      </c>
      <c r="AJ233" s="8" t="n">
        <v>232</v>
      </c>
      <c r="AK233" s="23" t="s">
        <v>62</v>
      </c>
      <c r="AL233" s="8" t="s">
        <v>63</v>
      </c>
      <c r="AM233" s="8" t="n">
        <v>62</v>
      </c>
      <c r="AN233" s="8" t="s">
        <v>45</v>
      </c>
      <c r="AO233" s="8" t="s">
        <v>65</v>
      </c>
      <c r="AP233" s="8" t="s">
        <v>90</v>
      </c>
      <c r="AQ233" s="8" t="s">
        <v>660</v>
      </c>
      <c r="AU233" s="8" t="s">
        <v>152</v>
      </c>
      <c r="AV233" s="24"/>
      <c r="AW233" s="24"/>
      <c r="BA233" s="21" t="n">
        <f aca="false">NOT(ISNA(MATCH($A233&amp;"N",'Cases at IMPPC'!$H:$H,0)))</f>
        <v>0</v>
      </c>
      <c r="BB233" s="21" t="n">
        <f aca="false">NOT(ISNA(MATCH($A233&amp;"T",'Cases at IMPPC'!$H:$H,0)))</f>
        <v>0</v>
      </c>
      <c r="BC233" s="21" t="n">
        <f aca="false">NOT(ISNA(MATCH($A233&amp;"ADE",'Cases at IMPPC'!$H:$H,0)))</f>
        <v>0</v>
      </c>
      <c r="BD233" s="21" t="n">
        <f aca="false">NOT(ISNA(MATCH($A233&amp;"MET",'Cases at IMPPC'!$H:$H,0)))</f>
        <v>0</v>
      </c>
      <c r="BE233" s="24" t="s">
        <v>655</v>
      </c>
    </row>
    <row r="234" customFormat="false" ht="13" hidden="false" customHeight="true" outlineLevel="0" collapsed="false">
      <c r="A234" s="18" t="n">
        <v>233</v>
      </c>
      <c r="B234" s="18" t="s">
        <v>670</v>
      </c>
      <c r="C234" s="18" t="str">
        <f aca="false">TEXT(A234,"CRC-00000")&amp;"-05-01"</f>
        <v>CRC-00233-05-01</v>
      </c>
      <c r="F234" s="2" t="s">
        <v>60</v>
      </c>
      <c r="S234" s="25"/>
      <c r="T234" s="2"/>
      <c r="U234" s="2"/>
      <c r="AB234" s="6" t="s">
        <v>70</v>
      </c>
      <c r="AD234" s="6" t="n">
        <f aca="false">ISNUMBER(MATCH(A234,Selection!A:A,0))</f>
        <v>0</v>
      </c>
      <c r="AE234" s="6" t="n">
        <f aca="false">24-COUNTIF(D234:AA234,"")</f>
        <v>1</v>
      </c>
      <c r="AF234" s="20" t="n">
        <f aca="false">FALSE()</f>
        <v>0</v>
      </c>
      <c r="AG234" s="21" t="n">
        <f aca="false">TRUE()</f>
        <v>1</v>
      </c>
      <c r="AH234" s="21" t="n">
        <f aca="false">FALSE()</f>
        <v>0</v>
      </c>
      <c r="AI234" s="22" t="n">
        <f aca="false">FALSE()</f>
        <v>0</v>
      </c>
      <c r="AJ234" s="8" t="n">
        <v>233</v>
      </c>
      <c r="AK234" s="23" t="s">
        <v>62</v>
      </c>
      <c r="AL234" s="8" t="s">
        <v>63</v>
      </c>
      <c r="AM234" s="8" t="n">
        <v>68</v>
      </c>
      <c r="AN234" s="8" t="s">
        <v>64</v>
      </c>
      <c r="AO234" s="8" t="s">
        <v>71</v>
      </c>
      <c r="AP234" s="8" t="s">
        <v>115</v>
      </c>
      <c r="AQ234" s="8" t="s">
        <v>61</v>
      </c>
      <c r="AU234" s="8" t="s">
        <v>45</v>
      </c>
      <c r="AV234" s="24"/>
      <c r="AW234" s="24"/>
      <c r="BA234" s="21" t="n">
        <f aca="false">NOT(ISNA(MATCH($A234&amp;"N",'Cases at IMPPC'!$H:$H,0)))</f>
        <v>0</v>
      </c>
      <c r="BB234" s="21" t="n">
        <f aca="false">NOT(ISNA(MATCH($A234&amp;"T",'Cases at IMPPC'!$H:$H,0)))</f>
        <v>0</v>
      </c>
      <c r="BC234" s="21" t="n">
        <f aca="false">NOT(ISNA(MATCH($A234&amp;"ADE",'Cases at IMPPC'!$H:$H,0)))</f>
        <v>0</v>
      </c>
      <c r="BD234" s="21" t="n">
        <f aca="false">NOT(ISNA(MATCH($A234&amp;"MET",'Cases at IMPPC'!$H:$H,0)))</f>
        <v>0</v>
      </c>
      <c r="BE234" s="24" t="s">
        <v>671</v>
      </c>
    </row>
    <row r="235" customFormat="false" ht="13" hidden="false" customHeight="true" outlineLevel="0" collapsed="false">
      <c r="A235" s="18" t="n">
        <v>234</v>
      </c>
      <c r="B235" s="18" t="s">
        <v>672</v>
      </c>
      <c r="C235" s="18" t="str">
        <f aca="false">TEXT(A235,"CRC-00000")&amp;"-05-01"</f>
        <v>CRC-00234-05-01</v>
      </c>
      <c r="F235" s="2" t="s">
        <v>60</v>
      </c>
      <c r="S235" s="25"/>
      <c r="T235" s="2"/>
      <c r="U235" s="2"/>
      <c r="AB235" s="6" t="s">
        <v>70</v>
      </c>
      <c r="AD235" s="6" t="n">
        <f aca="false">ISNUMBER(MATCH(A235,Selection!A:A,0))</f>
        <v>0</v>
      </c>
      <c r="AE235" s="6" t="n">
        <f aca="false">24-COUNTIF(D235:AA235,"")</f>
        <v>1</v>
      </c>
      <c r="AF235" s="20" t="n">
        <f aca="false">FALSE()</f>
        <v>0</v>
      </c>
      <c r="AG235" s="21" t="n">
        <f aca="false">TRUE()</f>
        <v>1</v>
      </c>
      <c r="AH235" s="21" t="n">
        <f aca="false">FALSE()</f>
        <v>0</v>
      </c>
      <c r="AI235" s="22" t="n">
        <f aca="false">FALSE()</f>
        <v>0</v>
      </c>
      <c r="AJ235" s="8" t="n">
        <v>234</v>
      </c>
      <c r="AK235" s="23" t="s">
        <v>62</v>
      </c>
      <c r="AL235" s="8" t="s">
        <v>63</v>
      </c>
      <c r="AM235" s="8" t="n">
        <v>51</v>
      </c>
      <c r="AN235" s="8" t="s">
        <v>45</v>
      </c>
      <c r="AO235" s="8" t="s">
        <v>71</v>
      </c>
      <c r="AP235" s="8" t="s">
        <v>90</v>
      </c>
      <c r="AQ235" s="8" t="s">
        <v>470</v>
      </c>
      <c r="AU235" s="8" t="s">
        <v>45</v>
      </c>
      <c r="AV235" s="24"/>
      <c r="AW235" s="24"/>
      <c r="BA235" s="21" t="n">
        <f aca="false">NOT(ISNA(MATCH($A235&amp;"N",'Cases at IMPPC'!$H:$H,0)))</f>
        <v>0</v>
      </c>
      <c r="BB235" s="21" t="n">
        <f aca="false">NOT(ISNA(MATCH($A235&amp;"T",'Cases at IMPPC'!$H:$H,0)))</f>
        <v>0</v>
      </c>
      <c r="BC235" s="21" t="n">
        <f aca="false">NOT(ISNA(MATCH($A235&amp;"ADE",'Cases at IMPPC'!$H:$H,0)))</f>
        <v>0</v>
      </c>
      <c r="BD235" s="21" t="n">
        <f aca="false">NOT(ISNA(MATCH($A235&amp;"MET",'Cases at IMPPC'!$H:$H,0)))</f>
        <v>0</v>
      </c>
      <c r="BE235" s="24" t="s">
        <v>673</v>
      </c>
    </row>
    <row r="236" customFormat="false" ht="13" hidden="false" customHeight="true" outlineLevel="0" collapsed="false">
      <c r="A236" s="18" t="n">
        <v>235</v>
      </c>
      <c r="B236" s="18" t="s">
        <v>674</v>
      </c>
      <c r="C236" s="18" t="str">
        <f aca="false">TEXT(A236,"CRC-00000")&amp;"-05-01"</f>
        <v>CRC-00235-05-01</v>
      </c>
      <c r="F236" s="2" t="s">
        <v>61</v>
      </c>
      <c r="S236" s="25"/>
      <c r="T236" s="2"/>
      <c r="U236" s="2"/>
      <c r="AB236" s="6" t="s">
        <v>70</v>
      </c>
      <c r="AD236" s="6" t="n">
        <f aca="false">ISNUMBER(MATCH(A236,Selection!A:A,0))</f>
        <v>0</v>
      </c>
      <c r="AE236" s="6" t="n">
        <f aca="false">24-COUNTIF(D236:AA236,"")</f>
        <v>1</v>
      </c>
      <c r="AF236" s="20" t="n">
        <f aca="false">FALSE()</f>
        <v>0</v>
      </c>
      <c r="AG236" s="21" t="n">
        <f aca="false">TRUE()</f>
        <v>1</v>
      </c>
      <c r="AH236" s="21" t="n">
        <f aca="false">FALSE()</f>
        <v>0</v>
      </c>
      <c r="AI236" s="22" t="n">
        <f aca="false">FALSE()</f>
        <v>0</v>
      </c>
      <c r="AJ236" s="8" t="n">
        <v>235</v>
      </c>
      <c r="AK236" s="23" t="s">
        <v>62</v>
      </c>
      <c r="AL236" s="8" t="s">
        <v>63</v>
      </c>
      <c r="AM236" s="8" t="n">
        <v>71</v>
      </c>
      <c r="AN236" s="8" t="s">
        <v>45</v>
      </c>
      <c r="AO236" s="8" t="s">
        <v>65</v>
      </c>
      <c r="AP236" s="8" t="s">
        <v>90</v>
      </c>
      <c r="AQ236" s="8" t="s">
        <v>61</v>
      </c>
      <c r="AU236" s="8" t="s">
        <v>45</v>
      </c>
      <c r="AV236" s="24"/>
      <c r="AW236" s="24"/>
      <c r="BA236" s="21" t="n">
        <f aca="false">NOT(ISNA(MATCH($A236&amp;"N",'Cases at IMPPC'!$H:$H,0)))</f>
        <v>0</v>
      </c>
      <c r="BB236" s="21" t="n">
        <f aca="false">NOT(ISNA(MATCH($A236&amp;"T",'Cases at IMPPC'!$H:$H,0)))</f>
        <v>0</v>
      </c>
      <c r="BC236" s="21" t="n">
        <f aca="false">NOT(ISNA(MATCH($A236&amp;"ADE",'Cases at IMPPC'!$H:$H,0)))</f>
        <v>0</v>
      </c>
      <c r="BD236" s="21" t="n">
        <f aca="false">NOT(ISNA(MATCH($A236&amp;"MET",'Cases at IMPPC'!$H:$H,0)))</f>
        <v>0</v>
      </c>
      <c r="BE236" s="24" t="s">
        <v>675</v>
      </c>
    </row>
    <row r="237" customFormat="false" ht="13" hidden="false" customHeight="true" outlineLevel="0" collapsed="false">
      <c r="A237" s="18" t="n">
        <v>236</v>
      </c>
      <c r="B237" s="18" t="s">
        <v>676</v>
      </c>
      <c r="C237" s="18" t="str">
        <f aca="false">TEXT(A237,"CRC-00000")&amp;"-05-01"</f>
        <v>CRC-00236-05-01</v>
      </c>
      <c r="D237" s="2" t="s">
        <v>60</v>
      </c>
      <c r="F237" s="2" t="s">
        <v>60</v>
      </c>
      <c r="S237" s="25"/>
      <c r="T237" s="2"/>
      <c r="U237" s="2"/>
      <c r="AD237" s="6" t="n">
        <f aca="false">ISNUMBER(MATCH(A237,Selection!A:A,0))</f>
        <v>0</v>
      </c>
      <c r="AE237" s="6" t="n">
        <f aca="false">24-COUNTIF(D237:AA237,"")</f>
        <v>2</v>
      </c>
      <c r="AF237" s="20" t="n">
        <f aca="false">TRUE()</f>
        <v>1</v>
      </c>
      <c r="AG237" s="21" t="n">
        <f aca="false">TRUE()</f>
        <v>1</v>
      </c>
      <c r="AH237" s="21" t="n">
        <f aca="false">FALSE()</f>
        <v>0</v>
      </c>
      <c r="AI237" s="22" t="n">
        <f aca="false">FALSE()</f>
        <v>0</v>
      </c>
      <c r="AJ237" s="8" t="n">
        <v>236</v>
      </c>
      <c r="AK237" s="23" t="s">
        <v>62</v>
      </c>
      <c r="AL237" s="8" t="s">
        <v>66</v>
      </c>
      <c r="AM237" s="8" t="n">
        <v>61</v>
      </c>
      <c r="AN237" s="8" t="s">
        <v>64</v>
      </c>
      <c r="AO237" s="8" t="s">
        <v>71</v>
      </c>
      <c r="AP237" s="8" t="s">
        <v>66</v>
      </c>
      <c r="AQ237" s="8" t="s">
        <v>109</v>
      </c>
      <c r="AU237" s="8" t="s">
        <v>152</v>
      </c>
      <c r="AV237" s="24" t="s">
        <v>293</v>
      </c>
      <c r="AW237" s="24"/>
      <c r="BA237" s="21" t="n">
        <f aca="false">NOT(ISNA(MATCH($A237&amp;"N",'Cases at IMPPC'!$H:$H,0)))</f>
        <v>0</v>
      </c>
      <c r="BB237" s="21" t="n">
        <f aca="false">NOT(ISNA(MATCH($A237&amp;"T",'Cases at IMPPC'!$H:$H,0)))</f>
        <v>0</v>
      </c>
      <c r="BC237" s="21" t="n">
        <f aca="false">NOT(ISNA(MATCH($A237&amp;"ADE",'Cases at IMPPC'!$H:$H,0)))</f>
        <v>0</v>
      </c>
      <c r="BD237" s="21" t="n">
        <f aca="false">NOT(ISNA(MATCH($A237&amp;"MET",'Cases at IMPPC'!$H:$H,0)))</f>
        <v>0</v>
      </c>
      <c r="BE237" s="24" t="s">
        <v>677</v>
      </c>
    </row>
    <row r="238" customFormat="false" ht="13" hidden="false" customHeight="true" outlineLevel="0" collapsed="false">
      <c r="A238" s="18" t="n">
        <v>237</v>
      </c>
      <c r="B238" s="18" t="s">
        <v>678</v>
      </c>
      <c r="C238" s="18" t="str">
        <f aca="false">TEXT(A238,"CRC-00000")&amp;"-05-01"</f>
        <v>CRC-00237-05-01</v>
      </c>
      <c r="D238" s="2" t="s">
        <v>60</v>
      </c>
      <c r="E238" s="2" t="s">
        <v>60</v>
      </c>
      <c r="F238" s="2" t="s">
        <v>60</v>
      </c>
      <c r="S238" s="25"/>
      <c r="T238" s="2"/>
      <c r="U238" s="2"/>
      <c r="AD238" s="6" t="n">
        <f aca="false">ISNUMBER(MATCH(A238,Selection!A:A,0))</f>
        <v>0</v>
      </c>
      <c r="AE238" s="6" t="n">
        <f aca="false">24-COUNTIF(D238:AA238,"")</f>
        <v>3</v>
      </c>
      <c r="AF238" s="20" t="n">
        <f aca="false">TRUE()</f>
        <v>1</v>
      </c>
      <c r="AG238" s="21" t="n">
        <f aca="false">TRUE()</f>
        <v>1</v>
      </c>
      <c r="AH238" s="21" t="n">
        <f aca="false">FALSE()</f>
        <v>0</v>
      </c>
      <c r="AI238" s="22" t="n">
        <f aca="false">FALSE()</f>
        <v>0</v>
      </c>
      <c r="AJ238" s="8" t="n">
        <v>237</v>
      </c>
      <c r="AK238" s="23" t="s">
        <v>62</v>
      </c>
      <c r="AL238" s="8" t="s">
        <v>66</v>
      </c>
      <c r="AM238" s="8" t="n">
        <v>77</v>
      </c>
      <c r="AN238" s="8" t="s">
        <v>64</v>
      </c>
      <c r="AO238" s="8" t="s">
        <v>71</v>
      </c>
      <c r="AP238" s="8" t="s">
        <v>66</v>
      </c>
      <c r="AQ238" s="8" t="s">
        <v>476</v>
      </c>
      <c r="AU238" s="8" t="s">
        <v>45</v>
      </c>
      <c r="AV238" s="24" t="s">
        <v>679</v>
      </c>
      <c r="AW238" s="24"/>
      <c r="BA238" s="21" t="n">
        <f aca="false">NOT(ISNA(MATCH($A238&amp;"N",'Cases at IMPPC'!$H:$H,0)))</f>
        <v>0</v>
      </c>
      <c r="BB238" s="21" t="n">
        <f aca="false">NOT(ISNA(MATCH($A238&amp;"T",'Cases at IMPPC'!$H:$H,0)))</f>
        <v>0</v>
      </c>
      <c r="BC238" s="21" t="n">
        <f aca="false">NOT(ISNA(MATCH($A238&amp;"ADE",'Cases at IMPPC'!$H:$H,0)))</f>
        <v>0</v>
      </c>
      <c r="BD238" s="21" t="n">
        <f aca="false">NOT(ISNA(MATCH($A238&amp;"MET",'Cases at IMPPC'!$H:$H,0)))</f>
        <v>0</v>
      </c>
      <c r="BE238" s="24" t="s">
        <v>101</v>
      </c>
    </row>
    <row r="239" customFormat="false" ht="13" hidden="false" customHeight="true" outlineLevel="0" collapsed="false">
      <c r="A239" s="18" t="n">
        <v>238</v>
      </c>
      <c r="B239" s="18" t="s">
        <v>680</v>
      </c>
      <c r="C239" s="18" t="str">
        <f aca="false">TEXT(A239,"CRC-00000")&amp;"-05-01"</f>
        <v>CRC-00238-05-01</v>
      </c>
      <c r="D239" s="2" t="s">
        <v>61</v>
      </c>
      <c r="E239" s="2" t="s">
        <v>61</v>
      </c>
      <c r="F239" s="2" t="s">
        <v>60</v>
      </c>
      <c r="G239" s="2" t="s">
        <v>61</v>
      </c>
      <c r="S239" s="25"/>
      <c r="T239" s="2"/>
      <c r="U239" s="2"/>
      <c r="AD239" s="6" t="n">
        <f aca="false">ISNUMBER(MATCH(A239,Selection!A:A,0))</f>
        <v>0</v>
      </c>
      <c r="AE239" s="6" t="n">
        <f aca="false">24-COUNTIF(D239:AA239,"")</f>
        <v>4</v>
      </c>
      <c r="AF239" s="20" t="n">
        <f aca="false">TRUE()</f>
        <v>1</v>
      </c>
      <c r="AG239" s="21" t="n">
        <f aca="false">TRUE()</f>
        <v>1</v>
      </c>
      <c r="AH239" s="21" t="n">
        <f aca="false">FALSE()</f>
        <v>0</v>
      </c>
      <c r="AI239" s="22" t="n">
        <f aca="false">FALSE()</f>
        <v>0</v>
      </c>
      <c r="AJ239" s="8" t="n">
        <v>238</v>
      </c>
      <c r="AK239" s="23" t="s">
        <v>62</v>
      </c>
      <c r="AL239" s="8" t="s">
        <v>63</v>
      </c>
      <c r="AM239" s="8" t="n">
        <v>70</v>
      </c>
      <c r="AN239" s="8" t="s">
        <v>45</v>
      </c>
      <c r="AO239" s="8" t="s">
        <v>65</v>
      </c>
      <c r="AP239" s="8" t="s">
        <v>66</v>
      </c>
      <c r="AQ239" s="8" t="s">
        <v>72</v>
      </c>
      <c r="AU239" s="8" t="s">
        <v>152</v>
      </c>
      <c r="AV239" s="24" t="s">
        <v>681</v>
      </c>
      <c r="AW239" s="24"/>
      <c r="BA239" s="21" t="n">
        <f aca="false">NOT(ISNA(MATCH($A239&amp;"N",'Cases at IMPPC'!$H:$H,0)))</f>
        <v>0</v>
      </c>
      <c r="BB239" s="21" t="n">
        <f aca="false">NOT(ISNA(MATCH($A239&amp;"T",'Cases at IMPPC'!$H:$H,0)))</f>
        <v>0</v>
      </c>
      <c r="BC239" s="21" t="n">
        <f aca="false">NOT(ISNA(MATCH($A239&amp;"ADE",'Cases at IMPPC'!$H:$H,0)))</f>
        <v>0</v>
      </c>
      <c r="BD239" s="21" t="n">
        <f aca="false">NOT(ISNA(MATCH($A239&amp;"MET",'Cases at IMPPC'!$H:$H,0)))</f>
        <v>0</v>
      </c>
      <c r="BE239" s="24" t="s">
        <v>682</v>
      </c>
    </row>
    <row r="240" customFormat="false" ht="13" hidden="false" customHeight="true" outlineLevel="0" collapsed="false">
      <c r="A240" s="18" t="n">
        <v>239</v>
      </c>
      <c r="B240" s="18" t="s">
        <v>683</v>
      </c>
      <c r="C240" s="18" t="str">
        <f aca="false">TEXT(A240,"CRC-00000")&amp;"-05-01"</f>
        <v>CRC-00239-05-01</v>
      </c>
      <c r="D240" s="2" t="s">
        <v>60</v>
      </c>
      <c r="E240" s="2" t="s">
        <v>61</v>
      </c>
      <c r="F240" s="2" t="s">
        <v>60</v>
      </c>
      <c r="G240" s="2" t="s">
        <v>60</v>
      </c>
      <c r="H240" s="2" t="s">
        <v>60</v>
      </c>
      <c r="I240" s="3" t="s">
        <v>60</v>
      </c>
      <c r="J240" s="4" t="s">
        <v>60</v>
      </c>
      <c r="M240" s="2" t="s">
        <v>136</v>
      </c>
      <c r="Q240" s="3" t="s">
        <v>45</v>
      </c>
      <c r="R240" s="4" t="s">
        <v>60</v>
      </c>
      <c r="S240" s="25"/>
      <c r="T240" s="2"/>
      <c r="U240" s="2"/>
      <c r="V240" s="29" t="n">
        <v>0.021937321937322</v>
      </c>
      <c r="AD240" s="6" t="n">
        <f aca="false">ISNUMBER(MATCH(A240,Selection!A:A,0))</f>
        <v>0</v>
      </c>
      <c r="AE240" s="6" t="n">
        <f aca="false">24-COUNTIF(D240:AA240,"")</f>
        <v>11</v>
      </c>
      <c r="AF240" s="20" t="n">
        <f aca="false">TRUE()</f>
        <v>1</v>
      </c>
      <c r="AG240" s="21" t="n">
        <f aca="false">TRUE()</f>
        <v>1</v>
      </c>
      <c r="AH240" s="21" t="n">
        <f aca="false">FALSE()</f>
        <v>0</v>
      </c>
      <c r="AI240" s="22" t="n">
        <f aca="false">FALSE()</f>
        <v>0</v>
      </c>
      <c r="AJ240" s="8" t="n">
        <v>239</v>
      </c>
      <c r="AK240" s="23" t="s">
        <v>62</v>
      </c>
      <c r="AL240" s="8" t="s">
        <v>63</v>
      </c>
      <c r="AM240" s="8" t="n">
        <v>71</v>
      </c>
      <c r="AN240" s="8" t="s">
        <v>45</v>
      </c>
      <c r="AO240" s="8" t="s">
        <v>71</v>
      </c>
      <c r="AP240" s="8" t="s">
        <v>66</v>
      </c>
      <c r="AQ240" s="8" t="s">
        <v>60</v>
      </c>
      <c r="AU240" s="8" t="s">
        <v>45</v>
      </c>
      <c r="AV240" s="24" t="s">
        <v>684</v>
      </c>
      <c r="AW240" s="24"/>
      <c r="BA240" s="21" t="n">
        <f aca="false">NOT(ISNA(MATCH($A240&amp;"N",'Cases at IMPPC'!$H:$H,0)))</f>
        <v>1</v>
      </c>
      <c r="BB240" s="21" t="n">
        <f aca="false">NOT(ISNA(MATCH($A240&amp;"T",'Cases at IMPPC'!$H:$H,0)))</f>
        <v>1</v>
      </c>
      <c r="BC240" s="21" t="n">
        <f aca="false">NOT(ISNA(MATCH($A240&amp;"ADE",'Cases at IMPPC'!$H:$H,0)))</f>
        <v>0</v>
      </c>
      <c r="BD240" s="21" t="n">
        <f aca="false">NOT(ISNA(MATCH($A240&amp;"MET",'Cases at IMPPC'!$H:$H,0)))</f>
        <v>0</v>
      </c>
      <c r="BE240" s="24" t="s">
        <v>279</v>
      </c>
    </row>
    <row r="241" customFormat="false" ht="13" hidden="false" customHeight="true" outlineLevel="0" collapsed="false">
      <c r="A241" s="18" t="n">
        <v>240</v>
      </c>
      <c r="B241" s="18" t="s">
        <v>685</v>
      </c>
      <c r="C241" s="18" t="str">
        <f aca="false">TEXT(A241,"CRC-00000")&amp;"-05-01"</f>
        <v>CRC-00240-05-01</v>
      </c>
      <c r="D241" s="2" t="s">
        <v>60</v>
      </c>
      <c r="E241" s="2" t="s">
        <v>60</v>
      </c>
      <c r="F241" s="2" t="s">
        <v>60</v>
      </c>
      <c r="H241" s="2" t="s">
        <v>60</v>
      </c>
      <c r="M241" s="2" t="s">
        <v>45</v>
      </c>
      <c r="S241" s="25"/>
      <c r="T241" s="2"/>
      <c r="U241" s="2"/>
      <c r="AD241" s="6" t="n">
        <f aca="false">ISNUMBER(MATCH(A241,Selection!A:A,0))</f>
        <v>0</v>
      </c>
      <c r="AE241" s="6" t="n">
        <f aca="false">24-COUNTIF(D241:AA241,"")</f>
        <v>5</v>
      </c>
      <c r="AF241" s="20" t="n">
        <f aca="false">TRUE()</f>
        <v>1</v>
      </c>
      <c r="AG241" s="21" t="n">
        <f aca="false">FALSE()</f>
        <v>0</v>
      </c>
      <c r="AH241" s="21" t="n">
        <f aca="false">TRUE()</f>
        <v>1</v>
      </c>
      <c r="AI241" s="22" t="n">
        <f aca="false">FALSE()</f>
        <v>0</v>
      </c>
      <c r="AJ241" s="8" t="n">
        <v>240.1</v>
      </c>
      <c r="AK241" s="23" t="s">
        <v>137</v>
      </c>
      <c r="AL241" s="8" t="s">
        <v>63</v>
      </c>
      <c r="AM241" s="8" t="n">
        <v>77</v>
      </c>
      <c r="AN241" s="8" t="s">
        <v>64</v>
      </c>
      <c r="AO241" s="8" t="s">
        <v>71</v>
      </c>
      <c r="AP241" s="8" t="s">
        <v>138</v>
      </c>
      <c r="AV241" s="24"/>
      <c r="AW241" s="24"/>
      <c r="BA241" s="21" t="n">
        <f aca="false">NOT(ISNA(MATCH($A241&amp;"N",'Cases at IMPPC'!$H:$H,0)))</f>
        <v>1</v>
      </c>
      <c r="BB241" s="21" t="n">
        <f aca="false">NOT(ISNA(MATCH($A241&amp;"T",'Cases at IMPPC'!$H:$H,0)))</f>
        <v>0</v>
      </c>
      <c r="BC241" s="21" t="n">
        <f aca="false">NOT(ISNA(MATCH($A241&amp;"ADE",'Cases at IMPPC'!$H:$H,0)))</f>
        <v>1</v>
      </c>
      <c r="BD241" s="21" t="n">
        <f aca="false">NOT(ISNA(MATCH($A241&amp;"MET",'Cases at IMPPC'!$H:$H,0)))</f>
        <v>0</v>
      </c>
      <c r="BE241" s="24" t="s">
        <v>686</v>
      </c>
    </row>
    <row r="242" customFormat="false" ht="13" hidden="false" customHeight="true" outlineLevel="0" collapsed="false">
      <c r="A242" s="18" t="n">
        <v>241</v>
      </c>
      <c r="B242" s="18" t="s">
        <v>687</v>
      </c>
      <c r="C242" s="18" t="str">
        <f aca="false">TEXT(A242,"CRC-00000")&amp;"-05-01"</f>
        <v>CRC-00241-05-01</v>
      </c>
      <c r="F242" s="2" t="s">
        <v>61</v>
      </c>
      <c r="S242" s="25"/>
      <c r="T242" s="2"/>
      <c r="U242" s="2"/>
      <c r="AD242" s="6" t="n">
        <f aca="false">ISNUMBER(MATCH(A242,Selection!A:A,0))</f>
        <v>0</v>
      </c>
      <c r="AE242" s="6" t="n">
        <f aca="false">24-COUNTIF(D242:AA242,"")</f>
        <v>1</v>
      </c>
      <c r="AF242" s="20" t="n">
        <f aca="false">FALSE()</f>
        <v>0</v>
      </c>
      <c r="AG242" s="21" t="n">
        <f aca="false">FALSE()</f>
        <v>0</v>
      </c>
      <c r="AH242" s="21" t="n">
        <f aca="false">TRUE()</f>
        <v>1</v>
      </c>
      <c r="AI242" s="22" t="n">
        <f aca="false">FALSE()</f>
        <v>0</v>
      </c>
      <c r="AJ242" s="8" t="n">
        <v>241.1</v>
      </c>
      <c r="AK242" s="23" t="s">
        <v>137</v>
      </c>
      <c r="AL242" s="8" t="s">
        <v>63</v>
      </c>
      <c r="AM242" s="8" t="n">
        <v>78</v>
      </c>
      <c r="AN242" s="8" t="s">
        <v>45</v>
      </c>
      <c r="AO242" s="8" t="s">
        <v>71</v>
      </c>
      <c r="AP242" s="8" t="s">
        <v>138</v>
      </c>
      <c r="AV242" s="24"/>
      <c r="AW242" s="24"/>
      <c r="BA242" s="21" t="n">
        <f aca="false">NOT(ISNA(MATCH($A242&amp;"N",'Cases at IMPPC'!$H:$H,0)))</f>
        <v>0</v>
      </c>
      <c r="BB242" s="21" t="n">
        <f aca="false">NOT(ISNA(MATCH($A242&amp;"T",'Cases at IMPPC'!$H:$H,0)))</f>
        <v>0</v>
      </c>
      <c r="BC242" s="21" t="n">
        <f aca="false">NOT(ISNA(MATCH($A242&amp;"ADE",'Cases at IMPPC'!$H:$H,0)))</f>
        <v>0</v>
      </c>
      <c r="BD242" s="21" t="n">
        <f aca="false">NOT(ISNA(MATCH($A242&amp;"MET",'Cases at IMPPC'!$H:$H,0)))</f>
        <v>0</v>
      </c>
      <c r="BE242" s="24" t="s">
        <v>688</v>
      </c>
    </row>
    <row r="243" customFormat="false" ht="13" hidden="false" customHeight="true" outlineLevel="0" collapsed="false">
      <c r="A243" s="18" t="n">
        <v>242</v>
      </c>
      <c r="B243" s="18" t="s">
        <v>689</v>
      </c>
      <c r="C243" s="18" t="str">
        <f aca="false">TEXT(A243,"CRC-00000")&amp;"-05-01"</f>
        <v>CRC-00242-05-01</v>
      </c>
      <c r="F243" s="2" t="s">
        <v>61</v>
      </c>
      <c r="S243" s="25"/>
      <c r="T243" s="2"/>
      <c r="U243" s="2"/>
      <c r="AD243" s="6" t="n">
        <f aca="false">ISNUMBER(MATCH(A243,Selection!A:A,0))</f>
        <v>0</v>
      </c>
      <c r="AE243" s="6" t="n">
        <f aca="false">24-COUNTIF(D243:AA243,"")</f>
        <v>1</v>
      </c>
      <c r="AF243" s="20" t="n">
        <f aca="false">FALSE()</f>
        <v>0</v>
      </c>
      <c r="AG243" s="21" t="n">
        <f aca="false">FALSE()</f>
        <v>0</v>
      </c>
      <c r="AH243" s="21" t="n">
        <f aca="false">TRUE()</f>
        <v>1</v>
      </c>
      <c r="AI243" s="22" t="n">
        <f aca="false">FALSE()</f>
        <v>0</v>
      </c>
      <c r="AJ243" s="8" t="n">
        <v>242.1</v>
      </c>
      <c r="AK243" s="23" t="s">
        <v>137</v>
      </c>
      <c r="AL243" s="8" t="s">
        <v>63</v>
      </c>
      <c r="AM243" s="8" t="n">
        <v>68</v>
      </c>
      <c r="AN243" s="8" t="s">
        <v>45</v>
      </c>
      <c r="AO243" s="8" t="s">
        <v>71</v>
      </c>
      <c r="AP243" s="8" t="s">
        <v>138</v>
      </c>
      <c r="AV243" s="24"/>
      <c r="AW243" s="24"/>
      <c r="BA243" s="21" t="n">
        <f aca="false">NOT(ISNA(MATCH($A243&amp;"N",'Cases at IMPPC'!$H:$H,0)))</f>
        <v>0</v>
      </c>
      <c r="BB243" s="21" t="n">
        <f aca="false">NOT(ISNA(MATCH($A243&amp;"T",'Cases at IMPPC'!$H:$H,0)))</f>
        <v>0</v>
      </c>
      <c r="BC243" s="21" t="n">
        <f aca="false">NOT(ISNA(MATCH($A243&amp;"ADE",'Cases at IMPPC'!$H:$H,0)))</f>
        <v>0</v>
      </c>
      <c r="BD243" s="21" t="n">
        <f aca="false">NOT(ISNA(MATCH($A243&amp;"MET",'Cases at IMPPC'!$H:$H,0)))</f>
        <v>0</v>
      </c>
      <c r="BE243" s="24" t="s">
        <v>379</v>
      </c>
    </row>
    <row r="244" customFormat="false" ht="13" hidden="false" customHeight="true" outlineLevel="0" collapsed="false">
      <c r="A244" s="18" t="n">
        <v>243</v>
      </c>
      <c r="B244" s="18" t="s">
        <v>690</v>
      </c>
      <c r="C244" s="18" t="str">
        <f aca="false">TEXT(A244,"CRC-00000")&amp;"-05-01"</f>
        <v>CRC-00243-05-01</v>
      </c>
      <c r="F244" s="2" t="s">
        <v>60</v>
      </c>
      <c r="S244" s="25"/>
      <c r="T244" s="2"/>
      <c r="U244" s="2"/>
      <c r="AD244" s="6" t="n">
        <f aca="false">ISNUMBER(MATCH(A244,Selection!A:A,0))</f>
        <v>0</v>
      </c>
      <c r="AE244" s="6" t="n">
        <f aca="false">24-COUNTIF(D244:AA244,"")</f>
        <v>1</v>
      </c>
      <c r="AF244" s="20" t="n">
        <f aca="false">FALSE()</f>
        <v>0</v>
      </c>
      <c r="AG244" s="21" t="n">
        <f aca="false">FALSE()</f>
        <v>0</v>
      </c>
      <c r="AH244" s="21" t="n">
        <f aca="false">TRUE()</f>
        <v>1</v>
      </c>
      <c r="AI244" s="22" t="n">
        <f aca="false">FALSE()</f>
        <v>0</v>
      </c>
      <c r="AJ244" s="8" t="n">
        <v>243.1</v>
      </c>
      <c r="AK244" s="23" t="s">
        <v>137</v>
      </c>
      <c r="AL244" s="8" t="s">
        <v>63</v>
      </c>
      <c r="AM244" s="8" t="n">
        <v>68</v>
      </c>
      <c r="AN244" s="8" t="s">
        <v>64</v>
      </c>
      <c r="AO244" s="8" t="s">
        <v>71</v>
      </c>
      <c r="AP244" s="8" t="s">
        <v>138</v>
      </c>
      <c r="AV244" s="24"/>
      <c r="AW244" s="24"/>
      <c r="BA244" s="21" t="n">
        <f aca="false">NOT(ISNA(MATCH($A244&amp;"N",'Cases at IMPPC'!$H:$H,0)))</f>
        <v>0</v>
      </c>
      <c r="BB244" s="21" t="n">
        <f aca="false">NOT(ISNA(MATCH($A244&amp;"T",'Cases at IMPPC'!$H:$H,0)))</f>
        <v>0</v>
      </c>
      <c r="BC244" s="21" t="n">
        <f aca="false">NOT(ISNA(MATCH($A244&amp;"ADE",'Cases at IMPPC'!$H:$H,0)))</f>
        <v>0</v>
      </c>
      <c r="BD244" s="21" t="n">
        <f aca="false">NOT(ISNA(MATCH($A244&amp;"MET",'Cases at IMPPC'!$H:$H,0)))</f>
        <v>0</v>
      </c>
      <c r="BE244" s="24" t="s">
        <v>691</v>
      </c>
    </row>
    <row r="245" customFormat="false" ht="13" hidden="false" customHeight="true" outlineLevel="0" collapsed="false">
      <c r="A245" s="18" t="n">
        <v>244</v>
      </c>
      <c r="B245" s="18" t="s">
        <v>692</v>
      </c>
      <c r="C245" s="18" t="str">
        <f aca="false">TEXT(A245,"CRC-00000")&amp;"-05-01"</f>
        <v>CRC-00244-05-01</v>
      </c>
      <c r="F245" s="2" t="s">
        <v>61</v>
      </c>
      <c r="S245" s="25"/>
      <c r="T245" s="2"/>
      <c r="U245" s="2"/>
      <c r="AD245" s="6" t="n">
        <f aca="false">ISNUMBER(MATCH(A245,Selection!A:A,0))</f>
        <v>0</v>
      </c>
      <c r="AE245" s="6" t="n">
        <f aca="false">24-COUNTIF(D245:AA245,"")</f>
        <v>1</v>
      </c>
      <c r="AF245" s="20" t="n">
        <f aca="false">FALSE()</f>
        <v>0</v>
      </c>
      <c r="AG245" s="21" t="n">
        <f aca="false">FALSE()</f>
        <v>0</v>
      </c>
      <c r="AH245" s="21" t="n">
        <f aca="false">TRUE()</f>
        <v>1</v>
      </c>
      <c r="AI245" s="22" t="n">
        <f aca="false">FALSE()</f>
        <v>0</v>
      </c>
      <c r="AJ245" s="8" t="n">
        <v>244.1</v>
      </c>
      <c r="AK245" s="23" t="s">
        <v>137</v>
      </c>
      <c r="AL245" s="8" t="s">
        <v>63</v>
      </c>
      <c r="AM245" s="8" t="n">
        <v>78</v>
      </c>
      <c r="AN245" s="8" t="s">
        <v>64</v>
      </c>
      <c r="AO245" s="8" t="s">
        <v>65</v>
      </c>
      <c r="AP245" s="8" t="s">
        <v>138</v>
      </c>
      <c r="AV245" s="24"/>
      <c r="AW245" s="24"/>
      <c r="BA245" s="21" t="n">
        <f aca="false">NOT(ISNA(MATCH($A245&amp;"N",'Cases at IMPPC'!$H:$H,0)))</f>
        <v>0</v>
      </c>
      <c r="BB245" s="21" t="n">
        <f aca="false">NOT(ISNA(MATCH($A245&amp;"T",'Cases at IMPPC'!$H:$H,0)))</f>
        <v>0</v>
      </c>
      <c r="BC245" s="21" t="n">
        <f aca="false">NOT(ISNA(MATCH($A245&amp;"ADE",'Cases at IMPPC'!$H:$H,0)))</f>
        <v>0</v>
      </c>
      <c r="BD245" s="21" t="n">
        <f aca="false">NOT(ISNA(MATCH($A245&amp;"MET",'Cases at IMPPC'!$H:$H,0)))</f>
        <v>0</v>
      </c>
      <c r="BE245" s="24" t="s">
        <v>693</v>
      </c>
    </row>
    <row r="246" customFormat="false" ht="13" hidden="false" customHeight="true" outlineLevel="0" collapsed="false">
      <c r="A246" s="18" t="n">
        <v>245</v>
      </c>
      <c r="B246" s="18" t="s">
        <v>694</v>
      </c>
      <c r="C246" s="18" t="str">
        <f aca="false">TEXT(A246,"CRC-00000")&amp;"-05-01"</f>
        <v>CRC-00245-05-01</v>
      </c>
      <c r="F246" s="2" t="s">
        <v>60</v>
      </c>
      <c r="S246" s="25"/>
      <c r="T246" s="2"/>
      <c r="U246" s="2"/>
      <c r="AD246" s="6" t="n">
        <f aca="false">ISNUMBER(MATCH(A246,Selection!A:A,0))</f>
        <v>0</v>
      </c>
      <c r="AE246" s="6" t="n">
        <f aca="false">24-COUNTIF(D246:AA246,"")</f>
        <v>1</v>
      </c>
      <c r="AF246" s="20" t="n">
        <f aca="false">FALSE()</f>
        <v>0</v>
      </c>
      <c r="AG246" s="21" t="n">
        <f aca="false">FALSE()</f>
        <v>0</v>
      </c>
      <c r="AH246" s="21" t="n">
        <f aca="false">TRUE()</f>
        <v>1</v>
      </c>
      <c r="AI246" s="22" t="n">
        <f aca="false">FALSE()</f>
        <v>0</v>
      </c>
      <c r="AJ246" s="8" t="n">
        <v>245.1</v>
      </c>
      <c r="AK246" s="23" t="s">
        <v>137</v>
      </c>
      <c r="AL246" s="8" t="s">
        <v>63</v>
      </c>
      <c r="AM246" s="8" t="n">
        <v>62</v>
      </c>
      <c r="AN246" s="8" t="s">
        <v>45</v>
      </c>
      <c r="AO246" s="8" t="s">
        <v>71</v>
      </c>
      <c r="AP246" s="8" t="s">
        <v>138</v>
      </c>
      <c r="AV246" s="24"/>
      <c r="AW246" s="24"/>
      <c r="BA246" s="21" t="n">
        <f aca="false">NOT(ISNA(MATCH($A246&amp;"N",'Cases at IMPPC'!$H:$H,0)))</f>
        <v>0</v>
      </c>
      <c r="BB246" s="21" t="n">
        <f aca="false">NOT(ISNA(MATCH($A246&amp;"T",'Cases at IMPPC'!$H:$H,0)))</f>
        <v>0</v>
      </c>
      <c r="BC246" s="21" t="n">
        <f aca="false">NOT(ISNA(MATCH($A246&amp;"ADE",'Cases at IMPPC'!$H:$H,0)))</f>
        <v>0</v>
      </c>
      <c r="BD246" s="21" t="n">
        <f aca="false">NOT(ISNA(MATCH($A246&amp;"MET",'Cases at IMPPC'!$H:$H,0)))</f>
        <v>0</v>
      </c>
      <c r="BE246" s="24" t="s">
        <v>695</v>
      </c>
    </row>
    <row r="247" customFormat="false" ht="13" hidden="false" customHeight="true" outlineLevel="0" collapsed="false">
      <c r="A247" s="18" t="n">
        <v>246</v>
      </c>
      <c r="B247" s="18" t="s">
        <v>696</v>
      </c>
      <c r="C247" s="18" t="str">
        <f aca="false">TEXT(A247,"CRC-00000")&amp;"-05-01"</f>
        <v>CRC-00246-05-01</v>
      </c>
      <c r="F247" s="2" t="s">
        <v>61</v>
      </c>
      <c r="S247" s="25"/>
      <c r="T247" s="2"/>
      <c r="U247" s="2"/>
      <c r="AD247" s="6" t="n">
        <f aca="false">ISNUMBER(MATCH(A247,Selection!A:A,0))</f>
        <v>0</v>
      </c>
      <c r="AE247" s="6" t="n">
        <f aca="false">24-COUNTIF(D247:AA247,"")</f>
        <v>1</v>
      </c>
      <c r="AF247" s="20" t="n">
        <f aca="false">FALSE()</f>
        <v>0</v>
      </c>
      <c r="AG247" s="21" t="n">
        <f aca="false">FALSE()</f>
        <v>0</v>
      </c>
      <c r="AH247" s="21" t="n">
        <f aca="false">TRUE()</f>
        <v>1</v>
      </c>
      <c r="AI247" s="22" t="n">
        <f aca="false">FALSE()</f>
        <v>0</v>
      </c>
      <c r="AJ247" s="8" t="n">
        <v>246.1</v>
      </c>
      <c r="AK247" s="23" t="s">
        <v>137</v>
      </c>
      <c r="AL247" s="8" t="s">
        <v>63</v>
      </c>
      <c r="AM247" s="8" t="n">
        <v>77</v>
      </c>
      <c r="AN247" s="8" t="s">
        <v>45</v>
      </c>
      <c r="AO247" s="8" t="s">
        <v>71</v>
      </c>
      <c r="AP247" s="8" t="s">
        <v>138</v>
      </c>
      <c r="AV247" s="24"/>
      <c r="AW247" s="24"/>
      <c r="BA247" s="21" t="n">
        <f aca="false">NOT(ISNA(MATCH($A247&amp;"N",'Cases at IMPPC'!$H:$H,0)))</f>
        <v>0</v>
      </c>
      <c r="BB247" s="21" t="n">
        <f aca="false">NOT(ISNA(MATCH($A247&amp;"T",'Cases at IMPPC'!$H:$H,0)))</f>
        <v>0</v>
      </c>
      <c r="BC247" s="21" t="n">
        <f aca="false">NOT(ISNA(MATCH($A247&amp;"ADE",'Cases at IMPPC'!$H:$H,0)))</f>
        <v>0</v>
      </c>
      <c r="BD247" s="21" t="n">
        <f aca="false">NOT(ISNA(MATCH($A247&amp;"MET",'Cases at IMPPC'!$H:$H,0)))</f>
        <v>0</v>
      </c>
      <c r="BE247" s="24" t="s">
        <v>697</v>
      </c>
    </row>
    <row r="248" customFormat="false" ht="13" hidden="false" customHeight="true" outlineLevel="0" collapsed="false">
      <c r="A248" s="18" t="n">
        <v>247</v>
      </c>
      <c r="B248" s="18" t="s">
        <v>698</v>
      </c>
      <c r="C248" s="18" t="str">
        <f aca="false">TEXT(A248,"CRC-00000")&amp;"-05-01"</f>
        <v>CRC-00247-05-01</v>
      </c>
      <c r="F248" s="2" t="s">
        <v>60</v>
      </c>
      <c r="S248" s="25"/>
      <c r="T248" s="2"/>
      <c r="U248" s="2"/>
      <c r="AD248" s="6" t="n">
        <f aca="false">ISNUMBER(MATCH(A248,Selection!A:A,0))</f>
        <v>0</v>
      </c>
      <c r="AE248" s="6" t="n">
        <f aca="false">24-COUNTIF(D248:AA248,"")</f>
        <v>1</v>
      </c>
      <c r="AF248" s="20" t="n">
        <f aca="false">FALSE()</f>
        <v>0</v>
      </c>
      <c r="AG248" s="21" t="n">
        <f aca="false">FALSE()</f>
        <v>0</v>
      </c>
      <c r="AH248" s="21" t="n">
        <f aca="false">TRUE()</f>
        <v>1</v>
      </c>
      <c r="AI248" s="22" t="n">
        <f aca="false">FALSE()</f>
        <v>0</v>
      </c>
      <c r="AJ248" s="8" t="n">
        <v>247.1</v>
      </c>
      <c r="AK248" s="23" t="s">
        <v>137</v>
      </c>
      <c r="AL248" s="8" t="s">
        <v>63</v>
      </c>
      <c r="AM248" s="8" t="n">
        <v>44</v>
      </c>
      <c r="AN248" s="8" t="s">
        <v>64</v>
      </c>
      <c r="AO248" s="8" t="s">
        <v>71</v>
      </c>
      <c r="AP248" s="8" t="s">
        <v>138</v>
      </c>
      <c r="AV248" s="24"/>
      <c r="AW248" s="24"/>
      <c r="BA248" s="21" t="n">
        <f aca="false">NOT(ISNA(MATCH($A248&amp;"N",'Cases at IMPPC'!$H:$H,0)))</f>
        <v>0</v>
      </c>
      <c r="BB248" s="21" t="n">
        <f aca="false">NOT(ISNA(MATCH($A248&amp;"T",'Cases at IMPPC'!$H:$H,0)))</f>
        <v>0</v>
      </c>
      <c r="BC248" s="21" t="n">
        <f aca="false">NOT(ISNA(MATCH($A248&amp;"ADE",'Cases at IMPPC'!$H:$H,0)))</f>
        <v>0</v>
      </c>
      <c r="BD248" s="21" t="n">
        <f aca="false">NOT(ISNA(MATCH($A248&amp;"MET",'Cases at IMPPC'!$H:$H,0)))</f>
        <v>0</v>
      </c>
      <c r="BE248" s="24" t="s">
        <v>513</v>
      </c>
    </row>
    <row r="249" customFormat="false" ht="13" hidden="false" customHeight="true" outlineLevel="0" collapsed="false">
      <c r="A249" s="18" t="n">
        <v>248</v>
      </c>
      <c r="B249" s="18" t="s">
        <v>699</v>
      </c>
      <c r="C249" s="18" t="str">
        <f aca="false">TEXT(A249,"CRC-00000")&amp;"-05-01"</f>
        <v>CRC-00248-05-01</v>
      </c>
      <c r="F249" s="2" t="s">
        <v>61</v>
      </c>
      <c r="S249" s="25"/>
      <c r="T249" s="2"/>
      <c r="U249" s="2"/>
      <c r="AD249" s="6" t="n">
        <f aca="false">ISNUMBER(MATCH(A249,Selection!A:A,0))</f>
        <v>0</v>
      </c>
      <c r="AE249" s="6" t="n">
        <f aca="false">24-COUNTIF(D249:AA249,"")</f>
        <v>1</v>
      </c>
      <c r="AF249" s="20" t="n">
        <f aca="false">FALSE()</f>
        <v>0</v>
      </c>
      <c r="AG249" s="21" t="n">
        <f aca="false">FALSE()</f>
        <v>0</v>
      </c>
      <c r="AH249" s="21" t="n">
        <f aca="false">TRUE()</f>
        <v>1</v>
      </c>
      <c r="AI249" s="22" t="n">
        <f aca="false">FALSE()</f>
        <v>0</v>
      </c>
      <c r="AJ249" s="8" t="n">
        <v>248.1</v>
      </c>
      <c r="AK249" s="23" t="s">
        <v>137</v>
      </c>
      <c r="AL249" s="8" t="s">
        <v>63</v>
      </c>
      <c r="AM249" s="8" t="n">
        <v>65</v>
      </c>
      <c r="AN249" s="8" t="s">
        <v>45</v>
      </c>
      <c r="AO249" s="8" t="s">
        <v>71</v>
      </c>
      <c r="AP249" s="8" t="s">
        <v>138</v>
      </c>
      <c r="AV249" s="24"/>
      <c r="AW249" s="24"/>
      <c r="BA249" s="21" t="n">
        <f aca="false">NOT(ISNA(MATCH($A249&amp;"N",'Cases at IMPPC'!$H:$H,0)))</f>
        <v>0</v>
      </c>
      <c r="BB249" s="21" t="n">
        <f aca="false">NOT(ISNA(MATCH($A249&amp;"T",'Cases at IMPPC'!$H:$H,0)))</f>
        <v>0</v>
      </c>
      <c r="BC249" s="21" t="n">
        <f aca="false">NOT(ISNA(MATCH($A249&amp;"ADE",'Cases at IMPPC'!$H:$H,0)))</f>
        <v>0</v>
      </c>
      <c r="BD249" s="21" t="n">
        <f aca="false">NOT(ISNA(MATCH($A249&amp;"MET",'Cases at IMPPC'!$H:$H,0)))</f>
        <v>0</v>
      </c>
      <c r="BE249" s="24" t="s">
        <v>688</v>
      </c>
    </row>
    <row r="250" customFormat="false" ht="13" hidden="false" customHeight="true" outlineLevel="0" collapsed="false">
      <c r="A250" s="18" t="n">
        <v>249</v>
      </c>
      <c r="B250" s="18" t="s">
        <v>700</v>
      </c>
      <c r="C250" s="18" t="str">
        <f aca="false">TEXT(A250,"CRC-00000")&amp;"-05-01"</f>
        <v>CRC-00249-05-01</v>
      </c>
      <c r="F250" s="2" t="s">
        <v>60</v>
      </c>
      <c r="S250" s="25"/>
      <c r="T250" s="2"/>
      <c r="U250" s="2"/>
      <c r="AD250" s="6" t="n">
        <f aca="false">ISNUMBER(MATCH(A250,Selection!A:A,0))</f>
        <v>0</v>
      </c>
      <c r="AE250" s="6" t="n">
        <f aca="false">24-COUNTIF(D250:AA250,"")</f>
        <v>1</v>
      </c>
      <c r="AF250" s="20" t="n">
        <f aca="false">FALSE()</f>
        <v>0</v>
      </c>
      <c r="AG250" s="21" t="n">
        <f aca="false">FALSE()</f>
        <v>0</v>
      </c>
      <c r="AH250" s="21" t="n">
        <f aca="false">TRUE()</f>
        <v>1</v>
      </c>
      <c r="AI250" s="22" t="n">
        <f aca="false">FALSE()</f>
        <v>0</v>
      </c>
      <c r="AJ250" s="8" t="n">
        <v>249.1</v>
      </c>
      <c r="AK250" s="23" t="s">
        <v>137</v>
      </c>
      <c r="AL250" s="8" t="s">
        <v>63</v>
      </c>
      <c r="AM250" s="8" t="n">
        <v>67</v>
      </c>
      <c r="AN250" s="8" t="s">
        <v>64</v>
      </c>
      <c r="AP250" s="8" t="s">
        <v>138</v>
      </c>
      <c r="AV250" s="24"/>
      <c r="AW250" s="24"/>
      <c r="BA250" s="21" t="n">
        <f aca="false">NOT(ISNA(MATCH($A250&amp;"N",'Cases at IMPPC'!$H:$H,0)))</f>
        <v>0</v>
      </c>
      <c r="BB250" s="21" t="n">
        <f aca="false">NOT(ISNA(MATCH($A250&amp;"T",'Cases at IMPPC'!$H:$H,0)))</f>
        <v>0</v>
      </c>
      <c r="BC250" s="21" t="n">
        <f aca="false">NOT(ISNA(MATCH($A250&amp;"ADE",'Cases at IMPPC'!$H:$H,0)))</f>
        <v>0</v>
      </c>
      <c r="BD250" s="21" t="n">
        <f aca="false">NOT(ISNA(MATCH($A250&amp;"MET",'Cases at IMPPC'!$H:$H,0)))</f>
        <v>0</v>
      </c>
      <c r="BE250" s="24" t="s">
        <v>691</v>
      </c>
    </row>
    <row r="251" customFormat="false" ht="13" hidden="false" customHeight="true" outlineLevel="0" collapsed="false">
      <c r="A251" s="18" t="n">
        <v>250</v>
      </c>
      <c r="B251" s="18" t="s">
        <v>701</v>
      </c>
      <c r="C251" s="18" t="str">
        <f aca="false">TEXT(A251,"CRC-00000")&amp;"-05-01"</f>
        <v>CRC-00250-05-01</v>
      </c>
      <c r="F251" s="2" t="s">
        <v>60</v>
      </c>
      <c r="S251" s="25"/>
      <c r="T251" s="2"/>
      <c r="U251" s="2"/>
      <c r="AD251" s="6" t="n">
        <f aca="false">ISNUMBER(MATCH(A251,Selection!A:A,0))</f>
        <v>0</v>
      </c>
      <c r="AE251" s="6" t="n">
        <f aca="false">24-COUNTIF(D251:AA251,"")</f>
        <v>1</v>
      </c>
      <c r="AF251" s="20" t="n">
        <f aca="false">FALSE()</f>
        <v>0</v>
      </c>
      <c r="AG251" s="21" t="n">
        <f aca="false">FALSE()</f>
        <v>0</v>
      </c>
      <c r="AH251" s="21" t="n">
        <f aca="false">TRUE()</f>
        <v>1</v>
      </c>
      <c r="AI251" s="22" t="n">
        <f aca="false">FALSE()</f>
        <v>0</v>
      </c>
      <c r="AJ251" s="8" t="n">
        <v>250.1</v>
      </c>
      <c r="AK251" s="23" t="s">
        <v>137</v>
      </c>
      <c r="AL251" s="8" t="s">
        <v>63</v>
      </c>
      <c r="AM251" s="8" t="n">
        <v>64</v>
      </c>
      <c r="AN251" s="8" t="s">
        <v>45</v>
      </c>
      <c r="AO251" s="8" t="s">
        <v>71</v>
      </c>
      <c r="AP251" s="8" t="s">
        <v>138</v>
      </c>
      <c r="AV251" s="24"/>
      <c r="AW251" s="24"/>
      <c r="BA251" s="21" t="n">
        <f aca="false">NOT(ISNA(MATCH($A251&amp;"N",'Cases at IMPPC'!$H:$H,0)))</f>
        <v>0</v>
      </c>
      <c r="BB251" s="21" t="n">
        <f aca="false">NOT(ISNA(MATCH($A251&amp;"T",'Cases at IMPPC'!$H:$H,0)))</f>
        <v>0</v>
      </c>
      <c r="BC251" s="21" t="n">
        <f aca="false">NOT(ISNA(MATCH($A251&amp;"ADE",'Cases at IMPPC'!$H:$H,0)))</f>
        <v>0</v>
      </c>
      <c r="BD251" s="21" t="n">
        <f aca="false">NOT(ISNA(MATCH($A251&amp;"MET",'Cases at IMPPC'!$H:$H,0)))</f>
        <v>0</v>
      </c>
      <c r="BE251" s="24" t="s">
        <v>513</v>
      </c>
    </row>
    <row r="252" customFormat="false" ht="13" hidden="false" customHeight="true" outlineLevel="0" collapsed="false">
      <c r="A252" s="18" t="n">
        <v>251</v>
      </c>
      <c r="B252" s="18" t="s">
        <v>702</v>
      </c>
      <c r="C252" s="18" t="str">
        <f aca="false">TEXT(A252,"CRC-00000")&amp;"-05-01"</f>
        <v>CRC-00251-05-01</v>
      </c>
      <c r="F252" s="2" t="s">
        <v>60</v>
      </c>
      <c r="S252" s="25"/>
      <c r="T252" s="2"/>
      <c r="U252" s="2"/>
      <c r="AD252" s="6" t="n">
        <f aca="false">ISNUMBER(MATCH(A252,Selection!A:A,0))</f>
        <v>0</v>
      </c>
      <c r="AE252" s="6" t="n">
        <f aca="false">24-COUNTIF(D252:AA252,"")</f>
        <v>1</v>
      </c>
      <c r="AF252" s="20" t="n">
        <f aca="false">FALSE()</f>
        <v>0</v>
      </c>
      <c r="AG252" s="21" t="n">
        <f aca="false">FALSE()</f>
        <v>0</v>
      </c>
      <c r="AH252" s="21" t="n">
        <f aca="false">TRUE()</f>
        <v>1</v>
      </c>
      <c r="AI252" s="22" t="n">
        <f aca="false">FALSE()</f>
        <v>0</v>
      </c>
      <c r="AJ252" s="8" t="n">
        <v>251.1</v>
      </c>
      <c r="AK252" s="23" t="s">
        <v>137</v>
      </c>
      <c r="AL252" s="8" t="s">
        <v>63</v>
      </c>
      <c r="AM252" s="8" t="n">
        <v>54</v>
      </c>
      <c r="AN252" s="8" t="s">
        <v>45</v>
      </c>
      <c r="AO252" s="8" t="s">
        <v>71</v>
      </c>
      <c r="AP252" s="8" t="s">
        <v>138</v>
      </c>
      <c r="AV252" s="24"/>
      <c r="AW252" s="24"/>
      <c r="BA252" s="21" t="n">
        <f aca="false">NOT(ISNA(MATCH($A252&amp;"N",'Cases at IMPPC'!$H:$H,0)))</f>
        <v>0</v>
      </c>
      <c r="BB252" s="21" t="n">
        <f aca="false">NOT(ISNA(MATCH($A252&amp;"T",'Cases at IMPPC'!$H:$H,0)))</f>
        <v>0</v>
      </c>
      <c r="BC252" s="21" t="n">
        <f aca="false">NOT(ISNA(MATCH($A252&amp;"ADE",'Cases at IMPPC'!$H:$H,0)))</f>
        <v>0</v>
      </c>
      <c r="BD252" s="21" t="n">
        <f aca="false">NOT(ISNA(MATCH($A252&amp;"MET",'Cases at IMPPC'!$H:$H,0)))</f>
        <v>0</v>
      </c>
      <c r="BE252" s="24" t="s">
        <v>691</v>
      </c>
    </row>
    <row r="253" customFormat="false" ht="13" hidden="false" customHeight="true" outlineLevel="0" collapsed="false">
      <c r="A253" s="18" t="n">
        <v>252</v>
      </c>
      <c r="B253" s="18" t="s">
        <v>703</v>
      </c>
      <c r="C253" s="18" t="str">
        <f aca="false">TEXT(A253,"CRC-00000")&amp;"-05-01"</f>
        <v>CRC-00252-05-01</v>
      </c>
      <c r="F253" s="2" t="s">
        <v>61</v>
      </c>
      <c r="S253" s="25"/>
      <c r="T253" s="2"/>
      <c r="U253" s="2"/>
      <c r="AD253" s="6" t="n">
        <f aca="false">ISNUMBER(MATCH(A253,Selection!A:A,0))</f>
        <v>0</v>
      </c>
      <c r="AE253" s="6" t="n">
        <f aca="false">24-COUNTIF(D253:AA253,"")</f>
        <v>1</v>
      </c>
      <c r="AF253" s="20" t="n">
        <f aca="false">FALSE()</f>
        <v>0</v>
      </c>
      <c r="AG253" s="21" t="n">
        <f aca="false">FALSE()</f>
        <v>0</v>
      </c>
      <c r="AH253" s="21" t="n">
        <f aca="false">TRUE()</f>
        <v>1</v>
      </c>
      <c r="AI253" s="22" t="n">
        <f aca="false">FALSE()</f>
        <v>0</v>
      </c>
      <c r="AJ253" s="8" t="n">
        <v>252.1</v>
      </c>
      <c r="AK253" s="23" t="s">
        <v>137</v>
      </c>
      <c r="AL253" s="8" t="s">
        <v>63</v>
      </c>
      <c r="AM253" s="8" t="n">
        <v>71</v>
      </c>
      <c r="AN253" s="8" t="s">
        <v>64</v>
      </c>
      <c r="AO253" s="8" t="s">
        <v>71</v>
      </c>
      <c r="AP253" s="8" t="s">
        <v>138</v>
      </c>
      <c r="AV253" s="24"/>
      <c r="AW253" s="24"/>
      <c r="BA253" s="21" t="n">
        <f aca="false">NOT(ISNA(MATCH($A253&amp;"N",'Cases at IMPPC'!$H:$H,0)))</f>
        <v>0</v>
      </c>
      <c r="BB253" s="21" t="n">
        <f aca="false">NOT(ISNA(MATCH($A253&amp;"T",'Cases at IMPPC'!$H:$H,0)))</f>
        <v>0</v>
      </c>
      <c r="BC253" s="21" t="n">
        <f aca="false">NOT(ISNA(MATCH($A253&amp;"ADE",'Cases at IMPPC'!$H:$H,0)))</f>
        <v>0</v>
      </c>
      <c r="BD253" s="21" t="n">
        <f aca="false">NOT(ISNA(MATCH($A253&amp;"MET",'Cases at IMPPC'!$H:$H,0)))</f>
        <v>0</v>
      </c>
      <c r="BE253" s="24" t="s">
        <v>704</v>
      </c>
    </row>
    <row r="254" customFormat="false" ht="13" hidden="false" customHeight="true" outlineLevel="0" collapsed="false">
      <c r="A254" s="18" t="n">
        <v>253</v>
      </c>
      <c r="B254" s="18" t="s">
        <v>705</v>
      </c>
      <c r="C254" s="18" t="str">
        <f aca="false">TEXT(A254,"CRC-00000")&amp;"-05-01"</f>
        <v>CRC-00253-05-01</v>
      </c>
      <c r="F254" s="2" t="s">
        <v>61</v>
      </c>
      <c r="S254" s="25"/>
      <c r="T254" s="2"/>
      <c r="U254" s="2"/>
      <c r="AD254" s="6" t="n">
        <f aca="false">ISNUMBER(MATCH(A254,Selection!A:A,0))</f>
        <v>0</v>
      </c>
      <c r="AE254" s="6" t="n">
        <f aca="false">24-COUNTIF(D254:AA254,"")</f>
        <v>1</v>
      </c>
      <c r="AF254" s="20" t="n">
        <f aca="false">FALSE()</f>
        <v>0</v>
      </c>
      <c r="AG254" s="21" t="n">
        <f aca="false">FALSE()</f>
        <v>0</v>
      </c>
      <c r="AH254" s="21" t="n">
        <f aca="false">TRUE()</f>
        <v>1</v>
      </c>
      <c r="AI254" s="22" t="n">
        <f aca="false">FALSE()</f>
        <v>0</v>
      </c>
      <c r="AJ254" s="8" t="n">
        <v>253.1</v>
      </c>
      <c r="AK254" s="23" t="s">
        <v>137</v>
      </c>
      <c r="AL254" s="8" t="s">
        <v>63</v>
      </c>
      <c r="AM254" s="8" t="n">
        <v>42</v>
      </c>
      <c r="AN254" s="8" t="s">
        <v>64</v>
      </c>
      <c r="AO254" s="8" t="s">
        <v>71</v>
      </c>
      <c r="AP254" s="8" t="s">
        <v>138</v>
      </c>
      <c r="AV254" s="24"/>
      <c r="AW254" s="24"/>
      <c r="BA254" s="21" t="n">
        <f aca="false">NOT(ISNA(MATCH($A254&amp;"N",'Cases at IMPPC'!$H:$H,0)))</f>
        <v>0</v>
      </c>
      <c r="BB254" s="21" t="n">
        <f aca="false">NOT(ISNA(MATCH($A254&amp;"T",'Cases at IMPPC'!$H:$H,0)))</f>
        <v>0</v>
      </c>
      <c r="BC254" s="21" t="n">
        <f aca="false">NOT(ISNA(MATCH($A254&amp;"ADE",'Cases at IMPPC'!$H:$H,0)))</f>
        <v>0</v>
      </c>
      <c r="BD254" s="21" t="n">
        <f aca="false">NOT(ISNA(MATCH($A254&amp;"MET",'Cases at IMPPC'!$H:$H,0)))</f>
        <v>0</v>
      </c>
      <c r="BE254" s="24" t="s">
        <v>706</v>
      </c>
    </row>
    <row r="255" customFormat="false" ht="13" hidden="false" customHeight="true" outlineLevel="0" collapsed="false">
      <c r="A255" s="18" t="n">
        <v>254</v>
      </c>
      <c r="B255" s="18" t="s">
        <v>707</v>
      </c>
      <c r="C255" s="18" t="str">
        <f aca="false">TEXT(A255,"CRC-00000")&amp;"-05-01"</f>
        <v>CRC-00254-05-01</v>
      </c>
      <c r="F255" s="2" t="s">
        <v>61</v>
      </c>
      <c r="S255" s="25"/>
      <c r="T255" s="2"/>
      <c r="U255" s="2"/>
      <c r="AD255" s="6" t="n">
        <f aca="false">ISNUMBER(MATCH(A255,Selection!A:A,0))</f>
        <v>0</v>
      </c>
      <c r="AE255" s="6" t="n">
        <f aca="false">24-COUNTIF(D255:AA255,"")</f>
        <v>1</v>
      </c>
      <c r="AF255" s="20" t="n">
        <f aca="false">FALSE()</f>
        <v>0</v>
      </c>
      <c r="AG255" s="21" t="n">
        <f aca="false">FALSE()</f>
        <v>0</v>
      </c>
      <c r="AH255" s="21" t="n">
        <f aca="false">TRUE()</f>
        <v>1</v>
      </c>
      <c r="AI255" s="22" t="n">
        <f aca="false">FALSE()</f>
        <v>0</v>
      </c>
      <c r="AJ255" s="8" t="n">
        <v>254.1</v>
      </c>
      <c r="AK255" s="23" t="s">
        <v>137</v>
      </c>
      <c r="AL255" s="8" t="s">
        <v>63</v>
      </c>
      <c r="AM255" s="8" t="n">
        <v>71</v>
      </c>
      <c r="AN255" s="8" t="s">
        <v>64</v>
      </c>
      <c r="AO255" s="8" t="s">
        <v>71</v>
      </c>
      <c r="AP255" s="8" t="s">
        <v>138</v>
      </c>
      <c r="AV255" s="24"/>
      <c r="AW255" s="24"/>
      <c r="BA255" s="21" t="n">
        <f aca="false">NOT(ISNA(MATCH($A255&amp;"N",'Cases at IMPPC'!$H:$H,0)))</f>
        <v>0</v>
      </c>
      <c r="BB255" s="21" t="n">
        <f aca="false">NOT(ISNA(MATCH($A255&amp;"T",'Cases at IMPPC'!$H:$H,0)))</f>
        <v>0</v>
      </c>
      <c r="BC255" s="21" t="n">
        <f aca="false">NOT(ISNA(MATCH($A255&amp;"ADE",'Cases at IMPPC'!$H:$H,0)))</f>
        <v>0</v>
      </c>
      <c r="BD255" s="21" t="n">
        <f aca="false">NOT(ISNA(MATCH($A255&amp;"MET",'Cases at IMPPC'!$H:$H,0)))</f>
        <v>0</v>
      </c>
      <c r="BE255" s="24" t="s">
        <v>415</v>
      </c>
    </row>
    <row r="256" customFormat="false" ht="13" hidden="false" customHeight="true" outlineLevel="0" collapsed="false">
      <c r="A256" s="18" t="n">
        <v>255</v>
      </c>
      <c r="B256" s="18" t="s">
        <v>708</v>
      </c>
      <c r="C256" s="18" t="str">
        <f aca="false">TEXT(A256,"CRC-00000")&amp;"-05-01"</f>
        <v>CRC-00255-05-01</v>
      </c>
      <c r="F256" s="2" t="s">
        <v>60</v>
      </c>
      <c r="S256" s="25"/>
      <c r="T256" s="2"/>
      <c r="U256" s="2"/>
      <c r="AD256" s="6" t="n">
        <f aca="false">ISNUMBER(MATCH(A256,Selection!A:A,0))</f>
        <v>0</v>
      </c>
      <c r="AE256" s="6" t="n">
        <f aca="false">24-COUNTIF(D256:AA256,"")</f>
        <v>1</v>
      </c>
      <c r="AF256" s="20" t="n">
        <f aca="false">FALSE()</f>
        <v>0</v>
      </c>
      <c r="AG256" s="21" t="n">
        <f aca="false">FALSE()</f>
        <v>0</v>
      </c>
      <c r="AH256" s="21" t="n">
        <f aca="false">TRUE()</f>
        <v>1</v>
      </c>
      <c r="AI256" s="22" t="n">
        <f aca="false">FALSE()</f>
        <v>0</v>
      </c>
      <c r="AJ256" s="8" t="n">
        <v>255.1</v>
      </c>
      <c r="AK256" s="23" t="s">
        <v>137</v>
      </c>
      <c r="AL256" s="8" t="s">
        <v>63</v>
      </c>
      <c r="AM256" s="8" t="n">
        <v>57</v>
      </c>
      <c r="AN256" s="8" t="s">
        <v>64</v>
      </c>
      <c r="AO256" s="8" t="s">
        <v>71</v>
      </c>
      <c r="AP256" s="8" t="s">
        <v>138</v>
      </c>
      <c r="AV256" s="24"/>
      <c r="AW256" s="24"/>
      <c r="BA256" s="21" t="n">
        <f aca="false">NOT(ISNA(MATCH($A256&amp;"N",'Cases at IMPPC'!$H:$H,0)))</f>
        <v>0</v>
      </c>
      <c r="BB256" s="21" t="n">
        <f aca="false">NOT(ISNA(MATCH($A256&amp;"T",'Cases at IMPPC'!$H:$H,0)))</f>
        <v>0</v>
      </c>
      <c r="BC256" s="21" t="n">
        <f aca="false">NOT(ISNA(MATCH($A256&amp;"ADE",'Cases at IMPPC'!$H:$H,0)))</f>
        <v>0</v>
      </c>
      <c r="BD256" s="21" t="n">
        <f aca="false">NOT(ISNA(MATCH($A256&amp;"MET",'Cases at IMPPC'!$H:$H,0)))</f>
        <v>0</v>
      </c>
      <c r="BE256" s="24" t="s">
        <v>371</v>
      </c>
    </row>
    <row r="257" customFormat="false" ht="13" hidden="false" customHeight="true" outlineLevel="0" collapsed="false">
      <c r="A257" s="18" t="n">
        <v>256</v>
      </c>
      <c r="B257" s="18" t="s">
        <v>709</v>
      </c>
      <c r="C257" s="18" t="str">
        <f aca="false">TEXT(A257,"CRC-00000")&amp;"-05-01"</f>
        <v>CRC-00256-05-01</v>
      </c>
      <c r="F257" s="2" t="s">
        <v>60</v>
      </c>
      <c r="S257" s="25"/>
      <c r="T257" s="2"/>
      <c r="U257" s="2"/>
      <c r="AD257" s="6" t="n">
        <f aca="false">ISNUMBER(MATCH(A257,Selection!A:A,0))</f>
        <v>0</v>
      </c>
      <c r="AE257" s="6" t="n">
        <f aca="false">24-COUNTIF(D257:AA257,"")</f>
        <v>1</v>
      </c>
      <c r="AF257" s="20" t="n">
        <f aca="false">FALSE()</f>
        <v>0</v>
      </c>
      <c r="AG257" s="21" t="n">
        <f aca="false">FALSE()</f>
        <v>0</v>
      </c>
      <c r="AH257" s="21" t="n">
        <f aca="false">TRUE()</f>
        <v>1</v>
      </c>
      <c r="AI257" s="22" t="n">
        <f aca="false">FALSE()</f>
        <v>0</v>
      </c>
      <c r="AJ257" s="8" t="n">
        <v>256.1</v>
      </c>
      <c r="AK257" s="23" t="s">
        <v>137</v>
      </c>
      <c r="AL257" s="8" t="s">
        <v>63</v>
      </c>
      <c r="AM257" s="8" t="n">
        <v>55</v>
      </c>
      <c r="AN257" s="8" t="s">
        <v>64</v>
      </c>
      <c r="AO257" s="8" t="s">
        <v>71</v>
      </c>
      <c r="AP257" s="8" t="s">
        <v>138</v>
      </c>
      <c r="AV257" s="24"/>
      <c r="AW257" s="24"/>
      <c r="BA257" s="21" t="n">
        <f aca="false">NOT(ISNA(MATCH($A257&amp;"N",'Cases at IMPPC'!$H:$H,0)))</f>
        <v>0</v>
      </c>
      <c r="BB257" s="21" t="n">
        <f aca="false">NOT(ISNA(MATCH($A257&amp;"T",'Cases at IMPPC'!$H:$H,0)))</f>
        <v>0</v>
      </c>
      <c r="BC257" s="21" t="n">
        <f aca="false">NOT(ISNA(MATCH($A257&amp;"ADE",'Cases at IMPPC'!$H:$H,0)))</f>
        <v>0</v>
      </c>
      <c r="BD257" s="21" t="n">
        <f aca="false">NOT(ISNA(MATCH($A257&amp;"MET",'Cases at IMPPC'!$H:$H,0)))</f>
        <v>0</v>
      </c>
      <c r="BE257" s="24" t="s">
        <v>374</v>
      </c>
    </row>
    <row r="258" customFormat="false" ht="13" hidden="false" customHeight="true" outlineLevel="0" collapsed="false">
      <c r="A258" s="18" t="n">
        <v>257</v>
      </c>
      <c r="B258" s="18" t="s">
        <v>710</v>
      </c>
      <c r="C258" s="18" t="str">
        <f aca="false">TEXT(A258,"CRC-00000")&amp;"-05-01"</f>
        <v>CRC-00257-05-01</v>
      </c>
      <c r="F258" s="2" t="s">
        <v>60</v>
      </c>
      <c r="S258" s="25"/>
      <c r="T258" s="2"/>
      <c r="U258" s="2"/>
      <c r="AD258" s="6" t="n">
        <f aca="false">ISNUMBER(MATCH(A258,Selection!A:A,0))</f>
        <v>0</v>
      </c>
      <c r="AE258" s="6" t="n">
        <f aca="false">24-COUNTIF(D258:AA258,"")</f>
        <v>1</v>
      </c>
      <c r="AF258" s="20" t="n">
        <f aca="false">FALSE()</f>
        <v>0</v>
      </c>
      <c r="AG258" s="21" t="n">
        <f aca="false">FALSE()</f>
        <v>0</v>
      </c>
      <c r="AH258" s="21" t="n">
        <f aca="false">TRUE()</f>
        <v>1</v>
      </c>
      <c r="AI258" s="22" t="n">
        <f aca="false">FALSE()</f>
        <v>0</v>
      </c>
      <c r="AJ258" s="8" t="n">
        <v>257.1</v>
      </c>
      <c r="AK258" s="23" t="s">
        <v>137</v>
      </c>
      <c r="AL258" s="8" t="s">
        <v>63</v>
      </c>
      <c r="AM258" s="8" t="n">
        <v>53</v>
      </c>
      <c r="AN258" s="8" t="s">
        <v>45</v>
      </c>
      <c r="AO258" s="8" t="s">
        <v>71</v>
      </c>
      <c r="AP258" s="8" t="s">
        <v>138</v>
      </c>
      <c r="AV258" s="24"/>
      <c r="AW258" s="24"/>
      <c r="BA258" s="21" t="n">
        <f aca="false">NOT(ISNA(MATCH($A258&amp;"N",'Cases at IMPPC'!$H:$H,0)))</f>
        <v>0</v>
      </c>
      <c r="BB258" s="21" t="n">
        <f aca="false">NOT(ISNA(MATCH($A258&amp;"T",'Cases at IMPPC'!$H:$H,0)))</f>
        <v>0</v>
      </c>
      <c r="BC258" s="21" t="n">
        <f aca="false">NOT(ISNA(MATCH($A258&amp;"ADE",'Cases at IMPPC'!$H:$H,0)))</f>
        <v>0</v>
      </c>
      <c r="BD258" s="21" t="n">
        <f aca="false">NOT(ISNA(MATCH($A258&amp;"MET",'Cases at IMPPC'!$H:$H,0)))</f>
        <v>0</v>
      </c>
      <c r="BE258" s="24" t="s">
        <v>515</v>
      </c>
    </row>
    <row r="259" customFormat="false" ht="13" hidden="false" customHeight="true" outlineLevel="0" collapsed="false">
      <c r="A259" s="18" t="n">
        <v>258</v>
      </c>
      <c r="B259" s="18" t="s">
        <v>711</v>
      </c>
      <c r="C259" s="18" t="str">
        <f aca="false">TEXT(A259,"CRC-00000")&amp;"-05-01"</f>
        <v>CRC-00258-05-01</v>
      </c>
      <c r="F259" s="2" t="s">
        <v>60</v>
      </c>
      <c r="S259" s="25"/>
      <c r="T259" s="2"/>
      <c r="U259" s="2"/>
      <c r="AD259" s="6" t="n">
        <f aca="false">ISNUMBER(MATCH(A259,Selection!A:A,0))</f>
        <v>0</v>
      </c>
      <c r="AE259" s="6" t="n">
        <f aca="false">24-COUNTIF(D259:AA259,"")</f>
        <v>1</v>
      </c>
      <c r="AF259" s="20" t="n">
        <f aca="false">FALSE()</f>
        <v>0</v>
      </c>
      <c r="AG259" s="21" t="n">
        <f aca="false">FALSE()</f>
        <v>0</v>
      </c>
      <c r="AH259" s="21" t="n">
        <f aca="false">TRUE()</f>
        <v>1</v>
      </c>
      <c r="AI259" s="22" t="n">
        <f aca="false">FALSE()</f>
        <v>0</v>
      </c>
      <c r="AJ259" s="8" t="n">
        <v>258.1</v>
      </c>
      <c r="AK259" s="23" t="s">
        <v>137</v>
      </c>
      <c r="AL259" s="8" t="s">
        <v>63</v>
      </c>
      <c r="AM259" s="8" t="n">
        <v>47</v>
      </c>
      <c r="AN259" s="8" t="s">
        <v>45</v>
      </c>
      <c r="AO259" s="8" t="s">
        <v>71</v>
      </c>
      <c r="AP259" s="8" t="s">
        <v>138</v>
      </c>
      <c r="AV259" s="24"/>
      <c r="AW259" s="24"/>
      <c r="BA259" s="21" t="n">
        <f aca="false">NOT(ISNA(MATCH($A259&amp;"N",'Cases at IMPPC'!$H:$H,0)))</f>
        <v>0</v>
      </c>
      <c r="BB259" s="21" t="n">
        <f aca="false">NOT(ISNA(MATCH($A259&amp;"T",'Cases at IMPPC'!$H:$H,0)))</f>
        <v>0</v>
      </c>
      <c r="BC259" s="21" t="n">
        <f aca="false">NOT(ISNA(MATCH($A259&amp;"ADE",'Cases at IMPPC'!$H:$H,0)))</f>
        <v>0</v>
      </c>
      <c r="BD259" s="21" t="n">
        <f aca="false">NOT(ISNA(MATCH($A259&amp;"MET",'Cases at IMPPC'!$H:$H,0)))</f>
        <v>0</v>
      </c>
      <c r="BE259" s="24" t="s">
        <v>515</v>
      </c>
    </row>
    <row r="260" customFormat="false" ht="13" hidden="false" customHeight="true" outlineLevel="0" collapsed="false">
      <c r="A260" s="18" t="n">
        <v>259</v>
      </c>
      <c r="B260" s="18" t="s">
        <v>712</v>
      </c>
      <c r="C260" s="18" t="str">
        <f aca="false">TEXT(A260,"CRC-00000")&amp;"-05-01"</f>
        <v>CRC-00259-05-01</v>
      </c>
      <c r="F260" s="2" t="s">
        <v>61</v>
      </c>
      <c r="S260" s="25"/>
      <c r="T260" s="2"/>
      <c r="U260" s="2"/>
      <c r="AD260" s="6" t="n">
        <f aca="false">ISNUMBER(MATCH(A260,Selection!A:A,0))</f>
        <v>0</v>
      </c>
      <c r="AE260" s="6" t="n">
        <f aca="false">24-COUNTIF(D260:AA260,"")</f>
        <v>1</v>
      </c>
      <c r="AF260" s="20" t="n">
        <f aca="false">FALSE()</f>
        <v>0</v>
      </c>
      <c r="AG260" s="21" t="n">
        <f aca="false">FALSE()</f>
        <v>0</v>
      </c>
      <c r="AH260" s="21" t="n">
        <f aca="false">TRUE()</f>
        <v>1</v>
      </c>
      <c r="AI260" s="22" t="n">
        <f aca="false">FALSE()</f>
        <v>0</v>
      </c>
      <c r="AJ260" s="8" t="n">
        <v>259.1</v>
      </c>
      <c r="AK260" s="23" t="s">
        <v>137</v>
      </c>
      <c r="AL260" s="8" t="s">
        <v>63</v>
      </c>
      <c r="AM260" s="8" t="n">
        <v>71</v>
      </c>
      <c r="AN260" s="8" t="s">
        <v>45</v>
      </c>
      <c r="AO260" s="8" t="s">
        <v>71</v>
      </c>
      <c r="AP260" s="8" t="s">
        <v>138</v>
      </c>
      <c r="AV260" s="24"/>
      <c r="AW260" s="24"/>
      <c r="BA260" s="21" t="n">
        <f aca="false">NOT(ISNA(MATCH($A260&amp;"N",'Cases at IMPPC'!$H:$H,0)))</f>
        <v>0</v>
      </c>
      <c r="BB260" s="21" t="n">
        <f aca="false">NOT(ISNA(MATCH($A260&amp;"T",'Cases at IMPPC'!$H:$H,0)))</f>
        <v>0</v>
      </c>
      <c r="BC260" s="21" t="n">
        <f aca="false">NOT(ISNA(MATCH($A260&amp;"ADE",'Cases at IMPPC'!$H:$H,0)))</f>
        <v>0</v>
      </c>
      <c r="BD260" s="21" t="n">
        <f aca="false">NOT(ISNA(MATCH($A260&amp;"MET",'Cases at IMPPC'!$H:$H,0)))</f>
        <v>0</v>
      </c>
      <c r="BE260" s="24" t="s">
        <v>713</v>
      </c>
    </row>
    <row r="261" customFormat="false" ht="13" hidden="false" customHeight="true" outlineLevel="0" collapsed="false">
      <c r="A261" s="18" t="n">
        <v>260</v>
      </c>
      <c r="B261" s="18" t="s">
        <v>714</v>
      </c>
      <c r="C261" s="18" t="str">
        <f aca="false">TEXT(A261,"CRC-00000")&amp;"-05-01"</f>
        <v>CRC-00260-05-01</v>
      </c>
      <c r="F261" s="2" t="s">
        <v>60</v>
      </c>
      <c r="S261" s="25"/>
      <c r="T261" s="2"/>
      <c r="U261" s="2"/>
      <c r="AD261" s="6" t="n">
        <f aca="false">ISNUMBER(MATCH(A261,Selection!A:A,0))</f>
        <v>0</v>
      </c>
      <c r="AE261" s="6" t="n">
        <f aca="false">24-COUNTIF(D261:AA261,"")</f>
        <v>1</v>
      </c>
      <c r="AF261" s="20" t="n">
        <f aca="false">FALSE()</f>
        <v>0</v>
      </c>
      <c r="AG261" s="21" t="n">
        <f aca="false">FALSE()</f>
        <v>0</v>
      </c>
      <c r="AH261" s="21" t="n">
        <f aca="false">TRUE()</f>
        <v>1</v>
      </c>
      <c r="AI261" s="22" t="n">
        <f aca="false">FALSE()</f>
        <v>0</v>
      </c>
      <c r="AJ261" s="8" t="n">
        <v>260.1</v>
      </c>
      <c r="AK261" s="23" t="s">
        <v>137</v>
      </c>
      <c r="AL261" s="8" t="s">
        <v>63</v>
      </c>
      <c r="AM261" s="8" t="n">
        <v>57</v>
      </c>
      <c r="AN261" s="8" t="s">
        <v>64</v>
      </c>
      <c r="AP261" s="8" t="s">
        <v>138</v>
      </c>
      <c r="AV261" s="24"/>
      <c r="AW261" s="24"/>
      <c r="BA261" s="21" t="n">
        <f aca="false">NOT(ISNA(MATCH($A261&amp;"N",'Cases at IMPPC'!$H:$H,0)))</f>
        <v>0</v>
      </c>
      <c r="BB261" s="21" t="n">
        <f aca="false">NOT(ISNA(MATCH($A261&amp;"T",'Cases at IMPPC'!$H:$H,0)))</f>
        <v>0</v>
      </c>
      <c r="BC261" s="21" t="n">
        <f aca="false">NOT(ISNA(MATCH($A261&amp;"ADE",'Cases at IMPPC'!$H:$H,0)))</f>
        <v>0</v>
      </c>
      <c r="BD261" s="21" t="n">
        <f aca="false">NOT(ISNA(MATCH($A261&amp;"MET",'Cases at IMPPC'!$H:$H,0)))</f>
        <v>0</v>
      </c>
      <c r="BE261" s="24" t="s">
        <v>415</v>
      </c>
    </row>
    <row r="262" customFormat="false" ht="13" hidden="false" customHeight="true" outlineLevel="0" collapsed="false">
      <c r="A262" s="18" t="n">
        <v>261</v>
      </c>
      <c r="B262" s="18" t="s">
        <v>715</v>
      </c>
      <c r="C262" s="18" t="str">
        <f aca="false">TEXT(A262,"CRC-00000")&amp;"-05-01"</f>
        <v>CRC-00261-05-01</v>
      </c>
      <c r="F262" s="2" t="s">
        <v>60</v>
      </c>
      <c r="S262" s="25"/>
      <c r="T262" s="2"/>
      <c r="U262" s="2"/>
      <c r="AD262" s="6" t="n">
        <f aca="false">ISNUMBER(MATCH(A262,Selection!A:A,0))</f>
        <v>0</v>
      </c>
      <c r="AE262" s="6" t="n">
        <f aca="false">24-COUNTIF(D262:AA262,"")</f>
        <v>1</v>
      </c>
      <c r="AF262" s="20" t="n">
        <f aca="false">FALSE()</f>
        <v>0</v>
      </c>
      <c r="AG262" s="21" t="n">
        <f aca="false">FALSE()</f>
        <v>0</v>
      </c>
      <c r="AH262" s="21" t="n">
        <f aca="false">TRUE()</f>
        <v>1</v>
      </c>
      <c r="AI262" s="22" t="n">
        <f aca="false">FALSE()</f>
        <v>0</v>
      </c>
      <c r="AJ262" s="8" t="n">
        <v>261.1</v>
      </c>
      <c r="AK262" s="23" t="s">
        <v>137</v>
      </c>
      <c r="AL262" s="8" t="s">
        <v>63</v>
      </c>
      <c r="AM262" s="8" t="n">
        <v>52</v>
      </c>
      <c r="AN262" s="8" t="s">
        <v>45</v>
      </c>
      <c r="AO262" s="8" t="s">
        <v>71</v>
      </c>
      <c r="AP262" s="8" t="s">
        <v>138</v>
      </c>
      <c r="AV262" s="24"/>
      <c r="AW262" s="24"/>
      <c r="BA262" s="21" t="n">
        <f aca="false">NOT(ISNA(MATCH($A262&amp;"N",'Cases at IMPPC'!$H:$H,0)))</f>
        <v>0</v>
      </c>
      <c r="BB262" s="21" t="n">
        <f aca="false">NOT(ISNA(MATCH($A262&amp;"T",'Cases at IMPPC'!$H:$H,0)))</f>
        <v>0</v>
      </c>
      <c r="BC262" s="21" t="n">
        <f aca="false">NOT(ISNA(MATCH($A262&amp;"ADE",'Cases at IMPPC'!$H:$H,0)))</f>
        <v>0</v>
      </c>
      <c r="BD262" s="21" t="n">
        <f aca="false">NOT(ISNA(MATCH($A262&amp;"MET",'Cases at IMPPC'!$H:$H,0)))</f>
        <v>0</v>
      </c>
      <c r="BE262" s="24" t="s">
        <v>716</v>
      </c>
    </row>
    <row r="263" customFormat="false" ht="13" hidden="false" customHeight="true" outlineLevel="0" collapsed="false">
      <c r="A263" s="18" t="n">
        <v>262</v>
      </c>
      <c r="B263" s="18" t="s">
        <v>717</v>
      </c>
      <c r="C263" s="18" t="str">
        <f aca="false">TEXT(A263,"CRC-00000")&amp;"-05-01"</f>
        <v>CRC-00262-05-01</v>
      </c>
      <c r="F263" s="2" t="s">
        <v>61</v>
      </c>
      <c r="S263" s="25"/>
      <c r="T263" s="2"/>
      <c r="U263" s="2"/>
      <c r="AD263" s="6" t="n">
        <f aca="false">ISNUMBER(MATCH(A263,Selection!A:A,0))</f>
        <v>0</v>
      </c>
      <c r="AE263" s="6" t="n">
        <f aca="false">24-COUNTIF(D263:AA263,"")</f>
        <v>1</v>
      </c>
      <c r="AF263" s="20" t="n">
        <f aca="false">FALSE()</f>
        <v>0</v>
      </c>
      <c r="AG263" s="21" t="n">
        <f aca="false">FALSE()</f>
        <v>0</v>
      </c>
      <c r="AH263" s="21" t="n">
        <f aca="false">TRUE()</f>
        <v>1</v>
      </c>
      <c r="AI263" s="22" t="n">
        <f aca="false">FALSE()</f>
        <v>0</v>
      </c>
      <c r="AJ263" s="8" t="n">
        <v>262.1</v>
      </c>
      <c r="AK263" s="23" t="s">
        <v>137</v>
      </c>
      <c r="AL263" s="8" t="s">
        <v>63</v>
      </c>
      <c r="AM263" s="8" t="n">
        <v>66</v>
      </c>
      <c r="AN263" s="8" t="s">
        <v>45</v>
      </c>
      <c r="AO263" s="8" t="s">
        <v>71</v>
      </c>
      <c r="AP263" s="8" t="s">
        <v>138</v>
      </c>
      <c r="AV263" s="24"/>
      <c r="AW263" s="24"/>
      <c r="BA263" s="21" t="n">
        <f aca="false">NOT(ISNA(MATCH($A263&amp;"N",'Cases at IMPPC'!$H:$H,0)))</f>
        <v>0</v>
      </c>
      <c r="BB263" s="21" t="n">
        <f aca="false">NOT(ISNA(MATCH($A263&amp;"T",'Cases at IMPPC'!$H:$H,0)))</f>
        <v>0</v>
      </c>
      <c r="BC263" s="21" t="n">
        <f aca="false">NOT(ISNA(MATCH($A263&amp;"ADE",'Cases at IMPPC'!$H:$H,0)))</f>
        <v>0</v>
      </c>
      <c r="BD263" s="21" t="n">
        <f aca="false">NOT(ISNA(MATCH($A263&amp;"MET",'Cases at IMPPC'!$H:$H,0)))</f>
        <v>0</v>
      </c>
      <c r="BE263" s="24" t="s">
        <v>718</v>
      </c>
    </row>
    <row r="264" customFormat="false" ht="13" hidden="false" customHeight="true" outlineLevel="0" collapsed="false">
      <c r="A264" s="18" t="n">
        <v>263</v>
      </c>
      <c r="B264" s="18" t="s">
        <v>719</v>
      </c>
      <c r="C264" s="18" t="str">
        <f aca="false">TEXT(A264,"CRC-00000")&amp;"-05-01"</f>
        <v>CRC-00263-05-01</v>
      </c>
      <c r="D264" s="2" t="s">
        <v>60</v>
      </c>
      <c r="F264" s="2" t="s">
        <v>61</v>
      </c>
      <c r="S264" s="25"/>
      <c r="T264" s="2"/>
      <c r="U264" s="2"/>
      <c r="AB264" s="6" t="s">
        <v>70</v>
      </c>
      <c r="AD264" s="6" t="n">
        <f aca="false">ISNUMBER(MATCH(A264,Selection!A:A,0))</f>
        <v>0</v>
      </c>
      <c r="AE264" s="6" t="n">
        <f aca="false">24-COUNTIF(D264:AA264,"")</f>
        <v>2</v>
      </c>
      <c r="AF264" s="20" t="n">
        <f aca="false">FALSE()</f>
        <v>0</v>
      </c>
      <c r="AG264" s="21" t="n">
        <f aca="false">TRUE()</f>
        <v>1</v>
      </c>
      <c r="AH264" s="21" t="n">
        <f aca="false">FALSE()</f>
        <v>0</v>
      </c>
      <c r="AI264" s="22" t="n">
        <f aca="false">FALSE()</f>
        <v>0</v>
      </c>
      <c r="AJ264" s="8" t="n">
        <v>263</v>
      </c>
      <c r="AK264" s="23" t="s">
        <v>62</v>
      </c>
      <c r="AL264" s="8" t="s">
        <v>66</v>
      </c>
      <c r="AM264" s="8" t="n">
        <v>73</v>
      </c>
      <c r="AN264" s="8" t="s">
        <v>64</v>
      </c>
      <c r="AO264" s="8" t="s">
        <v>65</v>
      </c>
      <c r="AP264" s="8" t="s">
        <v>79</v>
      </c>
      <c r="AQ264" s="8" t="s">
        <v>476</v>
      </c>
      <c r="AU264" s="8" t="s">
        <v>45</v>
      </c>
      <c r="AV264" s="24" t="s">
        <v>87</v>
      </c>
      <c r="AW264" s="24"/>
      <c r="BA264" s="21" t="n">
        <f aca="false">NOT(ISNA(MATCH($A264&amp;"N",'Cases at IMPPC'!$H:$H,0)))</f>
        <v>0</v>
      </c>
      <c r="BB264" s="21" t="n">
        <f aca="false">NOT(ISNA(MATCH($A264&amp;"T",'Cases at IMPPC'!$H:$H,0)))</f>
        <v>0</v>
      </c>
      <c r="BC264" s="21" t="n">
        <f aca="false">NOT(ISNA(MATCH($A264&amp;"ADE",'Cases at IMPPC'!$H:$H,0)))</f>
        <v>0</v>
      </c>
      <c r="BD264" s="21" t="n">
        <f aca="false">NOT(ISNA(MATCH($A264&amp;"MET",'Cases at IMPPC'!$H:$H,0)))</f>
        <v>0</v>
      </c>
      <c r="BE264" s="24" t="s">
        <v>720</v>
      </c>
    </row>
    <row r="265" customFormat="false" ht="13" hidden="false" customHeight="true" outlineLevel="0" collapsed="false">
      <c r="A265" s="18" t="n">
        <v>264</v>
      </c>
      <c r="B265" s="18" t="s">
        <v>721</v>
      </c>
      <c r="C265" s="18" t="str">
        <f aca="false">TEXT(A265,"CRC-00000")&amp;"-05-01"</f>
        <v>CRC-00264-05-01</v>
      </c>
      <c r="D265" s="2" t="s">
        <v>60</v>
      </c>
      <c r="F265" s="2" t="s">
        <v>60</v>
      </c>
      <c r="S265" s="25"/>
      <c r="T265" s="2"/>
      <c r="U265" s="2"/>
      <c r="AD265" s="6" t="n">
        <f aca="false">ISNUMBER(MATCH(A265,Selection!A:A,0))</f>
        <v>0</v>
      </c>
      <c r="AE265" s="6" t="n">
        <f aca="false">24-COUNTIF(D265:AA265,"")</f>
        <v>2</v>
      </c>
      <c r="AF265" s="20" t="n">
        <f aca="false">TRUE()</f>
        <v>1</v>
      </c>
      <c r="AG265" s="21" t="n">
        <f aca="false">TRUE()</f>
        <v>1</v>
      </c>
      <c r="AH265" s="21" t="n">
        <f aca="false">FALSE()</f>
        <v>0</v>
      </c>
      <c r="AI265" s="22" t="n">
        <f aca="false">FALSE()</f>
        <v>0</v>
      </c>
      <c r="AJ265" s="8" t="n">
        <v>264</v>
      </c>
      <c r="AK265" s="23" t="s">
        <v>62</v>
      </c>
      <c r="AL265" s="8" t="s">
        <v>66</v>
      </c>
      <c r="AM265" s="8" t="n">
        <v>55</v>
      </c>
      <c r="AN265" s="8" t="s">
        <v>45</v>
      </c>
      <c r="AO265" s="8" t="s">
        <v>71</v>
      </c>
      <c r="AP265" s="8" t="s">
        <v>115</v>
      </c>
      <c r="AQ265" s="8" t="s">
        <v>722</v>
      </c>
      <c r="AU265" s="8" t="s">
        <v>86</v>
      </c>
      <c r="AV265" s="24"/>
      <c r="AW265" s="24"/>
      <c r="BA265" s="21" t="n">
        <f aca="false">NOT(ISNA(MATCH($A265&amp;"N",'Cases at IMPPC'!$H:$H,0)))</f>
        <v>0</v>
      </c>
      <c r="BB265" s="21" t="n">
        <f aca="false">NOT(ISNA(MATCH($A265&amp;"T",'Cases at IMPPC'!$H:$H,0)))</f>
        <v>0</v>
      </c>
      <c r="BC265" s="21" t="n">
        <f aca="false">NOT(ISNA(MATCH($A265&amp;"ADE",'Cases at IMPPC'!$H:$H,0)))</f>
        <v>0</v>
      </c>
      <c r="BD265" s="21" t="n">
        <f aca="false">NOT(ISNA(MATCH($A265&amp;"MET",'Cases at IMPPC'!$H:$H,0)))</f>
        <v>0</v>
      </c>
      <c r="BE265" s="24" t="s">
        <v>723</v>
      </c>
    </row>
    <row r="266" customFormat="false" ht="13" hidden="false" customHeight="true" outlineLevel="0" collapsed="false">
      <c r="A266" s="18" t="n">
        <v>265</v>
      </c>
      <c r="B266" s="18" t="s">
        <v>724</v>
      </c>
      <c r="C266" s="18" t="str">
        <f aca="false">TEXT(A266,"CRC-00000")&amp;"-05-01"</f>
        <v>CRC-00265-05-01</v>
      </c>
      <c r="D266" s="2" t="s">
        <v>60</v>
      </c>
      <c r="E266" s="2" t="s">
        <v>60</v>
      </c>
      <c r="F266" s="2" t="s">
        <v>60</v>
      </c>
      <c r="S266" s="25"/>
      <c r="T266" s="2"/>
      <c r="U266" s="2"/>
      <c r="AD266" s="6" t="n">
        <f aca="false">ISNUMBER(MATCH(A266,Selection!A:A,0))</f>
        <v>0</v>
      </c>
      <c r="AE266" s="6" t="n">
        <f aca="false">24-COUNTIF(D266:AA266,"")</f>
        <v>3</v>
      </c>
      <c r="AF266" s="20" t="n">
        <f aca="false">TRUE()</f>
        <v>1</v>
      </c>
      <c r="AG266" s="21" t="n">
        <f aca="false">FALSE()</f>
        <v>0</v>
      </c>
      <c r="AH266" s="21" t="n">
        <f aca="false">TRUE()</f>
        <v>1</v>
      </c>
      <c r="AI266" s="22" t="n">
        <f aca="false">FALSE()</f>
        <v>0</v>
      </c>
      <c r="AJ266" s="8" t="n">
        <v>265.1</v>
      </c>
      <c r="AK266" s="23" t="s">
        <v>137</v>
      </c>
      <c r="AL266" s="8" t="s">
        <v>66</v>
      </c>
      <c r="AM266" s="8" t="n">
        <v>57</v>
      </c>
      <c r="AN266" s="8" t="s">
        <v>64</v>
      </c>
      <c r="AO266" s="8" t="s">
        <v>65</v>
      </c>
      <c r="AP266" s="8" t="s">
        <v>138</v>
      </c>
      <c r="AQ266" s="8" t="s">
        <v>357</v>
      </c>
      <c r="AV266" s="24"/>
      <c r="AW266" s="24"/>
      <c r="BA266" s="21" t="n">
        <f aca="false">NOT(ISNA(MATCH($A266&amp;"N",'Cases at IMPPC'!$H:$H,0)))</f>
        <v>0</v>
      </c>
      <c r="BB266" s="21" t="n">
        <f aca="false">NOT(ISNA(MATCH($A266&amp;"T",'Cases at IMPPC'!$H:$H,0)))</f>
        <v>0</v>
      </c>
      <c r="BC266" s="21" t="n">
        <f aca="false">NOT(ISNA(MATCH($A266&amp;"ADE",'Cases at IMPPC'!$H:$H,0)))</f>
        <v>0</v>
      </c>
      <c r="BD266" s="21" t="n">
        <f aca="false">NOT(ISNA(MATCH($A266&amp;"MET",'Cases at IMPPC'!$H:$H,0)))</f>
        <v>0</v>
      </c>
      <c r="BE266" s="24" t="s">
        <v>725</v>
      </c>
    </row>
    <row r="267" customFormat="false" ht="13" hidden="false" customHeight="true" outlineLevel="0" collapsed="false">
      <c r="A267" s="18" t="n">
        <v>266</v>
      </c>
      <c r="B267" s="18" t="s">
        <v>726</v>
      </c>
      <c r="C267" s="18" t="str">
        <f aca="false">TEXT(A267,"CRC-00000")&amp;"-05-01"</f>
        <v>CRC-00266-05-01</v>
      </c>
      <c r="D267" s="2" t="s">
        <v>60</v>
      </c>
      <c r="E267" s="2" t="s">
        <v>61</v>
      </c>
      <c r="F267" s="2" t="s">
        <v>60</v>
      </c>
      <c r="S267" s="25"/>
      <c r="T267" s="2"/>
      <c r="U267" s="2"/>
      <c r="AD267" s="6" t="n">
        <f aca="false">ISNUMBER(MATCH(A267,Selection!A:A,0))</f>
        <v>0</v>
      </c>
      <c r="AE267" s="6" t="n">
        <f aca="false">24-COUNTIF(D267:AA267,"")</f>
        <v>3</v>
      </c>
      <c r="AF267" s="20" t="n">
        <f aca="false">FALSE()</f>
        <v>0</v>
      </c>
      <c r="AG267" s="21" t="n">
        <f aca="false">TRUE()</f>
        <v>1</v>
      </c>
      <c r="AH267" s="21" t="n">
        <f aca="false">FALSE()</f>
        <v>0</v>
      </c>
      <c r="AI267" s="22" t="n">
        <f aca="false">FALSE()</f>
        <v>0</v>
      </c>
      <c r="AJ267" s="8" t="n">
        <v>266</v>
      </c>
      <c r="AK267" s="23" t="s">
        <v>62</v>
      </c>
      <c r="AL267" s="8" t="s">
        <v>63</v>
      </c>
      <c r="AM267" s="8" t="n">
        <v>93</v>
      </c>
      <c r="AN267" s="8" t="s">
        <v>64</v>
      </c>
      <c r="AO267" s="8" t="s">
        <v>71</v>
      </c>
      <c r="AU267" s="8" t="s">
        <v>45</v>
      </c>
      <c r="AV267" s="24"/>
      <c r="AW267" s="24"/>
      <c r="BA267" s="21" t="n">
        <f aca="false">NOT(ISNA(MATCH($A267&amp;"N",'Cases at IMPPC'!$H:$H,0)))</f>
        <v>0</v>
      </c>
      <c r="BB267" s="21" t="n">
        <f aca="false">NOT(ISNA(MATCH($A267&amp;"T",'Cases at IMPPC'!$H:$H,0)))</f>
        <v>0</v>
      </c>
      <c r="BC267" s="21" t="n">
        <f aca="false">NOT(ISNA(MATCH($A267&amp;"ADE",'Cases at IMPPC'!$H:$H,0)))</f>
        <v>0</v>
      </c>
      <c r="BD267" s="21" t="n">
        <f aca="false">NOT(ISNA(MATCH($A267&amp;"MET",'Cases at IMPPC'!$H:$H,0)))</f>
        <v>0</v>
      </c>
      <c r="BE267" s="24"/>
    </row>
    <row r="268" customFormat="false" ht="13" hidden="false" customHeight="true" outlineLevel="0" collapsed="false">
      <c r="A268" s="18" t="n">
        <v>267</v>
      </c>
      <c r="B268" s="18" t="s">
        <v>727</v>
      </c>
      <c r="C268" s="18" t="str">
        <f aca="false">TEXT(A268,"CRC-00000")&amp;"-05-01"</f>
        <v>CRC-00267-05-01</v>
      </c>
      <c r="D268" s="2" t="s">
        <v>60</v>
      </c>
      <c r="E268" s="2" t="s">
        <v>61</v>
      </c>
      <c r="F268" s="2" t="s">
        <v>60</v>
      </c>
      <c r="G268" s="2" t="s">
        <v>60</v>
      </c>
      <c r="H268" s="2" t="s">
        <v>60</v>
      </c>
      <c r="I268" s="3" t="s">
        <v>60</v>
      </c>
      <c r="J268" s="4" t="s">
        <v>60</v>
      </c>
      <c r="M268" s="2" t="s">
        <v>136</v>
      </c>
      <c r="Q268" s="3" t="s">
        <v>136</v>
      </c>
      <c r="R268" s="4" t="s">
        <v>60</v>
      </c>
      <c r="S268" s="25"/>
      <c r="T268" s="2"/>
      <c r="U268" s="2"/>
      <c r="V268" s="26" t="n">
        <v>0.109885265928641</v>
      </c>
      <c r="AB268" s="6" t="s">
        <v>70</v>
      </c>
      <c r="AD268" s="6" t="n">
        <f aca="false">ISNUMBER(MATCH(A268,Selection!A:A,0))</f>
        <v>0</v>
      </c>
      <c r="AE268" s="6" t="n">
        <f aca="false">24-COUNTIF(D268:AA268,"")</f>
        <v>11</v>
      </c>
      <c r="AF268" s="20" t="n">
        <f aca="false">TRUE()</f>
        <v>1</v>
      </c>
      <c r="AG268" s="21" t="n">
        <f aca="false">FALSE()</f>
        <v>0</v>
      </c>
      <c r="AH268" s="21" t="n">
        <f aca="false">FALSE()</f>
        <v>0</v>
      </c>
      <c r="AI268" s="22" t="n">
        <f aca="false">TRUE()</f>
        <v>1</v>
      </c>
      <c r="AJ268" s="8" t="n">
        <v>267.3</v>
      </c>
      <c r="AK268" s="23" t="s">
        <v>324</v>
      </c>
      <c r="AL268" s="8" t="s">
        <v>66</v>
      </c>
      <c r="AM268" s="8" t="n">
        <v>68</v>
      </c>
      <c r="AN268" s="8" t="s">
        <v>64</v>
      </c>
      <c r="AO268" s="8" t="s">
        <v>71</v>
      </c>
      <c r="AP268" s="8" t="s">
        <v>45</v>
      </c>
      <c r="AV268" s="24"/>
      <c r="AW268" s="24"/>
      <c r="BA268" s="21" t="n">
        <f aca="false">NOT(ISNA(MATCH($A268&amp;"N",'Cases at IMPPC'!$H:$H,0)))</f>
        <v>1</v>
      </c>
      <c r="BB268" s="21" t="n">
        <f aca="false">NOT(ISNA(MATCH($A268&amp;"T",'Cases at IMPPC'!$H:$H,0)))</f>
        <v>0</v>
      </c>
      <c r="BC268" s="21" t="n">
        <f aca="false">NOT(ISNA(MATCH($A268&amp;"ADE",'Cases at IMPPC'!$H:$H,0)))</f>
        <v>0</v>
      </c>
      <c r="BD268" s="21" t="n">
        <f aca="false">NOT(ISNA(MATCH($A268&amp;"MET",'Cases at IMPPC'!$H:$H,0)))</f>
        <v>1</v>
      </c>
      <c r="BE268" s="24" t="s">
        <v>728</v>
      </c>
      <c r="BF268" s="0" t="s">
        <v>729</v>
      </c>
      <c r="BH268" s="0" t="s">
        <v>314</v>
      </c>
    </row>
    <row r="269" customFormat="false" ht="13" hidden="false" customHeight="true" outlineLevel="0" collapsed="false">
      <c r="A269" s="18" t="n">
        <v>268</v>
      </c>
      <c r="B269" s="18" t="s">
        <v>730</v>
      </c>
      <c r="C269" s="18" t="str">
        <f aca="false">TEXT(A269,"CRC-00000")&amp;"-05-01"</f>
        <v>CRC-00268-05-01</v>
      </c>
      <c r="D269" s="2" t="s">
        <v>60</v>
      </c>
      <c r="E269" s="2" t="s">
        <v>61</v>
      </c>
      <c r="F269" s="2" t="s">
        <v>60</v>
      </c>
      <c r="S269" s="25"/>
      <c r="T269" s="2"/>
      <c r="U269" s="2"/>
      <c r="AB269" s="6" t="s">
        <v>70</v>
      </c>
      <c r="AD269" s="6" t="n">
        <f aca="false">ISNUMBER(MATCH(A269,Selection!A:A,0))</f>
        <v>0</v>
      </c>
      <c r="AE269" s="6" t="n">
        <f aca="false">24-COUNTIF(D269:AA269,"")</f>
        <v>3</v>
      </c>
      <c r="AF269" s="20" t="n">
        <f aca="false">TRUE()</f>
        <v>1</v>
      </c>
      <c r="AG269" s="21" t="n">
        <f aca="false">FALSE()</f>
        <v>0</v>
      </c>
      <c r="AH269" s="21" t="n">
        <f aca="false">FALSE()</f>
        <v>0</v>
      </c>
      <c r="AI269" s="22" t="n">
        <f aca="false">TRUE()</f>
        <v>1</v>
      </c>
      <c r="AJ269" s="8" t="n">
        <v>268.3</v>
      </c>
      <c r="AK269" s="23" t="s">
        <v>324</v>
      </c>
      <c r="AL269" s="8" t="s">
        <v>63</v>
      </c>
      <c r="AM269" s="8" t="n">
        <v>77</v>
      </c>
      <c r="AN269" s="8" t="s">
        <v>45</v>
      </c>
      <c r="AP269" s="8" t="s">
        <v>45</v>
      </c>
      <c r="AV269" s="24"/>
      <c r="AW269" s="24"/>
      <c r="BA269" s="21" t="n">
        <f aca="false">NOT(ISNA(MATCH($A269&amp;"N",'Cases at IMPPC'!$H:$H,0)))</f>
        <v>0</v>
      </c>
      <c r="BB269" s="21" t="n">
        <f aca="false">NOT(ISNA(MATCH($A269&amp;"T",'Cases at IMPPC'!$H:$H,0)))</f>
        <v>0</v>
      </c>
      <c r="BC269" s="21" t="n">
        <f aca="false">NOT(ISNA(MATCH($A269&amp;"ADE",'Cases at IMPPC'!$H:$H,0)))</f>
        <v>0</v>
      </c>
      <c r="BD269" s="21" t="n">
        <f aca="false">NOT(ISNA(MATCH($A269&amp;"MET",'Cases at IMPPC'!$H:$H,0)))</f>
        <v>0</v>
      </c>
      <c r="BE269" s="24" t="s">
        <v>731</v>
      </c>
    </row>
    <row r="270" customFormat="false" ht="13" hidden="false" customHeight="true" outlineLevel="0" collapsed="false">
      <c r="A270" s="18" t="n">
        <v>269</v>
      </c>
      <c r="B270" s="18" t="s">
        <v>732</v>
      </c>
      <c r="C270" s="18" t="str">
        <f aca="false">TEXT(A270,"CRC-00000")&amp;"-05-01"</f>
        <v>CRC-00269-05-01</v>
      </c>
      <c r="F270" s="2" t="s">
        <v>60</v>
      </c>
      <c r="S270" s="25"/>
      <c r="T270" s="2"/>
      <c r="U270" s="2"/>
      <c r="AB270" s="6" t="s">
        <v>70</v>
      </c>
      <c r="AD270" s="6" t="n">
        <f aca="false">ISNUMBER(MATCH(A270,Selection!A:A,0))</f>
        <v>0</v>
      </c>
      <c r="AE270" s="6" t="n">
        <f aca="false">24-COUNTIF(D270:AA270,"")</f>
        <v>1</v>
      </c>
      <c r="AF270" s="20" t="n">
        <f aca="false">FALSE()</f>
        <v>0</v>
      </c>
      <c r="AG270" s="21" t="n">
        <f aca="false">TRUE()</f>
        <v>1</v>
      </c>
      <c r="AH270" s="21" t="n">
        <f aca="false">FALSE()</f>
        <v>0</v>
      </c>
      <c r="AI270" s="22" t="n">
        <f aca="false">FALSE()</f>
        <v>0</v>
      </c>
      <c r="AJ270" s="8" t="n">
        <v>269</v>
      </c>
      <c r="AK270" s="23" t="s">
        <v>62</v>
      </c>
      <c r="AL270" s="8" t="s">
        <v>63</v>
      </c>
      <c r="AM270" s="8" t="n">
        <v>49</v>
      </c>
      <c r="AN270" s="8" t="s">
        <v>64</v>
      </c>
      <c r="AP270" s="8" t="s">
        <v>90</v>
      </c>
      <c r="AQ270" s="8" t="s">
        <v>733</v>
      </c>
      <c r="AU270" s="8" t="s">
        <v>45</v>
      </c>
      <c r="AV270" s="24"/>
      <c r="AW270" s="24"/>
      <c r="BA270" s="21" t="n">
        <f aca="false">NOT(ISNA(MATCH($A270&amp;"N",'Cases at IMPPC'!$H:$H,0)))</f>
        <v>0</v>
      </c>
      <c r="BB270" s="21" t="n">
        <f aca="false">NOT(ISNA(MATCH($A270&amp;"T",'Cases at IMPPC'!$H:$H,0)))</f>
        <v>0</v>
      </c>
      <c r="BC270" s="21" t="n">
        <f aca="false">NOT(ISNA(MATCH($A270&amp;"ADE",'Cases at IMPPC'!$H:$H,0)))</f>
        <v>0</v>
      </c>
      <c r="BD270" s="21" t="n">
        <f aca="false">NOT(ISNA(MATCH($A270&amp;"MET",'Cases at IMPPC'!$H:$H,0)))</f>
        <v>0</v>
      </c>
      <c r="BE270" s="24" t="s">
        <v>646</v>
      </c>
    </row>
    <row r="271" customFormat="false" ht="13" hidden="false" customHeight="true" outlineLevel="0" collapsed="false">
      <c r="A271" s="18" t="n">
        <v>270</v>
      </c>
      <c r="B271" s="18" t="s">
        <v>734</v>
      </c>
      <c r="C271" s="18" t="str">
        <f aca="false">TEXT(A271,"CRC-00000")&amp;"-05-01"</f>
        <v>CRC-00270-05-01</v>
      </c>
      <c r="F271" s="2" t="s">
        <v>60</v>
      </c>
      <c r="S271" s="25"/>
      <c r="T271" s="2"/>
      <c r="U271" s="2"/>
      <c r="AB271" s="6" t="s">
        <v>70</v>
      </c>
      <c r="AD271" s="6" t="n">
        <f aca="false">ISNUMBER(MATCH(A271,Selection!A:A,0))</f>
        <v>0</v>
      </c>
      <c r="AE271" s="6" t="n">
        <f aca="false">24-COUNTIF(D271:AA271,"")</f>
        <v>1</v>
      </c>
      <c r="AF271" s="20" t="n">
        <f aca="false">FALSE()</f>
        <v>0</v>
      </c>
      <c r="AG271" s="21" t="n">
        <f aca="false">TRUE()</f>
        <v>1</v>
      </c>
      <c r="AH271" s="21" t="n">
        <f aca="false">FALSE()</f>
        <v>0</v>
      </c>
      <c r="AI271" s="22" t="n">
        <f aca="false">FALSE()</f>
        <v>0</v>
      </c>
      <c r="AJ271" s="8" t="n">
        <v>270</v>
      </c>
      <c r="AK271" s="23" t="s">
        <v>62</v>
      </c>
      <c r="AL271" s="8" t="s">
        <v>63</v>
      </c>
      <c r="AM271" s="8" t="n">
        <v>72</v>
      </c>
      <c r="AN271" s="8" t="s">
        <v>45</v>
      </c>
      <c r="AP271" s="8" t="s">
        <v>66</v>
      </c>
      <c r="AQ271" s="8" t="s">
        <v>446</v>
      </c>
      <c r="AU271" s="8" t="s">
        <v>45</v>
      </c>
      <c r="AV271" s="24"/>
      <c r="AW271" s="24"/>
      <c r="BA271" s="21" t="n">
        <f aca="false">NOT(ISNA(MATCH($A271&amp;"N",'Cases at IMPPC'!$H:$H,0)))</f>
        <v>0</v>
      </c>
      <c r="BB271" s="21" t="n">
        <f aca="false">NOT(ISNA(MATCH($A271&amp;"T",'Cases at IMPPC'!$H:$H,0)))</f>
        <v>0</v>
      </c>
      <c r="BC271" s="21" t="n">
        <f aca="false">NOT(ISNA(MATCH($A271&amp;"ADE",'Cases at IMPPC'!$H:$H,0)))</f>
        <v>0</v>
      </c>
      <c r="BD271" s="21" t="n">
        <f aca="false">NOT(ISNA(MATCH($A271&amp;"MET",'Cases at IMPPC'!$H:$H,0)))</f>
        <v>0</v>
      </c>
      <c r="BE271" s="24" t="s">
        <v>646</v>
      </c>
    </row>
    <row r="272" customFormat="false" ht="13" hidden="false" customHeight="true" outlineLevel="0" collapsed="false">
      <c r="A272" s="18" t="n">
        <v>271</v>
      </c>
      <c r="B272" s="18" t="s">
        <v>735</v>
      </c>
      <c r="C272" s="18" t="str">
        <f aca="false">TEXT(A272,"CRC-00000")&amp;"-05-01"</f>
        <v>CRC-00271-05-01</v>
      </c>
      <c r="F272" s="2" t="s">
        <v>61</v>
      </c>
      <c r="S272" s="25"/>
      <c r="T272" s="2"/>
      <c r="U272" s="2"/>
      <c r="AB272" s="6" t="s">
        <v>70</v>
      </c>
      <c r="AD272" s="6" t="n">
        <f aca="false">ISNUMBER(MATCH(A272,Selection!A:A,0))</f>
        <v>0</v>
      </c>
      <c r="AE272" s="6" t="n">
        <f aca="false">24-COUNTIF(D272:AA272,"")</f>
        <v>1</v>
      </c>
      <c r="AF272" s="20" t="n">
        <f aca="false">FALSE()</f>
        <v>0</v>
      </c>
      <c r="AG272" s="21" t="n">
        <f aca="false">TRUE()</f>
        <v>1</v>
      </c>
      <c r="AH272" s="21" t="n">
        <f aca="false">FALSE()</f>
        <v>0</v>
      </c>
      <c r="AI272" s="22" t="n">
        <f aca="false">FALSE()</f>
        <v>0</v>
      </c>
      <c r="AJ272" s="8" t="n">
        <v>271</v>
      </c>
      <c r="AK272" s="23" t="s">
        <v>62</v>
      </c>
      <c r="AL272" s="8" t="s">
        <v>63</v>
      </c>
      <c r="AM272" s="8" t="n">
        <v>66</v>
      </c>
      <c r="AN272" s="8" t="s">
        <v>45</v>
      </c>
      <c r="AO272" s="8" t="s">
        <v>71</v>
      </c>
      <c r="AP272" s="8" t="s">
        <v>90</v>
      </c>
      <c r="AQ272" s="8" t="s">
        <v>736</v>
      </c>
      <c r="AU272" s="8" t="s">
        <v>63</v>
      </c>
      <c r="AV272" s="24"/>
      <c r="AW272" s="24"/>
      <c r="BA272" s="21" t="n">
        <f aca="false">NOT(ISNA(MATCH($A272&amp;"N",'Cases at IMPPC'!$H:$H,0)))</f>
        <v>0</v>
      </c>
      <c r="BB272" s="21" t="n">
        <f aca="false">NOT(ISNA(MATCH($A272&amp;"T",'Cases at IMPPC'!$H:$H,0)))</f>
        <v>0</v>
      </c>
      <c r="BC272" s="21" t="n">
        <f aca="false">NOT(ISNA(MATCH($A272&amp;"ADE",'Cases at IMPPC'!$H:$H,0)))</f>
        <v>0</v>
      </c>
      <c r="BD272" s="21" t="n">
        <f aca="false">NOT(ISNA(MATCH($A272&amp;"MET",'Cases at IMPPC'!$H:$H,0)))</f>
        <v>0</v>
      </c>
      <c r="BE272" s="24" t="s">
        <v>737</v>
      </c>
    </row>
    <row r="273" customFormat="false" ht="13" hidden="false" customHeight="true" outlineLevel="0" collapsed="false">
      <c r="A273" s="18" t="n">
        <v>272</v>
      </c>
      <c r="B273" s="18" t="s">
        <v>738</v>
      </c>
      <c r="C273" s="18" t="str">
        <f aca="false">TEXT(A273,"CRC-00000")&amp;"-05-01"</f>
        <v>CRC-00272-05-01</v>
      </c>
      <c r="F273" s="2" t="s">
        <v>60</v>
      </c>
      <c r="S273" s="25"/>
      <c r="T273" s="2"/>
      <c r="U273" s="2"/>
      <c r="AB273" s="6" t="s">
        <v>70</v>
      </c>
      <c r="AD273" s="6" t="n">
        <f aca="false">ISNUMBER(MATCH(A273,Selection!A:A,0))</f>
        <v>0</v>
      </c>
      <c r="AE273" s="6" t="n">
        <f aca="false">24-COUNTIF(D273:AA273,"")</f>
        <v>1</v>
      </c>
      <c r="AF273" s="20" t="n">
        <f aca="false">FALSE()</f>
        <v>0</v>
      </c>
      <c r="AG273" s="21" t="n">
        <f aca="false">TRUE()</f>
        <v>1</v>
      </c>
      <c r="AH273" s="21" t="n">
        <f aca="false">FALSE()</f>
        <v>0</v>
      </c>
      <c r="AI273" s="22" t="n">
        <f aca="false">FALSE()</f>
        <v>0</v>
      </c>
      <c r="AJ273" s="8" t="n">
        <v>272</v>
      </c>
      <c r="AK273" s="23" t="s">
        <v>62</v>
      </c>
      <c r="AM273" s="8" t="n">
        <v>49</v>
      </c>
      <c r="AN273" s="8" t="s">
        <v>64</v>
      </c>
      <c r="AP273" s="8" t="s">
        <v>79</v>
      </c>
      <c r="AQ273" s="8" t="s">
        <v>106</v>
      </c>
      <c r="AV273" s="24"/>
      <c r="AW273" s="24"/>
      <c r="BA273" s="21" t="n">
        <f aca="false">NOT(ISNA(MATCH($A273&amp;"N",'Cases at IMPPC'!$H:$H,0)))</f>
        <v>0</v>
      </c>
      <c r="BB273" s="21" t="n">
        <f aca="false">NOT(ISNA(MATCH($A273&amp;"T",'Cases at IMPPC'!$H:$H,0)))</f>
        <v>0</v>
      </c>
      <c r="BC273" s="21" t="n">
        <f aca="false">NOT(ISNA(MATCH($A273&amp;"ADE",'Cases at IMPPC'!$H:$H,0)))</f>
        <v>0</v>
      </c>
      <c r="BD273" s="21" t="n">
        <f aca="false">NOT(ISNA(MATCH($A273&amp;"MET",'Cases at IMPPC'!$H:$H,0)))</f>
        <v>0</v>
      </c>
      <c r="BE273" s="24" t="s">
        <v>646</v>
      </c>
    </row>
    <row r="274" customFormat="false" ht="13" hidden="false" customHeight="true" outlineLevel="0" collapsed="false">
      <c r="A274" s="18" t="n">
        <v>273</v>
      </c>
      <c r="B274" s="18" t="s">
        <v>739</v>
      </c>
      <c r="C274" s="18" t="str">
        <f aca="false">TEXT(A274,"CRC-00000")&amp;"-05-01"</f>
        <v>CRC-00273-05-01</v>
      </c>
      <c r="F274" s="2" t="s">
        <v>60</v>
      </c>
      <c r="S274" s="25"/>
      <c r="T274" s="2"/>
      <c r="U274" s="2"/>
      <c r="AB274" s="6" t="s">
        <v>70</v>
      </c>
      <c r="AD274" s="6" t="n">
        <f aca="false">ISNUMBER(MATCH(A274,Selection!A:A,0))</f>
        <v>0</v>
      </c>
      <c r="AE274" s="6" t="n">
        <f aca="false">24-COUNTIF(D274:AA274,"")</f>
        <v>1</v>
      </c>
      <c r="AF274" s="20" t="n">
        <f aca="false">FALSE()</f>
        <v>0</v>
      </c>
      <c r="AG274" s="21" t="n">
        <f aca="false">TRUE()</f>
        <v>1</v>
      </c>
      <c r="AH274" s="21" t="n">
        <f aca="false">FALSE()</f>
        <v>0</v>
      </c>
      <c r="AI274" s="22" t="n">
        <f aca="false">FALSE()</f>
        <v>0</v>
      </c>
      <c r="AJ274" s="8" t="n">
        <v>273</v>
      </c>
      <c r="AK274" s="23" t="s">
        <v>62</v>
      </c>
      <c r="AL274" s="8" t="s">
        <v>63</v>
      </c>
      <c r="AM274" s="8" t="n">
        <v>65</v>
      </c>
      <c r="AN274" s="8" t="s">
        <v>64</v>
      </c>
      <c r="AP274" s="8" t="s">
        <v>66</v>
      </c>
      <c r="AQ274" s="8" t="s">
        <v>740</v>
      </c>
      <c r="AV274" s="24"/>
      <c r="AW274" s="24"/>
      <c r="BA274" s="21" t="n">
        <f aca="false">NOT(ISNA(MATCH($A274&amp;"N",'Cases at IMPPC'!$H:$H,0)))</f>
        <v>0</v>
      </c>
      <c r="BB274" s="21" t="n">
        <f aca="false">NOT(ISNA(MATCH($A274&amp;"T",'Cases at IMPPC'!$H:$H,0)))</f>
        <v>0</v>
      </c>
      <c r="BC274" s="21" t="n">
        <f aca="false">NOT(ISNA(MATCH($A274&amp;"ADE",'Cases at IMPPC'!$H:$H,0)))</f>
        <v>0</v>
      </c>
      <c r="BD274" s="21" t="n">
        <f aca="false">NOT(ISNA(MATCH($A274&amp;"MET",'Cases at IMPPC'!$H:$H,0)))</f>
        <v>0</v>
      </c>
      <c r="BE274" s="24" t="s">
        <v>646</v>
      </c>
    </row>
    <row r="275" customFormat="false" ht="13" hidden="false" customHeight="true" outlineLevel="0" collapsed="false">
      <c r="A275" s="18" t="n">
        <v>274</v>
      </c>
      <c r="B275" s="18" t="s">
        <v>741</v>
      </c>
      <c r="C275" s="18" t="str">
        <f aca="false">TEXT(A275,"CRC-00000")&amp;"-05-01"</f>
        <v>CRC-00274-05-01</v>
      </c>
      <c r="F275" s="2" t="s">
        <v>60</v>
      </c>
      <c r="S275" s="25"/>
      <c r="T275" s="2"/>
      <c r="U275" s="2"/>
      <c r="AB275" s="6" t="s">
        <v>70</v>
      </c>
      <c r="AD275" s="6" t="n">
        <f aca="false">ISNUMBER(MATCH(A275,Selection!A:A,0))</f>
        <v>0</v>
      </c>
      <c r="AE275" s="6" t="n">
        <f aca="false">24-COUNTIF(D275:AA275,"")</f>
        <v>1</v>
      </c>
      <c r="AF275" s="20" t="n">
        <f aca="false">FALSE()</f>
        <v>0</v>
      </c>
      <c r="AG275" s="21" t="n">
        <f aca="false">TRUE()</f>
        <v>1</v>
      </c>
      <c r="AH275" s="21" t="n">
        <f aca="false">FALSE()</f>
        <v>0</v>
      </c>
      <c r="AI275" s="22" t="n">
        <f aca="false">FALSE()</f>
        <v>0</v>
      </c>
      <c r="AJ275" s="8" t="n">
        <v>274</v>
      </c>
      <c r="AK275" s="23" t="s">
        <v>62</v>
      </c>
      <c r="AM275" s="8" t="n">
        <v>65</v>
      </c>
      <c r="AN275" s="8" t="s">
        <v>45</v>
      </c>
      <c r="AP275" s="8" t="s">
        <v>79</v>
      </c>
      <c r="AQ275" s="8" t="s">
        <v>238</v>
      </c>
      <c r="AV275" s="24"/>
      <c r="AW275" s="24"/>
      <c r="BA275" s="21" t="n">
        <f aca="false">NOT(ISNA(MATCH($A275&amp;"N",'Cases at IMPPC'!$H:$H,0)))</f>
        <v>0</v>
      </c>
      <c r="BB275" s="21" t="n">
        <f aca="false">NOT(ISNA(MATCH($A275&amp;"T",'Cases at IMPPC'!$H:$H,0)))</f>
        <v>0</v>
      </c>
      <c r="BC275" s="21" t="n">
        <f aca="false">NOT(ISNA(MATCH($A275&amp;"ADE",'Cases at IMPPC'!$H:$H,0)))</f>
        <v>0</v>
      </c>
      <c r="BD275" s="21" t="n">
        <f aca="false">NOT(ISNA(MATCH($A275&amp;"MET",'Cases at IMPPC'!$H:$H,0)))</f>
        <v>0</v>
      </c>
      <c r="BE275" s="24" t="s">
        <v>646</v>
      </c>
    </row>
    <row r="276" customFormat="false" ht="13" hidden="false" customHeight="true" outlineLevel="0" collapsed="false">
      <c r="A276" s="18" t="n">
        <v>275</v>
      </c>
      <c r="B276" s="18" t="s">
        <v>742</v>
      </c>
      <c r="C276" s="18" t="str">
        <f aca="false">TEXT(A276,"CRC-00000")&amp;"-05-01"</f>
        <v>CRC-00275-05-01</v>
      </c>
      <c r="F276" s="2" t="s">
        <v>61</v>
      </c>
      <c r="S276" s="25"/>
      <c r="T276" s="2"/>
      <c r="U276" s="2"/>
      <c r="AB276" s="6" t="s">
        <v>70</v>
      </c>
      <c r="AD276" s="6" t="n">
        <f aca="false">ISNUMBER(MATCH(A276,Selection!A:A,0))</f>
        <v>0</v>
      </c>
      <c r="AE276" s="6" t="n">
        <f aca="false">24-COUNTIF(D276:AA276,"")</f>
        <v>1</v>
      </c>
      <c r="AF276" s="20" t="n">
        <f aca="false">FALSE()</f>
        <v>0</v>
      </c>
      <c r="AG276" s="21" t="n">
        <f aca="false">TRUE()</f>
        <v>1</v>
      </c>
      <c r="AH276" s="21" t="n">
        <f aca="false">FALSE()</f>
        <v>0</v>
      </c>
      <c r="AI276" s="22" t="n">
        <f aca="false">FALSE()</f>
        <v>0</v>
      </c>
      <c r="AJ276" s="8" t="n">
        <v>275</v>
      </c>
      <c r="AK276" s="23" t="s">
        <v>62</v>
      </c>
      <c r="AL276" s="8" t="s">
        <v>63</v>
      </c>
      <c r="AM276" s="8" t="n">
        <v>65</v>
      </c>
      <c r="AN276" s="8" t="s">
        <v>64</v>
      </c>
      <c r="AP276" s="8" t="s">
        <v>90</v>
      </c>
      <c r="AQ276" s="8" t="s">
        <v>743</v>
      </c>
      <c r="AV276" s="24"/>
      <c r="AW276" s="24"/>
      <c r="BA276" s="21" t="n">
        <f aca="false">NOT(ISNA(MATCH($A276&amp;"N",'Cases at IMPPC'!$H:$H,0)))</f>
        <v>0</v>
      </c>
      <c r="BB276" s="21" t="n">
        <f aca="false">NOT(ISNA(MATCH($A276&amp;"T",'Cases at IMPPC'!$H:$H,0)))</f>
        <v>0</v>
      </c>
      <c r="BC276" s="21" t="n">
        <f aca="false">NOT(ISNA(MATCH($A276&amp;"ADE",'Cases at IMPPC'!$H:$H,0)))</f>
        <v>0</v>
      </c>
      <c r="BD276" s="21" t="n">
        <f aca="false">NOT(ISNA(MATCH($A276&amp;"MET",'Cases at IMPPC'!$H:$H,0)))</f>
        <v>0</v>
      </c>
      <c r="BE276" s="24" t="s">
        <v>646</v>
      </c>
    </row>
    <row r="277" customFormat="false" ht="13" hidden="false" customHeight="true" outlineLevel="0" collapsed="false">
      <c r="A277" s="18" t="n">
        <v>276</v>
      </c>
      <c r="B277" s="18" t="s">
        <v>744</v>
      </c>
      <c r="C277" s="18" t="str">
        <f aca="false">TEXT(A277,"CRC-00000")&amp;"-05-01"</f>
        <v>CRC-00276-05-01</v>
      </c>
      <c r="F277" s="2" t="s">
        <v>61</v>
      </c>
      <c r="S277" s="25"/>
      <c r="T277" s="2"/>
      <c r="U277" s="2"/>
      <c r="AB277" s="6" t="s">
        <v>70</v>
      </c>
      <c r="AD277" s="6" t="n">
        <f aca="false">ISNUMBER(MATCH(A277,Selection!A:A,0))</f>
        <v>0</v>
      </c>
      <c r="AE277" s="6" t="n">
        <f aca="false">24-COUNTIF(D277:AA277,"")</f>
        <v>1</v>
      </c>
      <c r="AF277" s="20" t="n">
        <f aca="false">FALSE()</f>
        <v>0</v>
      </c>
      <c r="AG277" s="21" t="n">
        <f aca="false">TRUE()</f>
        <v>1</v>
      </c>
      <c r="AH277" s="21" t="n">
        <f aca="false">FALSE()</f>
        <v>0</v>
      </c>
      <c r="AI277" s="22" t="n">
        <f aca="false">FALSE()</f>
        <v>0</v>
      </c>
      <c r="AJ277" s="8" t="n">
        <v>276</v>
      </c>
      <c r="AK277" s="23" t="s">
        <v>62</v>
      </c>
      <c r="AL277" s="8" t="s">
        <v>63</v>
      </c>
      <c r="AM277" s="8" t="n">
        <v>53</v>
      </c>
      <c r="AN277" s="8" t="s">
        <v>45</v>
      </c>
      <c r="AO277" s="8" t="s">
        <v>65</v>
      </c>
      <c r="AP277" s="8" t="s">
        <v>66</v>
      </c>
      <c r="AQ277" s="8" t="s">
        <v>94</v>
      </c>
      <c r="AU277" s="8" t="s">
        <v>63</v>
      </c>
      <c r="AV277" s="24"/>
      <c r="AW277" s="24"/>
      <c r="BA277" s="21" t="n">
        <f aca="false">NOT(ISNA(MATCH($A277&amp;"N",'Cases at IMPPC'!$H:$H,0)))</f>
        <v>0</v>
      </c>
      <c r="BB277" s="21" t="n">
        <f aca="false">NOT(ISNA(MATCH($A277&amp;"T",'Cases at IMPPC'!$H:$H,0)))</f>
        <v>0</v>
      </c>
      <c r="BC277" s="21" t="n">
        <f aca="false">NOT(ISNA(MATCH($A277&amp;"ADE",'Cases at IMPPC'!$H:$H,0)))</f>
        <v>0</v>
      </c>
      <c r="BD277" s="21" t="n">
        <f aca="false">NOT(ISNA(MATCH($A277&amp;"MET",'Cases at IMPPC'!$H:$H,0)))</f>
        <v>0</v>
      </c>
      <c r="BE277" s="24" t="s">
        <v>745</v>
      </c>
    </row>
    <row r="278" customFormat="false" ht="13" hidden="false" customHeight="true" outlineLevel="0" collapsed="false">
      <c r="A278" s="18" t="n">
        <v>277</v>
      </c>
      <c r="B278" s="18" t="s">
        <v>746</v>
      </c>
      <c r="C278" s="18" t="str">
        <f aca="false">TEXT(A278,"CRC-00000")&amp;"-05-01"</f>
        <v>CRC-00277-05-01</v>
      </c>
      <c r="F278" s="2" t="s">
        <v>60</v>
      </c>
      <c r="S278" s="25"/>
      <c r="T278" s="2"/>
      <c r="U278" s="2"/>
      <c r="AB278" s="6" t="s">
        <v>70</v>
      </c>
      <c r="AD278" s="6" t="n">
        <f aca="false">ISNUMBER(MATCH(A278,Selection!A:A,0))</f>
        <v>0</v>
      </c>
      <c r="AE278" s="6" t="n">
        <f aca="false">24-COUNTIF(D278:AA278,"")</f>
        <v>1</v>
      </c>
      <c r="AF278" s="20" t="n">
        <f aca="false">FALSE()</f>
        <v>0</v>
      </c>
      <c r="AG278" s="21" t="n">
        <f aca="false">TRUE()</f>
        <v>1</v>
      </c>
      <c r="AH278" s="21" t="n">
        <f aca="false">FALSE()</f>
        <v>0</v>
      </c>
      <c r="AI278" s="22" t="n">
        <f aca="false">FALSE()</f>
        <v>0</v>
      </c>
      <c r="AJ278" s="8" t="n">
        <v>277</v>
      </c>
      <c r="AK278" s="23" t="s">
        <v>62</v>
      </c>
      <c r="AM278" s="8" t="n">
        <v>55</v>
      </c>
      <c r="AN278" s="8" t="s">
        <v>64</v>
      </c>
      <c r="AP278" s="8" t="s">
        <v>90</v>
      </c>
      <c r="AQ278" s="8" t="s">
        <v>747</v>
      </c>
      <c r="AV278" s="24"/>
      <c r="AW278" s="24"/>
      <c r="BA278" s="21" t="n">
        <f aca="false">NOT(ISNA(MATCH($A278&amp;"N",'Cases at IMPPC'!$H:$H,0)))</f>
        <v>0</v>
      </c>
      <c r="BB278" s="21" t="n">
        <f aca="false">NOT(ISNA(MATCH($A278&amp;"T",'Cases at IMPPC'!$H:$H,0)))</f>
        <v>0</v>
      </c>
      <c r="BC278" s="21" t="n">
        <f aca="false">NOT(ISNA(MATCH($A278&amp;"ADE",'Cases at IMPPC'!$H:$H,0)))</f>
        <v>0</v>
      </c>
      <c r="BD278" s="21" t="n">
        <f aca="false">NOT(ISNA(MATCH($A278&amp;"MET",'Cases at IMPPC'!$H:$H,0)))</f>
        <v>0</v>
      </c>
      <c r="BE278" s="24" t="s">
        <v>646</v>
      </c>
    </row>
    <row r="279" customFormat="false" ht="13" hidden="false" customHeight="true" outlineLevel="0" collapsed="false">
      <c r="A279" s="18" t="n">
        <v>278</v>
      </c>
      <c r="B279" s="18" t="s">
        <v>748</v>
      </c>
      <c r="C279" s="18" t="str">
        <f aca="false">TEXT(A279,"CRC-00000")&amp;"-05-01"</f>
        <v>CRC-00278-05-01</v>
      </c>
      <c r="F279" s="2" t="s">
        <v>60</v>
      </c>
      <c r="S279" s="25"/>
      <c r="T279" s="2"/>
      <c r="U279" s="2"/>
      <c r="AB279" s="6" t="s">
        <v>70</v>
      </c>
      <c r="AD279" s="6" t="n">
        <f aca="false">ISNUMBER(MATCH(A279,Selection!A:A,0))</f>
        <v>0</v>
      </c>
      <c r="AE279" s="6" t="n">
        <f aca="false">24-COUNTIF(D279:AA279,"")</f>
        <v>1</v>
      </c>
      <c r="AF279" s="20" t="n">
        <f aca="false">FALSE()</f>
        <v>0</v>
      </c>
      <c r="AG279" s="21" t="n">
        <f aca="false">TRUE()</f>
        <v>1</v>
      </c>
      <c r="AH279" s="21" t="n">
        <f aca="false">FALSE()</f>
        <v>0</v>
      </c>
      <c r="AI279" s="22" t="n">
        <f aca="false">FALSE()</f>
        <v>0</v>
      </c>
      <c r="AJ279" s="8" t="n">
        <v>278</v>
      </c>
      <c r="AK279" s="23" t="s">
        <v>62</v>
      </c>
      <c r="AL279" s="8" t="s">
        <v>63</v>
      </c>
      <c r="AM279" s="8" t="n">
        <v>67</v>
      </c>
      <c r="AN279" s="8" t="s">
        <v>64</v>
      </c>
      <c r="AP279" s="8" t="s">
        <v>66</v>
      </c>
      <c r="AQ279" s="8" t="s">
        <v>749</v>
      </c>
      <c r="AU279" s="8" t="s">
        <v>159</v>
      </c>
      <c r="AV279" s="24"/>
      <c r="AW279" s="24"/>
      <c r="BA279" s="21" t="n">
        <f aca="false">NOT(ISNA(MATCH($A279&amp;"N",'Cases at IMPPC'!$H:$H,0)))</f>
        <v>0</v>
      </c>
      <c r="BB279" s="21" t="n">
        <f aca="false">NOT(ISNA(MATCH($A279&amp;"T",'Cases at IMPPC'!$H:$H,0)))</f>
        <v>0</v>
      </c>
      <c r="BC279" s="21" t="n">
        <f aca="false">NOT(ISNA(MATCH($A279&amp;"ADE",'Cases at IMPPC'!$H:$H,0)))</f>
        <v>0</v>
      </c>
      <c r="BD279" s="21" t="n">
        <f aca="false">NOT(ISNA(MATCH($A279&amp;"MET",'Cases at IMPPC'!$H:$H,0)))</f>
        <v>0</v>
      </c>
      <c r="BE279" s="24" t="s">
        <v>646</v>
      </c>
    </row>
    <row r="280" customFormat="false" ht="13" hidden="false" customHeight="true" outlineLevel="0" collapsed="false">
      <c r="A280" s="18" t="n">
        <v>279</v>
      </c>
      <c r="B280" s="18" t="s">
        <v>750</v>
      </c>
      <c r="C280" s="18" t="str">
        <f aca="false">TEXT(A280,"CRC-00000")&amp;"-05-01"</f>
        <v>CRC-00279-05-01</v>
      </c>
      <c r="F280" s="2" t="s">
        <v>60</v>
      </c>
      <c r="S280" s="25"/>
      <c r="T280" s="2"/>
      <c r="U280" s="2"/>
      <c r="AB280" s="6" t="s">
        <v>70</v>
      </c>
      <c r="AD280" s="6" t="n">
        <f aca="false">ISNUMBER(MATCH(A280,Selection!A:A,0))</f>
        <v>0</v>
      </c>
      <c r="AE280" s="6" t="n">
        <f aca="false">24-COUNTIF(D280:AA280,"")</f>
        <v>1</v>
      </c>
      <c r="AF280" s="20" t="n">
        <f aca="false">FALSE()</f>
        <v>0</v>
      </c>
      <c r="AG280" s="21" t="n">
        <f aca="false">TRUE()</f>
        <v>1</v>
      </c>
      <c r="AH280" s="21" t="n">
        <f aca="false">FALSE()</f>
        <v>0</v>
      </c>
      <c r="AI280" s="22" t="n">
        <f aca="false">FALSE()</f>
        <v>0</v>
      </c>
      <c r="AJ280" s="8" t="n">
        <v>279</v>
      </c>
      <c r="AK280" s="23" t="s">
        <v>62</v>
      </c>
      <c r="AM280" s="8" t="n">
        <v>80</v>
      </c>
      <c r="AN280" s="8" t="s">
        <v>45</v>
      </c>
      <c r="AP280" s="8" t="s">
        <v>79</v>
      </c>
      <c r="AQ280" s="8" t="s">
        <v>604</v>
      </c>
      <c r="AV280" s="24"/>
      <c r="AW280" s="24"/>
      <c r="BA280" s="21" t="n">
        <f aca="false">NOT(ISNA(MATCH($A280&amp;"N",'Cases at IMPPC'!$H:$H,0)))</f>
        <v>0</v>
      </c>
      <c r="BB280" s="21" t="n">
        <f aca="false">NOT(ISNA(MATCH($A280&amp;"T",'Cases at IMPPC'!$H:$H,0)))</f>
        <v>0</v>
      </c>
      <c r="BC280" s="21" t="n">
        <f aca="false">NOT(ISNA(MATCH($A280&amp;"ADE",'Cases at IMPPC'!$H:$H,0)))</f>
        <v>0</v>
      </c>
      <c r="BD280" s="21" t="n">
        <f aca="false">NOT(ISNA(MATCH($A280&amp;"MET",'Cases at IMPPC'!$H:$H,0)))</f>
        <v>0</v>
      </c>
      <c r="BE280" s="24" t="s">
        <v>646</v>
      </c>
    </row>
    <row r="281" customFormat="false" ht="13" hidden="false" customHeight="true" outlineLevel="0" collapsed="false">
      <c r="A281" s="18" t="n">
        <v>280</v>
      </c>
      <c r="B281" s="18" t="s">
        <v>751</v>
      </c>
      <c r="C281" s="18" t="str">
        <f aca="false">TEXT(A281,"CRC-00000")&amp;"-05-01"</f>
        <v>CRC-00280-05-01</v>
      </c>
      <c r="F281" s="2" t="s">
        <v>60</v>
      </c>
      <c r="S281" s="25"/>
      <c r="T281" s="2"/>
      <c r="U281" s="2"/>
      <c r="AB281" s="6" t="s">
        <v>70</v>
      </c>
      <c r="AD281" s="6" t="n">
        <f aca="false">ISNUMBER(MATCH(A281,Selection!A:A,0))</f>
        <v>0</v>
      </c>
      <c r="AE281" s="6" t="n">
        <f aca="false">24-COUNTIF(D281:AA281,"")</f>
        <v>1</v>
      </c>
      <c r="AF281" s="20" t="n">
        <f aca="false">FALSE()</f>
        <v>0</v>
      </c>
      <c r="AG281" s="21" t="n">
        <f aca="false">TRUE()</f>
        <v>1</v>
      </c>
      <c r="AH281" s="21" t="n">
        <f aca="false">FALSE()</f>
        <v>0</v>
      </c>
      <c r="AI281" s="22" t="n">
        <f aca="false">FALSE()</f>
        <v>0</v>
      </c>
      <c r="AJ281" s="8" t="n">
        <v>280</v>
      </c>
      <c r="AK281" s="23" t="s">
        <v>62</v>
      </c>
      <c r="AL281" s="8" t="s">
        <v>63</v>
      </c>
      <c r="AM281" s="8" t="n">
        <v>76</v>
      </c>
      <c r="AN281" s="8" t="s">
        <v>45</v>
      </c>
      <c r="AP281" s="8" t="s">
        <v>79</v>
      </c>
      <c r="AQ281" s="8" t="s">
        <v>106</v>
      </c>
      <c r="AU281" s="8" t="s">
        <v>45</v>
      </c>
      <c r="AV281" s="24"/>
      <c r="AW281" s="24"/>
      <c r="BA281" s="21" t="n">
        <f aca="false">NOT(ISNA(MATCH($A281&amp;"N",'Cases at IMPPC'!$H:$H,0)))</f>
        <v>0</v>
      </c>
      <c r="BB281" s="21" t="n">
        <f aca="false">NOT(ISNA(MATCH($A281&amp;"T",'Cases at IMPPC'!$H:$H,0)))</f>
        <v>0</v>
      </c>
      <c r="BC281" s="21" t="n">
        <f aca="false">NOT(ISNA(MATCH($A281&amp;"ADE",'Cases at IMPPC'!$H:$H,0)))</f>
        <v>0</v>
      </c>
      <c r="BD281" s="21" t="n">
        <f aca="false">NOT(ISNA(MATCH($A281&amp;"MET",'Cases at IMPPC'!$H:$H,0)))</f>
        <v>0</v>
      </c>
      <c r="BE281" s="24" t="s">
        <v>646</v>
      </c>
    </row>
    <row r="282" customFormat="false" ht="13" hidden="false" customHeight="true" outlineLevel="0" collapsed="false">
      <c r="A282" s="18" t="n">
        <v>281</v>
      </c>
      <c r="B282" s="18" t="s">
        <v>752</v>
      </c>
      <c r="C282" s="18" t="str">
        <f aca="false">TEXT(A282,"CRC-00000")&amp;"-05-01"</f>
        <v>CRC-00281-05-01</v>
      </c>
      <c r="F282" s="2" t="s">
        <v>60</v>
      </c>
      <c r="S282" s="25"/>
      <c r="T282" s="2"/>
      <c r="U282" s="2"/>
      <c r="AB282" s="6" t="s">
        <v>70</v>
      </c>
      <c r="AD282" s="6" t="n">
        <f aca="false">ISNUMBER(MATCH(A282,Selection!A:A,0))</f>
        <v>0</v>
      </c>
      <c r="AE282" s="6" t="n">
        <f aca="false">24-COUNTIF(D282:AA282,"")</f>
        <v>1</v>
      </c>
      <c r="AF282" s="20" t="n">
        <f aca="false">FALSE()</f>
        <v>0</v>
      </c>
      <c r="AG282" s="21" t="n">
        <f aca="false">TRUE()</f>
        <v>1</v>
      </c>
      <c r="AH282" s="21" t="n">
        <f aca="false">FALSE()</f>
        <v>0</v>
      </c>
      <c r="AI282" s="22" t="n">
        <f aca="false">FALSE()</f>
        <v>0</v>
      </c>
      <c r="AJ282" s="8" t="n">
        <v>281</v>
      </c>
      <c r="AK282" s="23" t="s">
        <v>62</v>
      </c>
      <c r="AL282" s="8" t="s">
        <v>63</v>
      </c>
      <c r="AM282" s="8" t="n">
        <v>56</v>
      </c>
      <c r="AN282" s="8" t="s">
        <v>64</v>
      </c>
      <c r="AP282" s="8" t="s">
        <v>90</v>
      </c>
      <c r="AQ282" s="8" t="s">
        <v>753</v>
      </c>
      <c r="AU282" s="8" t="s">
        <v>45</v>
      </c>
      <c r="AV282" s="24"/>
      <c r="AW282" s="24"/>
      <c r="BA282" s="21" t="n">
        <f aca="false">NOT(ISNA(MATCH($A282&amp;"N",'Cases at IMPPC'!$H:$H,0)))</f>
        <v>0</v>
      </c>
      <c r="BB282" s="21" t="n">
        <f aca="false">NOT(ISNA(MATCH($A282&amp;"T",'Cases at IMPPC'!$H:$H,0)))</f>
        <v>0</v>
      </c>
      <c r="BC282" s="21" t="n">
        <f aca="false">NOT(ISNA(MATCH($A282&amp;"ADE",'Cases at IMPPC'!$H:$H,0)))</f>
        <v>0</v>
      </c>
      <c r="BD282" s="21" t="n">
        <f aca="false">NOT(ISNA(MATCH($A282&amp;"MET",'Cases at IMPPC'!$H:$H,0)))</f>
        <v>0</v>
      </c>
      <c r="BE282" s="24" t="s">
        <v>646</v>
      </c>
    </row>
    <row r="283" customFormat="false" ht="13" hidden="false" customHeight="true" outlineLevel="0" collapsed="false">
      <c r="A283" s="18" t="n">
        <v>282</v>
      </c>
      <c r="B283" s="18" t="s">
        <v>754</v>
      </c>
      <c r="C283" s="18" t="str">
        <f aca="false">TEXT(A283,"CRC-00000")&amp;"-05-01"</f>
        <v>CRC-00282-05-01</v>
      </c>
      <c r="F283" s="2" t="s">
        <v>60</v>
      </c>
      <c r="S283" s="25"/>
      <c r="T283" s="2"/>
      <c r="U283" s="2"/>
      <c r="AB283" s="6" t="s">
        <v>70</v>
      </c>
      <c r="AD283" s="6" t="n">
        <f aca="false">ISNUMBER(MATCH(A283,Selection!A:A,0))</f>
        <v>0</v>
      </c>
      <c r="AE283" s="6" t="n">
        <f aca="false">24-COUNTIF(D283:AA283,"")</f>
        <v>1</v>
      </c>
      <c r="AF283" s="20" t="n">
        <f aca="false">FALSE()</f>
        <v>0</v>
      </c>
      <c r="AG283" s="21" t="n">
        <f aca="false">TRUE()</f>
        <v>1</v>
      </c>
      <c r="AH283" s="21" t="n">
        <f aca="false">FALSE()</f>
        <v>0</v>
      </c>
      <c r="AI283" s="22" t="n">
        <f aca="false">FALSE()</f>
        <v>0</v>
      </c>
      <c r="AJ283" s="8" t="n">
        <v>282</v>
      </c>
      <c r="AK283" s="23" t="s">
        <v>62</v>
      </c>
      <c r="AL283" s="8" t="s">
        <v>66</v>
      </c>
      <c r="AM283" s="8" t="n">
        <v>66</v>
      </c>
      <c r="AN283" s="8" t="s">
        <v>45</v>
      </c>
      <c r="AP283" s="8" t="s">
        <v>66</v>
      </c>
      <c r="AU283" s="8" t="s">
        <v>45</v>
      </c>
      <c r="AV283" s="24"/>
      <c r="AW283" s="24"/>
      <c r="BA283" s="21" t="n">
        <f aca="false">NOT(ISNA(MATCH($A283&amp;"N",'Cases at IMPPC'!$H:$H,0)))</f>
        <v>0</v>
      </c>
      <c r="BB283" s="21" t="n">
        <f aca="false">NOT(ISNA(MATCH($A283&amp;"T",'Cases at IMPPC'!$H:$H,0)))</f>
        <v>0</v>
      </c>
      <c r="BC283" s="21" t="n">
        <f aca="false">NOT(ISNA(MATCH($A283&amp;"ADE",'Cases at IMPPC'!$H:$H,0)))</f>
        <v>0</v>
      </c>
      <c r="BD283" s="21" t="n">
        <f aca="false">NOT(ISNA(MATCH($A283&amp;"MET",'Cases at IMPPC'!$H:$H,0)))</f>
        <v>0</v>
      </c>
      <c r="BE283" s="24" t="s">
        <v>646</v>
      </c>
    </row>
    <row r="284" customFormat="false" ht="13" hidden="false" customHeight="true" outlineLevel="0" collapsed="false">
      <c r="A284" s="18" t="n">
        <v>283</v>
      </c>
      <c r="B284" s="18" t="s">
        <v>755</v>
      </c>
      <c r="C284" s="18" t="str">
        <f aca="false">TEXT(A284,"CRC-00000")&amp;"-05-01"</f>
        <v>CRC-00283-05-01</v>
      </c>
      <c r="F284" s="2" t="s">
        <v>60</v>
      </c>
      <c r="S284" s="25"/>
      <c r="T284" s="2"/>
      <c r="U284" s="2"/>
      <c r="AB284" s="6" t="s">
        <v>70</v>
      </c>
      <c r="AD284" s="6" t="n">
        <f aca="false">ISNUMBER(MATCH(A284,Selection!A:A,0))</f>
        <v>0</v>
      </c>
      <c r="AE284" s="6" t="n">
        <f aca="false">24-COUNTIF(D284:AA284,"")</f>
        <v>1</v>
      </c>
      <c r="AF284" s="20" t="n">
        <f aca="false">FALSE()</f>
        <v>0</v>
      </c>
      <c r="AG284" s="21" t="n">
        <f aca="false">TRUE()</f>
        <v>1</v>
      </c>
      <c r="AH284" s="21" t="n">
        <f aca="false">FALSE()</f>
        <v>0</v>
      </c>
      <c r="AI284" s="22" t="n">
        <f aca="false">FALSE()</f>
        <v>0</v>
      </c>
      <c r="AJ284" s="8" t="n">
        <v>283</v>
      </c>
      <c r="AK284" s="23" t="s">
        <v>62</v>
      </c>
      <c r="AL284" s="8" t="s">
        <v>63</v>
      </c>
      <c r="AM284" s="8" t="n">
        <v>48</v>
      </c>
      <c r="AN284" s="8" t="s">
        <v>45</v>
      </c>
      <c r="AO284" s="8" t="s">
        <v>71</v>
      </c>
      <c r="AP284" s="8" t="s">
        <v>66</v>
      </c>
      <c r="AQ284" s="8" t="s">
        <v>304</v>
      </c>
      <c r="AU284" s="8" t="s">
        <v>45</v>
      </c>
      <c r="AV284" s="24"/>
      <c r="AW284" s="24"/>
      <c r="BA284" s="21" t="n">
        <f aca="false">NOT(ISNA(MATCH($A284&amp;"N",'Cases at IMPPC'!$H:$H,0)))</f>
        <v>0</v>
      </c>
      <c r="BB284" s="21" t="n">
        <f aca="false">NOT(ISNA(MATCH($A284&amp;"T",'Cases at IMPPC'!$H:$H,0)))</f>
        <v>0</v>
      </c>
      <c r="BC284" s="21" t="n">
        <f aca="false">NOT(ISNA(MATCH($A284&amp;"ADE",'Cases at IMPPC'!$H:$H,0)))</f>
        <v>0</v>
      </c>
      <c r="BD284" s="21" t="n">
        <f aca="false">NOT(ISNA(MATCH($A284&amp;"MET",'Cases at IMPPC'!$H:$H,0)))</f>
        <v>0</v>
      </c>
      <c r="BE284" s="24" t="s">
        <v>385</v>
      </c>
    </row>
    <row r="285" customFormat="false" ht="13" hidden="false" customHeight="true" outlineLevel="0" collapsed="false">
      <c r="A285" s="18" t="n">
        <v>284</v>
      </c>
      <c r="B285" s="18" t="s">
        <v>756</v>
      </c>
      <c r="C285" s="18" t="str">
        <f aca="false">TEXT(A285,"CRC-00000")&amp;"-05-01"</f>
        <v>CRC-00284-05-01</v>
      </c>
      <c r="F285" s="2" t="s">
        <v>61</v>
      </c>
      <c r="S285" s="25"/>
      <c r="T285" s="2"/>
      <c r="U285" s="2"/>
      <c r="AB285" s="6" t="s">
        <v>70</v>
      </c>
      <c r="AD285" s="6" t="n">
        <f aca="false">ISNUMBER(MATCH(A285,Selection!A:A,0))</f>
        <v>0</v>
      </c>
      <c r="AE285" s="6" t="n">
        <f aca="false">24-COUNTIF(D285:AA285,"")</f>
        <v>1</v>
      </c>
      <c r="AF285" s="20" t="n">
        <f aca="false">FALSE()</f>
        <v>0</v>
      </c>
      <c r="AG285" s="21" t="n">
        <f aca="false">TRUE()</f>
        <v>1</v>
      </c>
      <c r="AH285" s="21" t="n">
        <f aca="false">FALSE()</f>
        <v>0</v>
      </c>
      <c r="AI285" s="22" t="n">
        <f aca="false">FALSE()</f>
        <v>0</v>
      </c>
      <c r="AJ285" s="8" t="n">
        <v>284</v>
      </c>
      <c r="AK285" s="23" t="s">
        <v>62</v>
      </c>
      <c r="AM285" s="8" t="n">
        <v>55</v>
      </c>
      <c r="AN285" s="8" t="s">
        <v>45</v>
      </c>
      <c r="AO285" s="8" t="s">
        <v>71</v>
      </c>
      <c r="AP285" s="8" t="s">
        <v>79</v>
      </c>
      <c r="AQ285" s="8" t="s">
        <v>419</v>
      </c>
      <c r="AU285" s="8" t="s">
        <v>45</v>
      </c>
      <c r="AV285" s="24"/>
      <c r="AW285" s="24"/>
      <c r="BA285" s="21" t="n">
        <f aca="false">NOT(ISNA(MATCH($A285&amp;"N",'Cases at IMPPC'!$H:$H,0)))</f>
        <v>0</v>
      </c>
      <c r="BB285" s="21" t="n">
        <f aca="false">NOT(ISNA(MATCH($A285&amp;"T",'Cases at IMPPC'!$H:$H,0)))</f>
        <v>0</v>
      </c>
      <c r="BC285" s="21" t="n">
        <f aca="false">NOT(ISNA(MATCH($A285&amp;"ADE",'Cases at IMPPC'!$H:$H,0)))</f>
        <v>0</v>
      </c>
      <c r="BD285" s="21" t="n">
        <f aca="false">NOT(ISNA(MATCH($A285&amp;"MET",'Cases at IMPPC'!$H:$H,0)))</f>
        <v>0</v>
      </c>
      <c r="BE285" s="24" t="s">
        <v>757</v>
      </c>
    </row>
    <row r="286" customFormat="false" ht="13" hidden="false" customHeight="true" outlineLevel="0" collapsed="false">
      <c r="A286" s="18" t="n">
        <v>285</v>
      </c>
      <c r="B286" s="18" t="s">
        <v>758</v>
      </c>
      <c r="C286" s="18" t="str">
        <f aca="false">TEXT(A286,"CRC-00000")&amp;"-05-01"</f>
        <v>CRC-00285-05-01</v>
      </c>
      <c r="F286" s="2" t="s">
        <v>60</v>
      </c>
      <c r="S286" s="25"/>
      <c r="T286" s="2"/>
      <c r="U286" s="2"/>
      <c r="AB286" s="6" t="s">
        <v>70</v>
      </c>
      <c r="AD286" s="6" t="n">
        <f aca="false">ISNUMBER(MATCH(A286,Selection!A:A,0))</f>
        <v>0</v>
      </c>
      <c r="AE286" s="6" t="n">
        <f aca="false">24-COUNTIF(D286:AA286,"")</f>
        <v>1</v>
      </c>
      <c r="AF286" s="20" t="n">
        <f aca="false">FALSE()</f>
        <v>0</v>
      </c>
      <c r="AG286" s="21" t="n">
        <f aca="false">TRUE()</f>
        <v>1</v>
      </c>
      <c r="AH286" s="21" t="n">
        <f aca="false">FALSE()</f>
        <v>0</v>
      </c>
      <c r="AI286" s="22" t="n">
        <f aca="false">FALSE()</f>
        <v>0</v>
      </c>
      <c r="AJ286" s="8" t="n">
        <v>285</v>
      </c>
      <c r="AK286" s="23" t="s">
        <v>62</v>
      </c>
      <c r="AN286" s="8" t="s">
        <v>64</v>
      </c>
      <c r="AP286" s="8" t="s">
        <v>79</v>
      </c>
      <c r="AQ286" s="8" t="s">
        <v>402</v>
      </c>
      <c r="AV286" s="24"/>
      <c r="AW286" s="24"/>
      <c r="BA286" s="21" t="n">
        <f aca="false">NOT(ISNA(MATCH($A286&amp;"N",'Cases at IMPPC'!$H:$H,0)))</f>
        <v>0</v>
      </c>
      <c r="BB286" s="21" t="n">
        <f aca="false">NOT(ISNA(MATCH($A286&amp;"T",'Cases at IMPPC'!$H:$H,0)))</f>
        <v>0</v>
      </c>
      <c r="BC286" s="21" t="n">
        <f aca="false">NOT(ISNA(MATCH($A286&amp;"ADE",'Cases at IMPPC'!$H:$H,0)))</f>
        <v>0</v>
      </c>
      <c r="BD286" s="21" t="n">
        <f aca="false">NOT(ISNA(MATCH($A286&amp;"MET",'Cases at IMPPC'!$H:$H,0)))</f>
        <v>0</v>
      </c>
      <c r="BE286" s="24" t="s">
        <v>759</v>
      </c>
    </row>
    <row r="287" customFormat="false" ht="13" hidden="false" customHeight="true" outlineLevel="0" collapsed="false">
      <c r="A287" s="18" t="n">
        <v>286</v>
      </c>
      <c r="B287" s="18" t="s">
        <v>760</v>
      </c>
      <c r="C287" s="18" t="str">
        <f aca="false">TEXT(A287,"CRC-00000")&amp;"-05-01"</f>
        <v>CRC-00286-05-01</v>
      </c>
      <c r="F287" s="2" t="s">
        <v>61</v>
      </c>
      <c r="S287" s="25"/>
      <c r="T287" s="2"/>
      <c r="U287" s="2"/>
      <c r="AB287" s="6" t="s">
        <v>70</v>
      </c>
      <c r="AD287" s="6" t="n">
        <f aca="false">ISNUMBER(MATCH(A287,Selection!A:A,0))</f>
        <v>0</v>
      </c>
      <c r="AE287" s="6" t="n">
        <f aca="false">24-COUNTIF(D287:AA287,"")</f>
        <v>1</v>
      </c>
      <c r="AF287" s="20" t="n">
        <f aca="false">FALSE()</f>
        <v>0</v>
      </c>
      <c r="AG287" s="21" t="n">
        <f aca="false">TRUE()</f>
        <v>1</v>
      </c>
      <c r="AH287" s="21" t="n">
        <f aca="false">FALSE()</f>
        <v>0</v>
      </c>
      <c r="AI287" s="22" t="n">
        <f aca="false">FALSE()</f>
        <v>0</v>
      </c>
      <c r="AJ287" s="8" t="n">
        <v>286</v>
      </c>
      <c r="AK287" s="23" t="s">
        <v>62</v>
      </c>
      <c r="AL287" s="8" t="s">
        <v>63</v>
      </c>
      <c r="AM287" s="8" t="n">
        <v>43</v>
      </c>
      <c r="AN287" s="8" t="s">
        <v>45</v>
      </c>
      <c r="AO287" s="8" t="s">
        <v>71</v>
      </c>
      <c r="AP287" s="8" t="s">
        <v>66</v>
      </c>
      <c r="AQ287" s="8" t="s">
        <v>618</v>
      </c>
      <c r="AU287" s="8" t="s">
        <v>86</v>
      </c>
      <c r="AV287" s="24"/>
      <c r="AW287" s="24"/>
      <c r="BA287" s="21" t="n">
        <f aca="false">NOT(ISNA(MATCH($A287&amp;"N",'Cases at IMPPC'!$H:$H,0)))</f>
        <v>0</v>
      </c>
      <c r="BB287" s="21" t="n">
        <f aca="false">NOT(ISNA(MATCH($A287&amp;"T",'Cases at IMPPC'!$H:$H,0)))</f>
        <v>0</v>
      </c>
      <c r="BC287" s="21" t="n">
        <f aca="false">NOT(ISNA(MATCH($A287&amp;"ADE",'Cases at IMPPC'!$H:$H,0)))</f>
        <v>0</v>
      </c>
      <c r="BD287" s="21" t="n">
        <f aca="false">NOT(ISNA(MATCH($A287&amp;"MET",'Cases at IMPPC'!$H:$H,0)))</f>
        <v>0</v>
      </c>
      <c r="BE287" s="24" t="s">
        <v>761</v>
      </c>
    </row>
    <row r="288" customFormat="false" ht="13" hidden="false" customHeight="true" outlineLevel="0" collapsed="false">
      <c r="A288" s="18" t="n">
        <v>287</v>
      </c>
      <c r="B288" s="18" t="s">
        <v>762</v>
      </c>
      <c r="C288" s="18" t="str">
        <f aca="false">TEXT(A288,"CRC-00000")&amp;"-05-01"</f>
        <v>CRC-00287-05-01</v>
      </c>
      <c r="F288" s="2" t="s">
        <v>61</v>
      </c>
      <c r="S288" s="25"/>
      <c r="T288" s="2"/>
      <c r="U288" s="2"/>
      <c r="AD288" s="6" t="n">
        <f aca="false">ISNUMBER(MATCH(A288,Selection!A:A,0))</f>
        <v>0</v>
      </c>
      <c r="AE288" s="6" t="n">
        <f aca="false">24-COUNTIF(D288:AA288,"")</f>
        <v>1</v>
      </c>
      <c r="AF288" s="20" t="n">
        <f aca="false">FALSE()</f>
        <v>0</v>
      </c>
      <c r="AG288" s="21" t="n">
        <f aca="false">TRUE()</f>
        <v>1</v>
      </c>
      <c r="AH288" s="21" t="n">
        <f aca="false">FALSE()</f>
        <v>0</v>
      </c>
      <c r="AI288" s="22" t="n">
        <f aca="false">FALSE()</f>
        <v>0</v>
      </c>
      <c r="AJ288" s="8" t="n">
        <v>287</v>
      </c>
      <c r="AK288" s="23" t="s">
        <v>62</v>
      </c>
      <c r="AL288" s="8" t="s">
        <v>63</v>
      </c>
      <c r="AM288" s="8" t="n">
        <v>46</v>
      </c>
      <c r="AN288" s="8" t="s">
        <v>64</v>
      </c>
      <c r="AO288" s="8" t="s">
        <v>71</v>
      </c>
      <c r="AP288" s="8" t="s">
        <v>79</v>
      </c>
      <c r="AQ288" s="8" t="s">
        <v>85</v>
      </c>
      <c r="AU288" s="8" t="s">
        <v>63</v>
      </c>
      <c r="AV288" s="24"/>
      <c r="AW288" s="24"/>
      <c r="BA288" s="21" t="n">
        <f aca="false">NOT(ISNA(MATCH($A288&amp;"N",'Cases at IMPPC'!$H:$H,0)))</f>
        <v>0</v>
      </c>
      <c r="BB288" s="21" t="n">
        <f aca="false">NOT(ISNA(MATCH($A288&amp;"T",'Cases at IMPPC'!$H:$H,0)))</f>
        <v>0</v>
      </c>
      <c r="BC288" s="21" t="n">
        <f aca="false">NOT(ISNA(MATCH($A288&amp;"ADE",'Cases at IMPPC'!$H:$H,0)))</f>
        <v>0</v>
      </c>
      <c r="BD288" s="21" t="n">
        <f aca="false">NOT(ISNA(MATCH($A288&amp;"MET",'Cases at IMPPC'!$H:$H,0)))</f>
        <v>0</v>
      </c>
      <c r="BE288" s="24" t="s">
        <v>737</v>
      </c>
    </row>
    <row r="289" customFormat="false" ht="13" hidden="false" customHeight="true" outlineLevel="0" collapsed="false">
      <c r="A289" s="18" t="n">
        <v>288</v>
      </c>
      <c r="B289" s="18" t="s">
        <v>763</v>
      </c>
      <c r="C289" s="18" t="str">
        <f aca="false">TEXT(A289,"CRC-00000")&amp;"-05-01"</f>
        <v>CRC-00288-05-01</v>
      </c>
      <c r="F289" s="2" t="s">
        <v>60</v>
      </c>
      <c r="S289" s="25"/>
      <c r="T289" s="2"/>
      <c r="U289" s="2"/>
      <c r="AB289" s="6" t="s">
        <v>70</v>
      </c>
      <c r="AD289" s="6" t="n">
        <f aca="false">ISNUMBER(MATCH(A289,Selection!A:A,0))</f>
        <v>0</v>
      </c>
      <c r="AE289" s="6" t="n">
        <f aca="false">24-COUNTIF(D289:AA289,"")</f>
        <v>1</v>
      </c>
      <c r="AF289" s="20" t="n">
        <f aca="false">FALSE()</f>
        <v>0</v>
      </c>
      <c r="AG289" s="21" t="n">
        <f aca="false">TRUE()</f>
        <v>1</v>
      </c>
      <c r="AH289" s="21" t="n">
        <f aca="false">FALSE()</f>
        <v>0</v>
      </c>
      <c r="AI289" s="22" t="n">
        <f aca="false">FALSE()</f>
        <v>0</v>
      </c>
      <c r="AJ289" s="8" t="n">
        <v>288</v>
      </c>
      <c r="AK289" s="23" t="s">
        <v>62</v>
      </c>
      <c r="AM289" s="8" t="n">
        <v>70</v>
      </c>
      <c r="AN289" s="8" t="s">
        <v>45</v>
      </c>
      <c r="AP289" s="8" t="s">
        <v>90</v>
      </c>
      <c r="AQ289" s="8" t="s">
        <v>764</v>
      </c>
      <c r="AU289" s="8" t="s">
        <v>45</v>
      </c>
      <c r="AV289" s="24"/>
      <c r="AW289" s="24"/>
      <c r="BA289" s="21" t="n">
        <f aca="false">NOT(ISNA(MATCH($A289&amp;"N",'Cases at IMPPC'!$H:$H,0)))</f>
        <v>0</v>
      </c>
      <c r="BB289" s="21" t="n">
        <f aca="false">NOT(ISNA(MATCH($A289&amp;"T",'Cases at IMPPC'!$H:$H,0)))</f>
        <v>0</v>
      </c>
      <c r="BC289" s="21" t="n">
        <f aca="false">NOT(ISNA(MATCH($A289&amp;"ADE",'Cases at IMPPC'!$H:$H,0)))</f>
        <v>0</v>
      </c>
      <c r="BD289" s="21" t="n">
        <f aca="false">NOT(ISNA(MATCH($A289&amp;"MET",'Cases at IMPPC'!$H:$H,0)))</f>
        <v>0</v>
      </c>
      <c r="BE289" s="24" t="s">
        <v>646</v>
      </c>
    </row>
    <row r="290" customFormat="false" ht="13" hidden="false" customHeight="true" outlineLevel="0" collapsed="false">
      <c r="A290" s="18" t="n">
        <v>289</v>
      </c>
      <c r="B290" s="18" t="s">
        <v>765</v>
      </c>
      <c r="C290" s="18" t="str">
        <f aca="false">TEXT(A290,"CRC-00000")&amp;"-05-01"</f>
        <v>CRC-00289-05-01</v>
      </c>
      <c r="F290" s="2" t="s">
        <v>60</v>
      </c>
      <c r="S290" s="25"/>
      <c r="T290" s="2"/>
      <c r="U290" s="2"/>
      <c r="AB290" s="6" t="s">
        <v>70</v>
      </c>
      <c r="AD290" s="6" t="n">
        <f aca="false">ISNUMBER(MATCH(A290,Selection!A:A,0))</f>
        <v>0</v>
      </c>
      <c r="AE290" s="6" t="n">
        <f aca="false">24-COUNTIF(D290:AA290,"")</f>
        <v>1</v>
      </c>
      <c r="AF290" s="20" t="n">
        <f aca="false">FALSE()</f>
        <v>0</v>
      </c>
      <c r="AG290" s="21" t="n">
        <f aca="false">TRUE()</f>
        <v>1</v>
      </c>
      <c r="AH290" s="21" t="n">
        <f aca="false">FALSE()</f>
        <v>0</v>
      </c>
      <c r="AI290" s="22" t="n">
        <f aca="false">FALSE()</f>
        <v>0</v>
      </c>
      <c r="AJ290" s="8" t="n">
        <v>289</v>
      </c>
      <c r="AK290" s="23" t="s">
        <v>62</v>
      </c>
      <c r="AM290" s="8" t="n">
        <v>69</v>
      </c>
      <c r="AN290" s="8" t="s">
        <v>45</v>
      </c>
      <c r="AO290" s="8" t="s">
        <v>71</v>
      </c>
      <c r="AP290" s="8" t="s">
        <v>79</v>
      </c>
      <c r="AU290" s="8" t="s">
        <v>86</v>
      </c>
      <c r="AV290" s="24"/>
      <c r="AW290" s="24"/>
      <c r="BA290" s="21" t="n">
        <f aca="false">NOT(ISNA(MATCH($A290&amp;"N",'Cases at IMPPC'!$H:$H,0)))</f>
        <v>0</v>
      </c>
      <c r="BB290" s="21" t="n">
        <f aca="false">NOT(ISNA(MATCH($A290&amp;"T",'Cases at IMPPC'!$H:$H,0)))</f>
        <v>0</v>
      </c>
      <c r="BC290" s="21" t="n">
        <f aca="false">NOT(ISNA(MATCH($A290&amp;"ADE",'Cases at IMPPC'!$H:$H,0)))</f>
        <v>0</v>
      </c>
      <c r="BD290" s="21" t="n">
        <f aca="false">NOT(ISNA(MATCH($A290&amp;"MET",'Cases at IMPPC'!$H:$H,0)))</f>
        <v>0</v>
      </c>
      <c r="BE290" s="24" t="s">
        <v>737</v>
      </c>
    </row>
    <row r="291" customFormat="false" ht="13" hidden="false" customHeight="true" outlineLevel="0" collapsed="false">
      <c r="A291" s="18" t="n">
        <v>290</v>
      </c>
      <c r="B291" s="18" t="s">
        <v>766</v>
      </c>
      <c r="C291" s="18" t="str">
        <f aca="false">TEXT(A291,"CRC-00000")&amp;"-05-01"</f>
        <v>CRC-00290-05-01</v>
      </c>
      <c r="F291" s="2" t="s">
        <v>60</v>
      </c>
      <c r="S291" s="25"/>
      <c r="T291" s="2"/>
      <c r="U291" s="2"/>
      <c r="AB291" s="6" t="s">
        <v>70</v>
      </c>
      <c r="AD291" s="6" t="n">
        <f aca="false">ISNUMBER(MATCH(A291,Selection!A:A,0))</f>
        <v>0</v>
      </c>
      <c r="AE291" s="6" t="n">
        <f aca="false">24-COUNTIF(D291:AA291,"")</f>
        <v>1</v>
      </c>
      <c r="AF291" s="20" t="n">
        <f aca="false">FALSE()</f>
        <v>0</v>
      </c>
      <c r="AG291" s="21" t="n">
        <f aca="false">TRUE()</f>
        <v>1</v>
      </c>
      <c r="AH291" s="21" t="n">
        <f aca="false">FALSE()</f>
        <v>0</v>
      </c>
      <c r="AI291" s="22" t="n">
        <f aca="false">FALSE()</f>
        <v>0</v>
      </c>
      <c r="AJ291" s="8" t="n">
        <v>290</v>
      </c>
      <c r="AK291" s="23" t="s">
        <v>62</v>
      </c>
      <c r="AN291" s="8" t="s">
        <v>64</v>
      </c>
      <c r="AP291" s="8" t="s">
        <v>66</v>
      </c>
      <c r="AU291" s="8" t="s">
        <v>45</v>
      </c>
      <c r="AV291" s="24"/>
      <c r="AW291" s="24"/>
      <c r="BA291" s="21" t="n">
        <f aca="false">NOT(ISNA(MATCH($A291&amp;"N",'Cases at IMPPC'!$H:$H,0)))</f>
        <v>0</v>
      </c>
      <c r="BB291" s="21" t="n">
        <f aca="false">NOT(ISNA(MATCH($A291&amp;"T",'Cases at IMPPC'!$H:$H,0)))</f>
        <v>0</v>
      </c>
      <c r="BC291" s="21" t="n">
        <f aca="false">NOT(ISNA(MATCH($A291&amp;"ADE",'Cases at IMPPC'!$H:$H,0)))</f>
        <v>0</v>
      </c>
      <c r="BD291" s="21" t="n">
        <f aca="false">NOT(ISNA(MATCH($A291&amp;"MET",'Cases at IMPPC'!$H:$H,0)))</f>
        <v>0</v>
      </c>
      <c r="BE291" s="24" t="s">
        <v>767</v>
      </c>
    </row>
    <row r="292" customFormat="false" ht="13" hidden="false" customHeight="true" outlineLevel="0" collapsed="false">
      <c r="A292" s="18" t="n">
        <v>291</v>
      </c>
      <c r="B292" s="18" t="s">
        <v>768</v>
      </c>
      <c r="C292" s="18" t="str">
        <f aca="false">TEXT(A292,"CRC-00000")&amp;"-05-01"</f>
        <v>CRC-00291-05-01</v>
      </c>
      <c r="D292" s="2" t="s">
        <v>60</v>
      </c>
      <c r="E292" s="2" t="s">
        <v>60</v>
      </c>
      <c r="F292" s="2" t="s">
        <v>60</v>
      </c>
      <c r="M292" s="2" t="s">
        <v>45</v>
      </c>
      <c r="S292" s="25"/>
      <c r="T292" s="2"/>
      <c r="U292" s="2"/>
      <c r="AD292" s="6" t="n">
        <f aca="false">ISNUMBER(MATCH(A292,Selection!A:A,0))</f>
        <v>0</v>
      </c>
      <c r="AE292" s="6" t="n">
        <f aca="false">24-COUNTIF(D292:AA292,"")</f>
        <v>4</v>
      </c>
      <c r="AF292" s="20" t="n">
        <f aca="false">TRUE()</f>
        <v>1</v>
      </c>
      <c r="AG292" s="21" t="n">
        <f aca="false">TRUE()</f>
        <v>1</v>
      </c>
      <c r="AH292" s="21" t="n">
        <f aca="false">FALSE()</f>
        <v>0</v>
      </c>
      <c r="AI292" s="22" t="n">
        <f aca="false">FALSE()</f>
        <v>0</v>
      </c>
      <c r="AJ292" s="8" t="n">
        <v>291</v>
      </c>
      <c r="AK292" s="23" t="s">
        <v>62</v>
      </c>
      <c r="AL292" s="8" t="s">
        <v>66</v>
      </c>
      <c r="AM292" s="8" t="n">
        <v>77</v>
      </c>
      <c r="AN292" s="8" t="s">
        <v>64</v>
      </c>
      <c r="AO292" s="8" t="s">
        <v>71</v>
      </c>
      <c r="AP292" s="8" t="s">
        <v>115</v>
      </c>
      <c r="AQ292" s="8" t="s">
        <v>346</v>
      </c>
      <c r="AU292" s="8" t="s">
        <v>159</v>
      </c>
      <c r="AV292" s="24"/>
      <c r="AW292" s="24"/>
      <c r="BA292" s="21" t="n">
        <f aca="false">NOT(ISNA(MATCH($A292&amp;"N",'Cases at IMPPC'!$H:$H,0)))</f>
        <v>0</v>
      </c>
      <c r="BB292" s="21" t="n">
        <f aca="false">NOT(ISNA(MATCH($A292&amp;"T",'Cases at IMPPC'!$H:$H,0)))</f>
        <v>0</v>
      </c>
      <c r="BC292" s="21" t="n">
        <f aca="false">NOT(ISNA(MATCH($A292&amp;"ADE",'Cases at IMPPC'!$H:$H,0)))</f>
        <v>0</v>
      </c>
      <c r="BD292" s="21" t="n">
        <f aca="false">NOT(ISNA(MATCH($A292&amp;"MET",'Cases at IMPPC'!$H:$H,0)))</f>
        <v>0</v>
      </c>
      <c r="BE292" s="24" t="s">
        <v>426</v>
      </c>
      <c r="BF292" s="0" t="s">
        <v>769</v>
      </c>
      <c r="BH292" s="0" t="s">
        <v>314</v>
      </c>
    </row>
    <row r="293" customFormat="false" ht="13" hidden="false" customHeight="true" outlineLevel="0" collapsed="false">
      <c r="A293" s="18" t="n">
        <v>292</v>
      </c>
      <c r="B293" s="18" t="s">
        <v>770</v>
      </c>
      <c r="C293" s="18" t="str">
        <f aca="false">TEXT(A293,"CRC-00000")&amp;"-05-01"</f>
        <v>CRC-00292-05-01</v>
      </c>
      <c r="D293" s="2" t="s">
        <v>60</v>
      </c>
      <c r="F293" s="2" t="s">
        <v>60</v>
      </c>
      <c r="S293" s="25"/>
      <c r="T293" s="2"/>
      <c r="U293" s="2"/>
      <c r="AD293" s="6" t="n">
        <f aca="false">ISNUMBER(MATCH(A293,Selection!A:A,0))</f>
        <v>0</v>
      </c>
      <c r="AE293" s="6" t="n">
        <f aca="false">24-COUNTIF(D293:AA293,"")</f>
        <v>2</v>
      </c>
      <c r="AF293" s="20" t="n">
        <f aca="false">TRUE()</f>
        <v>1</v>
      </c>
      <c r="AG293" s="21" t="n">
        <f aca="false">TRUE()</f>
        <v>1</v>
      </c>
      <c r="AH293" s="21" t="n">
        <f aca="false">FALSE()</f>
        <v>0</v>
      </c>
      <c r="AI293" s="22" t="n">
        <f aca="false">FALSE()</f>
        <v>0</v>
      </c>
      <c r="AJ293" s="8" t="n">
        <v>292</v>
      </c>
      <c r="AK293" s="23" t="s">
        <v>62</v>
      </c>
      <c r="AL293" s="8" t="s">
        <v>66</v>
      </c>
      <c r="AM293" s="8" t="n">
        <v>79</v>
      </c>
      <c r="AN293" s="8" t="s">
        <v>45</v>
      </c>
      <c r="AO293" s="8" t="s">
        <v>71</v>
      </c>
      <c r="AP293" s="8" t="s">
        <v>66</v>
      </c>
      <c r="AQ293" s="8" t="s">
        <v>336</v>
      </c>
      <c r="AU293" s="8" t="s">
        <v>159</v>
      </c>
      <c r="AV293" s="24" t="s">
        <v>771</v>
      </c>
      <c r="AW293" s="24"/>
      <c r="BA293" s="21" t="n">
        <f aca="false">NOT(ISNA(MATCH($A293&amp;"N",'Cases at IMPPC'!$H:$H,0)))</f>
        <v>0</v>
      </c>
      <c r="BB293" s="21" t="n">
        <f aca="false">NOT(ISNA(MATCH($A293&amp;"T",'Cases at IMPPC'!$H:$H,0)))</f>
        <v>0</v>
      </c>
      <c r="BC293" s="21" t="n">
        <f aca="false">NOT(ISNA(MATCH($A293&amp;"ADE",'Cases at IMPPC'!$H:$H,0)))</f>
        <v>0</v>
      </c>
      <c r="BD293" s="21" t="n">
        <f aca="false">NOT(ISNA(MATCH($A293&amp;"MET",'Cases at IMPPC'!$H:$H,0)))</f>
        <v>0</v>
      </c>
      <c r="BE293" s="24" t="s">
        <v>282</v>
      </c>
    </row>
    <row r="294" customFormat="false" ht="13" hidden="false" customHeight="true" outlineLevel="0" collapsed="false">
      <c r="A294" s="18" t="n">
        <v>293</v>
      </c>
      <c r="B294" s="18" t="s">
        <v>772</v>
      </c>
      <c r="C294" s="18" t="str">
        <f aca="false">TEXT(A294,"CRC-00000")&amp;"-05-01"</f>
        <v>CRC-00293-05-01</v>
      </c>
      <c r="D294" s="2" t="s">
        <v>60</v>
      </c>
      <c r="F294" s="2" t="s">
        <v>61</v>
      </c>
      <c r="S294" s="25"/>
      <c r="T294" s="2"/>
      <c r="U294" s="2"/>
      <c r="AD294" s="6" t="n">
        <f aca="false">ISNUMBER(MATCH(A294,Selection!A:A,0))</f>
        <v>0</v>
      </c>
      <c r="AE294" s="6" t="n">
        <f aca="false">24-COUNTIF(D294:AA294,"")</f>
        <v>2</v>
      </c>
      <c r="AF294" s="20" t="n">
        <f aca="false">FALSE()</f>
        <v>0</v>
      </c>
      <c r="AG294" s="21" t="n">
        <f aca="false">TRUE()</f>
        <v>1</v>
      </c>
      <c r="AH294" s="21" t="n">
        <f aca="false">FALSE()</f>
        <v>0</v>
      </c>
      <c r="AI294" s="22" t="n">
        <f aca="false">FALSE()</f>
        <v>0</v>
      </c>
      <c r="AJ294" s="8" t="n">
        <v>293</v>
      </c>
      <c r="AK294" s="23" t="s">
        <v>62</v>
      </c>
      <c r="AL294" s="8" t="s">
        <v>66</v>
      </c>
      <c r="AM294" s="8" t="n">
        <v>87</v>
      </c>
      <c r="AN294" s="8" t="s">
        <v>45</v>
      </c>
      <c r="AO294" s="8" t="s">
        <v>65</v>
      </c>
      <c r="AP294" s="8" t="s">
        <v>90</v>
      </c>
      <c r="AQ294" s="8" t="s">
        <v>657</v>
      </c>
      <c r="AU294" s="8" t="s">
        <v>45</v>
      </c>
      <c r="AV294" s="24"/>
      <c r="AW294" s="24"/>
      <c r="BA294" s="21" t="n">
        <f aca="false">NOT(ISNA(MATCH($A294&amp;"N",'Cases at IMPPC'!$H:$H,0)))</f>
        <v>0</v>
      </c>
      <c r="BB294" s="21" t="n">
        <f aca="false">NOT(ISNA(MATCH($A294&amp;"T",'Cases at IMPPC'!$H:$H,0)))</f>
        <v>0</v>
      </c>
      <c r="BC294" s="21" t="n">
        <f aca="false">NOT(ISNA(MATCH($A294&amp;"ADE",'Cases at IMPPC'!$H:$H,0)))</f>
        <v>0</v>
      </c>
      <c r="BD294" s="21" t="n">
        <f aca="false">NOT(ISNA(MATCH($A294&amp;"MET",'Cases at IMPPC'!$H:$H,0)))</f>
        <v>0</v>
      </c>
      <c r="BE294" s="24"/>
    </row>
    <row r="295" customFormat="false" ht="13" hidden="false" customHeight="true" outlineLevel="0" collapsed="false">
      <c r="A295" s="18" t="n">
        <v>294</v>
      </c>
      <c r="B295" s="18" t="s">
        <v>773</v>
      </c>
      <c r="C295" s="18" t="str">
        <f aca="false">TEXT(A295,"CRC-00000")&amp;"-05-01"</f>
        <v>CRC-00294-05-01</v>
      </c>
      <c r="D295" s="2" t="s">
        <v>60</v>
      </c>
      <c r="E295" s="2" t="s">
        <v>61</v>
      </c>
      <c r="F295" s="2" t="s">
        <v>60</v>
      </c>
      <c r="G295" s="2" t="s">
        <v>60</v>
      </c>
      <c r="H295" s="2" t="s">
        <v>60</v>
      </c>
      <c r="I295" s="3" t="s">
        <v>60</v>
      </c>
      <c r="J295" s="4" t="s">
        <v>60</v>
      </c>
      <c r="M295" s="2" t="s">
        <v>136</v>
      </c>
      <c r="O295" s="2" t="s">
        <v>156</v>
      </c>
      <c r="Q295" s="3" t="s">
        <v>156</v>
      </c>
      <c r="R295" s="4" t="s">
        <v>60</v>
      </c>
      <c r="S295" s="25" t="s">
        <v>45</v>
      </c>
      <c r="T295" s="2" t="s">
        <v>157</v>
      </c>
      <c r="U295" s="2"/>
      <c r="AD295" s="6" t="n">
        <f aca="false">ISNUMBER(MATCH(A295,Selection!A:A,0))</f>
        <v>0</v>
      </c>
      <c r="AE295" s="6" t="n">
        <f aca="false">24-COUNTIF(D295:AA295,"")</f>
        <v>13</v>
      </c>
      <c r="AF295" s="20" t="n">
        <f aca="false">TRUE()</f>
        <v>1</v>
      </c>
      <c r="AG295" s="21" t="n">
        <f aca="false">TRUE()</f>
        <v>1</v>
      </c>
      <c r="AH295" s="21" t="n">
        <f aca="false">FALSE()</f>
        <v>0</v>
      </c>
      <c r="AI295" s="22" t="n">
        <f aca="false">FALSE()</f>
        <v>0</v>
      </c>
      <c r="AJ295" s="8" t="n">
        <v>294</v>
      </c>
      <c r="AK295" s="23" t="s">
        <v>62</v>
      </c>
      <c r="AL295" s="8" t="s">
        <v>63</v>
      </c>
      <c r="AM295" s="8" t="n">
        <v>68</v>
      </c>
      <c r="AN295" s="8" t="s">
        <v>64</v>
      </c>
      <c r="AO295" s="8" t="s">
        <v>71</v>
      </c>
      <c r="AP295" s="8" t="s">
        <v>90</v>
      </c>
      <c r="AQ295" s="8" t="s">
        <v>774</v>
      </c>
      <c r="AU295" s="8" t="s">
        <v>86</v>
      </c>
      <c r="AV295" s="24" t="s">
        <v>775</v>
      </c>
      <c r="AW295" s="24"/>
      <c r="AX295" s="9" t="n">
        <v>0.0506329113924051</v>
      </c>
      <c r="AY295" s="9" t="n">
        <v>0.132911392405063</v>
      </c>
      <c r="AZ295" s="9" t="n">
        <v>0.183544303797468</v>
      </c>
      <c r="BA295" s="21" t="n">
        <f aca="false">NOT(ISNA(MATCH($A295&amp;"N",'Cases at IMPPC'!$H:$H,0)))</f>
        <v>1</v>
      </c>
      <c r="BB295" s="21" t="n">
        <f aca="false">NOT(ISNA(MATCH($A295&amp;"T",'Cases at IMPPC'!$H:$H,0)))</f>
        <v>1</v>
      </c>
      <c r="BC295" s="21" t="n">
        <f aca="false">NOT(ISNA(MATCH($A295&amp;"ADE",'Cases at IMPPC'!$H:$H,0)))</f>
        <v>0</v>
      </c>
      <c r="BD295" s="21" t="n">
        <f aca="false">NOT(ISNA(MATCH($A295&amp;"MET",'Cases at IMPPC'!$H:$H,0)))</f>
        <v>0</v>
      </c>
      <c r="BE295" s="24"/>
    </row>
    <row r="296" customFormat="false" ht="13" hidden="false" customHeight="true" outlineLevel="0" collapsed="false">
      <c r="A296" s="18" t="n">
        <v>295</v>
      </c>
      <c r="B296" s="18" t="s">
        <v>776</v>
      </c>
      <c r="C296" s="18" t="str">
        <f aca="false">TEXT(A296,"CRC-00000")&amp;"-05-01"</f>
        <v>CRC-00295-05-01</v>
      </c>
      <c r="D296" s="2" t="s">
        <v>60</v>
      </c>
      <c r="F296" s="2" t="s">
        <v>60</v>
      </c>
      <c r="S296" s="25"/>
      <c r="T296" s="2"/>
      <c r="U296" s="2"/>
      <c r="AD296" s="6" t="n">
        <f aca="false">ISNUMBER(MATCH(A296,Selection!A:A,0))</f>
        <v>0</v>
      </c>
      <c r="AE296" s="6" t="n">
        <f aca="false">24-COUNTIF(D296:AA296,"")</f>
        <v>2</v>
      </c>
      <c r="AF296" s="20" t="n">
        <f aca="false">TRUE()</f>
        <v>1</v>
      </c>
      <c r="AG296" s="21" t="n">
        <f aca="false">TRUE()</f>
        <v>1</v>
      </c>
      <c r="AH296" s="21" t="n">
        <f aca="false">FALSE()</f>
        <v>0</v>
      </c>
      <c r="AI296" s="22" t="n">
        <f aca="false">FALSE()</f>
        <v>0</v>
      </c>
      <c r="AJ296" s="8" t="n">
        <v>295</v>
      </c>
      <c r="AK296" s="23" t="s">
        <v>62</v>
      </c>
      <c r="AL296" s="8" t="s">
        <v>63</v>
      </c>
      <c r="AM296" s="8" t="n">
        <v>76</v>
      </c>
      <c r="AN296" s="8" t="s">
        <v>45</v>
      </c>
      <c r="AO296" s="8" t="s">
        <v>71</v>
      </c>
      <c r="AP296" s="8" t="s">
        <v>90</v>
      </c>
      <c r="AQ296" s="8" t="s">
        <v>722</v>
      </c>
      <c r="AU296" s="8" t="s">
        <v>45</v>
      </c>
      <c r="AV296" s="24"/>
      <c r="AW296" s="24"/>
      <c r="BA296" s="21" t="n">
        <f aca="false">NOT(ISNA(MATCH($A296&amp;"N",'Cases at IMPPC'!$H:$H,0)))</f>
        <v>0</v>
      </c>
      <c r="BB296" s="21" t="n">
        <f aca="false">NOT(ISNA(MATCH($A296&amp;"T",'Cases at IMPPC'!$H:$H,0)))</f>
        <v>0</v>
      </c>
      <c r="BC296" s="21" t="n">
        <f aca="false">NOT(ISNA(MATCH($A296&amp;"ADE",'Cases at IMPPC'!$H:$H,0)))</f>
        <v>0</v>
      </c>
      <c r="BD296" s="21" t="n">
        <f aca="false">NOT(ISNA(MATCH($A296&amp;"MET",'Cases at IMPPC'!$H:$H,0)))</f>
        <v>0</v>
      </c>
      <c r="BE296" s="24" t="s">
        <v>88</v>
      </c>
    </row>
    <row r="297" customFormat="false" ht="13" hidden="false" customHeight="true" outlineLevel="0" collapsed="false">
      <c r="A297" s="18" t="n">
        <v>296</v>
      </c>
      <c r="B297" s="18" t="s">
        <v>777</v>
      </c>
      <c r="C297" s="18" t="str">
        <f aca="false">TEXT(A297,"CRC-00000")&amp;"-05-01"</f>
        <v>CRC-00296-05-01</v>
      </c>
      <c r="D297" s="2" t="s">
        <v>60</v>
      </c>
      <c r="F297" s="2" t="s">
        <v>60</v>
      </c>
      <c r="S297" s="25"/>
      <c r="T297" s="2"/>
      <c r="U297" s="2"/>
      <c r="AD297" s="6" t="n">
        <f aca="false">ISNUMBER(MATCH(A297,Selection!A:A,0))</f>
        <v>0</v>
      </c>
      <c r="AE297" s="6" t="n">
        <f aca="false">24-COUNTIF(D297:AA297,"")</f>
        <v>2</v>
      </c>
      <c r="AF297" s="20" t="n">
        <f aca="false">TRUE()</f>
        <v>1</v>
      </c>
      <c r="AG297" s="21" t="n">
        <f aca="false">TRUE()</f>
        <v>1</v>
      </c>
      <c r="AH297" s="21" t="n">
        <f aca="false">FALSE()</f>
        <v>0</v>
      </c>
      <c r="AI297" s="22" t="n">
        <f aca="false">FALSE()</f>
        <v>0</v>
      </c>
      <c r="AJ297" s="8" t="n">
        <v>296</v>
      </c>
      <c r="AK297" s="23" t="s">
        <v>62</v>
      </c>
      <c r="AL297" s="8" t="s">
        <v>63</v>
      </c>
      <c r="AM297" s="8" t="n">
        <v>51</v>
      </c>
      <c r="AN297" s="8" t="s">
        <v>64</v>
      </c>
      <c r="AO297" s="8" t="s">
        <v>71</v>
      </c>
      <c r="AP297" s="8" t="s">
        <v>66</v>
      </c>
      <c r="AQ297" s="8" t="s">
        <v>60</v>
      </c>
      <c r="AU297" s="8" t="s">
        <v>45</v>
      </c>
      <c r="AV297" s="24" t="s">
        <v>771</v>
      </c>
      <c r="AW297" s="24"/>
      <c r="BA297" s="21" t="n">
        <f aca="false">NOT(ISNA(MATCH($A297&amp;"N",'Cases at IMPPC'!$H:$H,0)))</f>
        <v>0</v>
      </c>
      <c r="BB297" s="21" t="n">
        <f aca="false">NOT(ISNA(MATCH($A297&amp;"T",'Cases at IMPPC'!$H:$H,0)))</f>
        <v>0</v>
      </c>
      <c r="BC297" s="21" t="n">
        <f aca="false">NOT(ISNA(MATCH($A297&amp;"ADE",'Cases at IMPPC'!$H:$H,0)))</f>
        <v>0</v>
      </c>
      <c r="BD297" s="21" t="n">
        <f aca="false">NOT(ISNA(MATCH($A297&amp;"MET",'Cases at IMPPC'!$H:$H,0)))</f>
        <v>0</v>
      </c>
      <c r="BE297" s="24"/>
    </row>
    <row r="298" customFormat="false" ht="13" hidden="false" customHeight="true" outlineLevel="0" collapsed="false">
      <c r="A298" s="18" t="n">
        <v>297</v>
      </c>
      <c r="B298" s="18" t="s">
        <v>778</v>
      </c>
      <c r="C298" s="18" t="str">
        <f aca="false">TEXT(A298,"CRC-00000")&amp;"-05-01"</f>
        <v>CRC-00297-05-01</v>
      </c>
      <c r="D298" s="2" t="s">
        <v>60</v>
      </c>
      <c r="F298" s="2" t="s">
        <v>60</v>
      </c>
      <c r="S298" s="25"/>
      <c r="T298" s="2"/>
      <c r="U298" s="2"/>
      <c r="AD298" s="6" t="n">
        <f aca="false">ISNUMBER(MATCH(A298,Selection!A:A,0))</f>
        <v>0</v>
      </c>
      <c r="AE298" s="6" t="n">
        <f aca="false">24-COUNTIF(D298:AA298,"")</f>
        <v>2</v>
      </c>
      <c r="AF298" s="20" t="n">
        <f aca="false">TRUE()</f>
        <v>1</v>
      </c>
      <c r="AG298" s="21" t="n">
        <f aca="false">TRUE()</f>
        <v>1</v>
      </c>
      <c r="AH298" s="21" t="n">
        <f aca="false">FALSE()</f>
        <v>0</v>
      </c>
      <c r="AI298" s="22" t="n">
        <f aca="false">FALSE()</f>
        <v>0</v>
      </c>
      <c r="AJ298" s="8" t="n">
        <v>297</v>
      </c>
      <c r="AK298" s="23" t="s">
        <v>62</v>
      </c>
      <c r="AL298" s="8" t="s">
        <v>63</v>
      </c>
      <c r="AM298" s="8" t="n">
        <v>56</v>
      </c>
      <c r="AN298" s="8" t="s">
        <v>64</v>
      </c>
      <c r="AO298" s="8" t="s">
        <v>71</v>
      </c>
      <c r="AP298" s="8" t="s">
        <v>79</v>
      </c>
      <c r="AQ298" s="8" t="s">
        <v>238</v>
      </c>
      <c r="AU298" s="8" t="s">
        <v>63</v>
      </c>
      <c r="AV298" s="24" t="s">
        <v>779</v>
      </c>
      <c r="AW298" s="24"/>
      <c r="BA298" s="21" t="n">
        <f aca="false">NOT(ISNA(MATCH($A298&amp;"N",'Cases at IMPPC'!$H:$H,0)))</f>
        <v>0</v>
      </c>
      <c r="BB298" s="21" t="n">
        <f aca="false">NOT(ISNA(MATCH($A298&amp;"T",'Cases at IMPPC'!$H:$H,0)))</f>
        <v>0</v>
      </c>
      <c r="BC298" s="21" t="n">
        <f aca="false">NOT(ISNA(MATCH($A298&amp;"ADE",'Cases at IMPPC'!$H:$H,0)))</f>
        <v>0</v>
      </c>
      <c r="BD298" s="21" t="n">
        <f aca="false">NOT(ISNA(MATCH($A298&amp;"MET",'Cases at IMPPC'!$H:$H,0)))</f>
        <v>0</v>
      </c>
      <c r="BE298" s="24"/>
    </row>
    <row r="299" customFormat="false" ht="13" hidden="false" customHeight="true" outlineLevel="0" collapsed="false">
      <c r="A299" s="18" t="n">
        <v>298</v>
      </c>
      <c r="B299" s="18" t="s">
        <v>780</v>
      </c>
      <c r="C299" s="18" t="str">
        <f aca="false">TEXT(A299,"CRC-00000")&amp;"-05-01"</f>
        <v>CRC-00298-05-01</v>
      </c>
      <c r="D299" s="2" t="s">
        <v>60</v>
      </c>
      <c r="F299" s="2" t="s">
        <v>61</v>
      </c>
      <c r="S299" s="25"/>
      <c r="T299" s="2"/>
      <c r="U299" s="2"/>
      <c r="AD299" s="6" t="n">
        <f aca="false">ISNUMBER(MATCH(A299,Selection!A:A,0))</f>
        <v>0</v>
      </c>
      <c r="AE299" s="6" t="n">
        <f aca="false">24-COUNTIF(D299:AA299,"")</f>
        <v>2</v>
      </c>
      <c r="AF299" s="20" t="n">
        <f aca="false">FALSE()</f>
        <v>0</v>
      </c>
      <c r="AG299" s="21" t="n">
        <f aca="false">FALSE()</f>
        <v>0</v>
      </c>
      <c r="AH299" s="21" t="n">
        <f aca="false">TRUE()</f>
        <v>1</v>
      </c>
      <c r="AI299" s="22" t="n">
        <f aca="false">FALSE()</f>
        <v>0</v>
      </c>
      <c r="AJ299" s="8" t="n">
        <v>298.1</v>
      </c>
      <c r="AK299" s="23" t="s">
        <v>137</v>
      </c>
      <c r="AL299" s="8" t="s">
        <v>63</v>
      </c>
      <c r="AM299" s="8" t="n">
        <v>67</v>
      </c>
      <c r="AN299" s="8" t="s">
        <v>64</v>
      </c>
      <c r="AO299" s="8" t="s">
        <v>71</v>
      </c>
      <c r="AP299" s="8" t="s">
        <v>138</v>
      </c>
      <c r="AV299" s="24"/>
      <c r="AW299" s="24"/>
      <c r="BA299" s="21" t="n">
        <f aca="false">NOT(ISNA(MATCH($A299&amp;"N",'Cases at IMPPC'!$H:$H,0)))</f>
        <v>0</v>
      </c>
      <c r="BB299" s="21" t="n">
        <f aca="false">NOT(ISNA(MATCH($A299&amp;"T",'Cases at IMPPC'!$H:$H,0)))</f>
        <v>0</v>
      </c>
      <c r="BC299" s="21" t="n">
        <f aca="false">NOT(ISNA(MATCH($A299&amp;"ADE",'Cases at IMPPC'!$H:$H,0)))</f>
        <v>0</v>
      </c>
      <c r="BD299" s="21" t="n">
        <f aca="false">NOT(ISNA(MATCH($A299&amp;"MET",'Cases at IMPPC'!$H:$H,0)))</f>
        <v>0</v>
      </c>
      <c r="BE299" s="24" t="s">
        <v>781</v>
      </c>
    </row>
    <row r="300" customFormat="false" ht="13" hidden="false" customHeight="true" outlineLevel="0" collapsed="false">
      <c r="A300" s="18" t="n">
        <v>299</v>
      </c>
      <c r="B300" s="18" t="s">
        <v>782</v>
      </c>
      <c r="C300" s="18" t="str">
        <f aca="false">TEXT(A300,"CRC-00000")&amp;"-05-01"</f>
        <v>CRC-00299-05-01</v>
      </c>
      <c r="D300" s="2" t="s">
        <v>61</v>
      </c>
      <c r="E300" s="2" t="s">
        <v>60</v>
      </c>
      <c r="F300" s="2" t="s">
        <v>60</v>
      </c>
      <c r="G300" s="2" t="s">
        <v>61</v>
      </c>
      <c r="S300" s="25"/>
      <c r="T300" s="2"/>
      <c r="U300" s="2"/>
      <c r="AD300" s="6" t="n">
        <f aca="false">ISNUMBER(MATCH(A300,Selection!A:A,0))</f>
        <v>0</v>
      </c>
      <c r="AE300" s="6" t="n">
        <f aca="false">24-COUNTIF(D300:AA300,"")</f>
        <v>4</v>
      </c>
      <c r="AF300" s="20" t="n">
        <f aca="false">FALSE()</f>
        <v>0</v>
      </c>
      <c r="AG300" s="21" t="n">
        <f aca="false">TRUE()</f>
        <v>1</v>
      </c>
      <c r="AH300" s="21" t="n">
        <f aca="false">FALSE()</f>
        <v>0</v>
      </c>
      <c r="AI300" s="22" t="n">
        <f aca="false">FALSE()</f>
        <v>0</v>
      </c>
      <c r="AJ300" s="8" t="n">
        <v>299</v>
      </c>
      <c r="AK300" s="23" t="s">
        <v>62</v>
      </c>
      <c r="AL300" s="8" t="s">
        <v>63</v>
      </c>
      <c r="AM300" s="8" t="n">
        <v>66</v>
      </c>
      <c r="AN300" s="8" t="s">
        <v>64</v>
      </c>
      <c r="AO300" s="8" t="s">
        <v>65</v>
      </c>
      <c r="AP300" s="8" t="s">
        <v>90</v>
      </c>
      <c r="AQ300" s="8" t="s">
        <v>783</v>
      </c>
      <c r="AV300" s="24"/>
      <c r="AW300" s="24"/>
      <c r="BA300" s="21" t="n">
        <f aca="false">NOT(ISNA(MATCH($A300&amp;"N",'Cases at IMPPC'!$H:$H,0)))</f>
        <v>0</v>
      </c>
      <c r="BB300" s="21" t="n">
        <f aca="false">NOT(ISNA(MATCH($A300&amp;"T",'Cases at IMPPC'!$H:$H,0)))</f>
        <v>0</v>
      </c>
      <c r="BC300" s="21" t="n">
        <f aca="false">NOT(ISNA(MATCH($A300&amp;"ADE",'Cases at IMPPC'!$H:$H,0)))</f>
        <v>0</v>
      </c>
      <c r="BD300" s="21" t="n">
        <f aca="false">NOT(ISNA(MATCH($A300&amp;"MET",'Cases at IMPPC'!$H:$H,0)))</f>
        <v>0</v>
      </c>
      <c r="BE300" s="24" t="s">
        <v>88</v>
      </c>
    </row>
    <row r="301" customFormat="false" ht="13" hidden="false" customHeight="true" outlineLevel="0" collapsed="false">
      <c r="A301" s="18" t="n">
        <v>300</v>
      </c>
      <c r="B301" s="18" t="s">
        <v>784</v>
      </c>
      <c r="C301" s="18" t="str">
        <f aca="false">TEXT(A301,"CRC-00000")&amp;"-05-01"</f>
        <v>CRC-00300-05-01</v>
      </c>
      <c r="D301" s="2" t="s">
        <v>60</v>
      </c>
      <c r="F301" s="2" t="s">
        <v>61</v>
      </c>
      <c r="S301" s="25"/>
      <c r="T301" s="2"/>
      <c r="U301" s="2"/>
      <c r="AD301" s="6" t="n">
        <f aca="false">ISNUMBER(MATCH(A301,Selection!A:A,0))</f>
        <v>0</v>
      </c>
      <c r="AE301" s="6" t="n">
        <f aca="false">24-COUNTIF(D301:AA301,"")</f>
        <v>2</v>
      </c>
      <c r="AF301" s="20" t="n">
        <f aca="false">FALSE()</f>
        <v>0</v>
      </c>
      <c r="AG301" s="21" t="n">
        <f aca="false">TRUE()</f>
        <v>1</v>
      </c>
      <c r="AH301" s="21" t="n">
        <f aca="false">FALSE()</f>
        <v>0</v>
      </c>
      <c r="AI301" s="22" t="n">
        <f aca="false">FALSE()</f>
        <v>0</v>
      </c>
      <c r="AJ301" s="8" t="n">
        <v>300</v>
      </c>
      <c r="AK301" s="23" t="s">
        <v>62</v>
      </c>
      <c r="AL301" s="8" t="s">
        <v>66</v>
      </c>
      <c r="AM301" s="8" t="n">
        <v>74</v>
      </c>
      <c r="AN301" s="8" t="s">
        <v>45</v>
      </c>
      <c r="AO301" s="8" t="s">
        <v>71</v>
      </c>
      <c r="AP301" s="8" t="s">
        <v>79</v>
      </c>
      <c r="AU301" s="8" t="s">
        <v>45</v>
      </c>
      <c r="AV301" s="24" t="s">
        <v>785</v>
      </c>
      <c r="AW301" s="24"/>
      <c r="BA301" s="21" t="n">
        <f aca="false">NOT(ISNA(MATCH($A301&amp;"N",'Cases at IMPPC'!$H:$H,0)))</f>
        <v>0</v>
      </c>
      <c r="BB301" s="21" t="n">
        <f aca="false">NOT(ISNA(MATCH($A301&amp;"T",'Cases at IMPPC'!$H:$H,0)))</f>
        <v>0</v>
      </c>
      <c r="BC301" s="21" t="n">
        <f aca="false">NOT(ISNA(MATCH($A301&amp;"ADE",'Cases at IMPPC'!$H:$H,0)))</f>
        <v>0</v>
      </c>
      <c r="BD301" s="21" t="n">
        <f aca="false">NOT(ISNA(MATCH($A301&amp;"MET",'Cases at IMPPC'!$H:$H,0)))</f>
        <v>0</v>
      </c>
      <c r="BE301" s="24"/>
    </row>
    <row r="302" customFormat="false" ht="13" hidden="false" customHeight="true" outlineLevel="0" collapsed="false">
      <c r="A302" s="18" t="n">
        <v>301</v>
      </c>
      <c r="B302" s="18" t="s">
        <v>786</v>
      </c>
      <c r="C302" s="18" t="str">
        <f aca="false">TEXT(A302,"CRC-00000")&amp;"-05-01"</f>
        <v>CRC-00301-05-01</v>
      </c>
      <c r="D302" s="2" t="s">
        <v>61</v>
      </c>
      <c r="E302" s="2" t="s">
        <v>61</v>
      </c>
      <c r="F302" s="2" t="s">
        <v>61</v>
      </c>
      <c r="G302" s="2" t="s">
        <v>60</v>
      </c>
      <c r="H302" s="2" t="s">
        <v>60</v>
      </c>
      <c r="K302" s="2" t="s">
        <v>230</v>
      </c>
      <c r="L302" s="2" t="s">
        <v>230</v>
      </c>
      <c r="M302" s="2" t="s">
        <v>136</v>
      </c>
      <c r="S302" s="25" t="s">
        <v>45</v>
      </c>
      <c r="T302" s="2" t="s">
        <v>157</v>
      </c>
      <c r="U302" s="2" t="s">
        <v>70</v>
      </c>
      <c r="AD302" s="6" t="n">
        <f aca="false">ISNUMBER(MATCH(A302,Selection!A:A,0))</f>
        <v>0</v>
      </c>
      <c r="AE302" s="6" t="n">
        <f aca="false">24-COUNTIF(D302:AA302,"")</f>
        <v>11</v>
      </c>
      <c r="AF302" s="20" t="n">
        <f aca="false">TRUE()</f>
        <v>1</v>
      </c>
      <c r="AG302" s="27" t="n">
        <f aca="false">TRUE()</f>
        <v>1</v>
      </c>
      <c r="AH302" s="27" t="n">
        <f aca="false">FALSE()</f>
        <v>0</v>
      </c>
      <c r="AI302" s="22" t="n">
        <f aca="false">FALSE()</f>
        <v>0</v>
      </c>
      <c r="AJ302" s="8" t="n">
        <v>301</v>
      </c>
      <c r="AK302" s="23" t="s">
        <v>62</v>
      </c>
      <c r="AL302" s="8" t="s">
        <v>63</v>
      </c>
      <c r="AM302" s="8" t="n">
        <v>84</v>
      </c>
      <c r="AN302" s="8" t="s">
        <v>45</v>
      </c>
      <c r="AO302" s="8" t="s">
        <v>65</v>
      </c>
      <c r="AP302" s="8" t="s">
        <v>79</v>
      </c>
      <c r="AQ302" s="8" t="s">
        <v>129</v>
      </c>
      <c r="AU302" s="8" t="s">
        <v>45</v>
      </c>
      <c r="AV302" s="24" t="s">
        <v>787</v>
      </c>
      <c r="AW302" s="24"/>
      <c r="AX302" s="9" t="n">
        <v>0.00632911392405063</v>
      </c>
      <c r="AY302" s="9" t="n">
        <v>0.0126582278481013</v>
      </c>
      <c r="AZ302" s="9" t="n">
        <v>0.0189873417721519</v>
      </c>
      <c r="BA302" s="21" t="n">
        <f aca="false">NOT(ISNA(MATCH($A302&amp;"N",'Cases at IMPPC'!$H:$H,0)))</f>
        <v>1</v>
      </c>
      <c r="BB302" s="21" t="n">
        <f aca="false">NOT(ISNA(MATCH($A302&amp;"T",'Cases at IMPPC'!$H:$H,0)))</f>
        <v>1</v>
      </c>
      <c r="BC302" s="21" t="n">
        <f aca="false">NOT(ISNA(MATCH($A302&amp;"ADE",'Cases at IMPPC'!$H:$H,0)))</f>
        <v>0</v>
      </c>
      <c r="BD302" s="21" t="n">
        <f aca="false">NOT(ISNA(MATCH($A302&amp;"MET",'Cases at IMPPC'!$H:$H,0)))</f>
        <v>0</v>
      </c>
      <c r="BE302" s="24" t="s">
        <v>298</v>
      </c>
    </row>
    <row r="303" customFormat="false" ht="13" hidden="false" customHeight="true" outlineLevel="0" collapsed="false">
      <c r="A303" s="18" t="n">
        <v>302</v>
      </c>
      <c r="B303" s="18" t="s">
        <v>788</v>
      </c>
      <c r="C303" s="18" t="str">
        <f aca="false">TEXT(A303,"CRC-00000")&amp;"-05-01"</f>
        <v>CRC-00302-05-01</v>
      </c>
      <c r="D303" s="2" t="s">
        <v>60</v>
      </c>
      <c r="F303" s="2" t="s">
        <v>61</v>
      </c>
      <c r="S303" s="25"/>
      <c r="T303" s="2"/>
      <c r="U303" s="2"/>
      <c r="AD303" s="6" t="n">
        <f aca="false">ISNUMBER(MATCH(A303,Selection!A:A,0))</f>
        <v>0</v>
      </c>
      <c r="AE303" s="6" t="n">
        <f aca="false">24-COUNTIF(D303:AA303,"")</f>
        <v>2</v>
      </c>
      <c r="AF303" s="20" t="n">
        <f aca="false">TRUE()</f>
        <v>1</v>
      </c>
      <c r="AG303" s="21" t="n">
        <f aca="false">TRUE()</f>
        <v>1</v>
      </c>
      <c r="AH303" s="21" t="n">
        <f aca="false">FALSE()</f>
        <v>0</v>
      </c>
      <c r="AI303" s="22" t="n">
        <f aca="false">FALSE()</f>
        <v>0</v>
      </c>
      <c r="AJ303" s="8" t="n">
        <v>302</v>
      </c>
      <c r="AK303" s="23" t="s">
        <v>62</v>
      </c>
      <c r="AL303" s="8" t="s">
        <v>63</v>
      </c>
      <c r="AM303" s="8" t="n">
        <v>76</v>
      </c>
      <c r="AN303" s="8" t="s">
        <v>45</v>
      </c>
      <c r="AO303" s="8" t="s">
        <v>71</v>
      </c>
      <c r="AP303" s="8" t="s">
        <v>66</v>
      </c>
      <c r="AQ303" s="8" t="s">
        <v>158</v>
      </c>
      <c r="AU303" s="8" t="s">
        <v>45</v>
      </c>
      <c r="AV303" s="24" t="s">
        <v>789</v>
      </c>
      <c r="AW303" s="24"/>
      <c r="BA303" s="21" t="n">
        <f aca="false">NOT(ISNA(MATCH($A303&amp;"N",'Cases at IMPPC'!$H:$H,0)))</f>
        <v>0</v>
      </c>
      <c r="BB303" s="21" t="n">
        <f aca="false">NOT(ISNA(MATCH($A303&amp;"T",'Cases at IMPPC'!$H:$H,0)))</f>
        <v>1</v>
      </c>
      <c r="BC303" s="21" t="n">
        <f aca="false">NOT(ISNA(MATCH($A303&amp;"ADE",'Cases at IMPPC'!$H:$H,0)))</f>
        <v>0</v>
      </c>
      <c r="BD303" s="21" t="n">
        <f aca="false">NOT(ISNA(MATCH($A303&amp;"MET",'Cases at IMPPC'!$H:$H,0)))</f>
        <v>0</v>
      </c>
      <c r="BE303" s="24"/>
      <c r="BF303" s="0" t="s">
        <v>790</v>
      </c>
    </row>
    <row r="304" customFormat="false" ht="13" hidden="false" customHeight="true" outlineLevel="0" collapsed="false">
      <c r="A304" s="18" t="n">
        <v>303</v>
      </c>
      <c r="B304" s="18" t="s">
        <v>791</v>
      </c>
      <c r="C304" s="18" t="str">
        <f aca="false">TEXT(A304,"CRC-00000")&amp;"-05-01"</f>
        <v>CRC-00303-05-01</v>
      </c>
      <c r="F304" s="2" t="s">
        <v>61</v>
      </c>
      <c r="S304" s="25"/>
      <c r="T304" s="2"/>
      <c r="U304" s="2"/>
      <c r="AB304" s="6" t="s">
        <v>70</v>
      </c>
      <c r="AD304" s="6" t="n">
        <f aca="false">ISNUMBER(MATCH(A304,Selection!A:A,0))</f>
        <v>0</v>
      </c>
      <c r="AE304" s="6" t="n">
        <f aca="false">24-COUNTIF(D304:AA304,"")</f>
        <v>1</v>
      </c>
      <c r="AF304" s="20" t="n">
        <f aca="false">FALSE()</f>
        <v>0</v>
      </c>
      <c r="AG304" s="21" t="n">
        <f aca="false">TRUE()</f>
        <v>1</v>
      </c>
      <c r="AH304" s="21" t="n">
        <f aca="false">FALSE()</f>
        <v>0</v>
      </c>
      <c r="AI304" s="22" t="n">
        <f aca="false">FALSE()</f>
        <v>0</v>
      </c>
      <c r="AJ304" s="8" t="n">
        <v>303</v>
      </c>
      <c r="AK304" s="23" t="s">
        <v>62</v>
      </c>
      <c r="AL304" s="8" t="s">
        <v>63</v>
      </c>
      <c r="AM304" s="8" t="n">
        <v>70</v>
      </c>
      <c r="AN304" s="8" t="s">
        <v>64</v>
      </c>
      <c r="AO304" s="8" t="s">
        <v>71</v>
      </c>
      <c r="AP304" s="8" t="s">
        <v>66</v>
      </c>
      <c r="AQ304" s="8" t="s">
        <v>792</v>
      </c>
      <c r="AU304" s="8" t="s">
        <v>63</v>
      </c>
      <c r="AV304" s="24"/>
      <c r="AW304" s="24"/>
      <c r="BA304" s="21" t="n">
        <f aca="false">NOT(ISNA(MATCH($A304&amp;"N",'Cases at IMPPC'!$H:$H,0)))</f>
        <v>0</v>
      </c>
      <c r="BB304" s="21" t="n">
        <f aca="false">NOT(ISNA(MATCH($A304&amp;"T",'Cases at IMPPC'!$H:$H,0)))</f>
        <v>0</v>
      </c>
      <c r="BC304" s="21" t="n">
        <f aca="false">NOT(ISNA(MATCH($A304&amp;"ADE",'Cases at IMPPC'!$H:$H,0)))</f>
        <v>0</v>
      </c>
      <c r="BD304" s="21" t="n">
        <f aca="false">NOT(ISNA(MATCH($A304&amp;"MET",'Cases at IMPPC'!$H:$H,0)))</f>
        <v>0</v>
      </c>
      <c r="BE304" s="24" t="s">
        <v>646</v>
      </c>
    </row>
    <row r="305" customFormat="false" ht="13" hidden="false" customHeight="true" outlineLevel="0" collapsed="false">
      <c r="A305" s="18" t="n">
        <v>307</v>
      </c>
      <c r="B305" s="18" t="s">
        <v>793</v>
      </c>
      <c r="C305" s="18" t="str">
        <f aca="false">TEXT(A305,"CRC-00000")&amp;"-05-01"</f>
        <v>CRC-00307-05-01</v>
      </c>
      <c r="E305" s="2" t="s">
        <v>60</v>
      </c>
      <c r="F305" s="2" t="s">
        <v>60</v>
      </c>
      <c r="S305" s="25"/>
      <c r="T305" s="2"/>
      <c r="U305" s="2"/>
      <c r="AD305" s="6" t="n">
        <f aca="false">ISNUMBER(MATCH(A305,Selection!A:A,0))</f>
        <v>0</v>
      </c>
      <c r="AE305" s="6" t="n">
        <f aca="false">24-COUNTIF(D305:AA305,"")</f>
        <v>2</v>
      </c>
      <c r="AF305" s="20" t="n">
        <f aca="false">TRUE()</f>
        <v>1</v>
      </c>
      <c r="AG305" s="21" t="n">
        <f aca="false">FALSE()</f>
        <v>0</v>
      </c>
      <c r="AH305" s="21" t="n">
        <f aca="false">TRUE()</f>
        <v>1</v>
      </c>
      <c r="AI305" s="22" t="n">
        <f aca="false">FALSE()</f>
        <v>0</v>
      </c>
      <c r="AJ305" s="8" t="n">
        <v>307.1</v>
      </c>
      <c r="AK305" s="23" t="s">
        <v>137</v>
      </c>
      <c r="AM305" s="8" t="n">
        <v>27</v>
      </c>
      <c r="AN305" s="8" t="s">
        <v>45</v>
      </c>
      <c r="AP305" s="8" t="s">
        <v>138</v>
      </c>
      <c r="AQ305" s="8" t="s">
        <v>794</v>
      </c>
      <c r="AV305" s="24"/>
      <c r="AW305" s="24"/>
      <c r="BA305" s="21" t="n">
        <f aca="false">NOT(ISNA(MATCH($A305&amp;"N",'Cases at IMPPC'!$H:$H,0)))</f>
        <v>0</v>
      </c>
      <c r="BB305" s="21" t="n">
        <f aca="false">NOT(ISNA(MATCH($A305&amp;"T",'Cases at IMPPC'!$H:$H,0)))</f>
        <v>0</v>
      </c>
      <c r="BC305" s="21" t="n">
        <f aca="false">NOT(ISNA(MATCH($A305&amp;"ADE",'Cases at IMPPC'!$H:$H,0)))</f>
        <v>0</v>
      </c>
      <c r="BD305" s="21" t="n">
        <f aca="false">NOT(ISNA(MATCH($A305&amp;"MET",'Cases at IMPPC'!$H:$H,0)))</f>
        <v>0</v>
      </c>
      <c r="BE305" s="24"/>
    </row>
    <row r="306" customFormat="false" ht="13" hidden="false" customHeight="true" outlineLevel="0" collapsed="false">
      <c r="A306" s="18" t="n">
        <v>308</v>
      </c>
      <c r="B306" s="18" t="s">
        <v>795</v>
      </c>
      <c r="C306" s="18" t="str">
        <f aca="false">TEXT(A306,"CRC-00000")&amp;"-05-01"</f>
        <v>CRC-00308-05-01</v>
      </c>
      <c r="D306" s="2" t="s">
        <v>60</v>
      </c>
      <c r="E306" s="2" t="s">
        <v>60</v>
      </c>
      <c r="F306" s="2" t="s">
        <v>60</v>
      </c>
      <c r="H306" s="2" t="s">
        <v>60</v>
      </c>
      <c r="M306" s="2" t="s">
        <v>136</v>
      </c>
      <c r="S306" s="25"/>
      <c r="T306" s="2"/>
      <c r="U306" s="2"/>
      <c r="AD306" s="6" t="n">
        <f aca="false">ISNUMBER(MATCH(A306,Selection!A:A,0))</f>
        <v>0</v>
      </c>
      <c r="AE306" s="6" t="n">
        <f aca="false">24-COUNTIF(D306:AA306,"")</f>
        <v>5</v>
      </c>
      <c r="AF306" s="20" t="n">
        <f aca="false">TRUE()</f>
        <v>1</v>
      </c>
      <c r="AG306" s="21" t="n">
        <f aca="false">FALSE()</f>
        <v>0</v>
      </c>
      <c r="AH306" s="21" t="n">
        <f aca="false">TRUE()</f>
        <v>1</v>
      </c>
      <c r="AI306" s="22" t="n">
        <f aca="false">FALSE()</f>
        <v>0</v>
      </c>
      <c r="AJ306" s="8" t="n">
        <v>308.1</v>
      </c>
      <c r="AK306" s="23" t="s">
        <v>137</v>
      </c>
      <c r="AM306" s="8" t="n">
        <v>30</v>
      </c>
      <c r="AN306" s="8" t="s">
        <v>45</v>
      </c>
      <c r="AP306" s="8" t="s">
        <v>138</v>
      </c>
      <c r="AQ306" s="8" t="s">
        <v>794</v>
      </c>
      <c r="AV306" s="24"/>
      <c r="AW306" s="24"/>
      <c r="BA306" s="21" t="n">
        <f aca="false">NOT(ISNA(MATCH($A306&amp;"N",'Cases at IMPPC'!$H:$H,0)))</f>
        <v>1</v>
      </c>
      <c r="BB306" s="21" t="n">
        <f aca="false">NOT(ISNA(MATCH($A306&amp;"T",'Cases at IMPPC'!$H:$H,0)))</f>
        <v>0</v>
      </c>
      <c r="BC306" s="21" t="n">
        <f aca="false">NOT(ISNA(MATCH($A306&amp;"ADE",'Cases at IMPPC'!$H:$H,0)))</f>
        <v>1</v>
      </c>
      <c r="BD306" s="21" t="n">
        <f aca="false">NOT(ISNA(MATCH($A306&amp;"MET",'Cases at IMPPC'!$H:$H,0)))</f>
        <v>0</v>
      </c>
      <c r="BE306" s="24" t="s">
        <v>796</v>
      </c>
    </row>
    <row r="307" customFormat="false" ht="13" hidden="false" customHeight="true" outlineLevel="0" collapsed="false">
      <c r="A307" s="18" t="n">
        <v>309</v>
      </c>
      <c r="B307" s="18" t="s">
        <v>797</v>
      </c>
      <c r="C307" s="18" t="str">
        <f aca="false">TEXT(A307,"CRC-00000")&amp;"-05-01"</f>
        <v>CRC-00309-05-01</v>
      </c>
      <c r="D307" s="2" t="s">
        <v>60</v>
      </c>
      <c r="F307" s="2" t="s">
        <v>60</v>
      </c>
      <c r="S307" s="25"/>
      <c r="T307" s="2"/>
      <c r="U307" s="2"/>
      <c r="AD307" s="6" t="n">
        <f aca="false">ISNUMBER(MATCH(A307,Selection!A:A,0))</f>
        <v>0</v>
      </c>
      <c r="AE307" s="6" t="n">
        <f aca="false">24-COUNTIF(D307:AA307,"")</f>
        <v>2</v>
      </c>
      <c r="AF307" s="20" t="n">
        <f aca="false">FALSE()</f>
        <v>0</v>
      </c>
      <c r="AG307" s="21" t="n">
        <f aca="false">FALSE()</f>
        <v>0</v>
      </c>
      <c r="AH307" s="21" t="n">
        <f aca="false">FALSE()</f>
        <v>0</v>
      </c>
      <c r="AI307" s="22" t="n">
        <f aca="false">TRUE()</f>
        <v>1</v>
      </c>
      <c r="AJ307" s="8" t="n">
        <v>309.3</v>
      </c>
      <c r="AK307" s="23" t="s">
        <v>324</v>
      </c>
      <c r="AL307" s="8" t="s">
        <v>63</v>
      </c>
      <c r="AM307" s="8" t="n">
        <v>47</v>
      </c>
      <c r="AN307" s="8" t="s">
        <v>64</v>
      </c>
      <c r="AP307" s="8" t="s">
        <v>45</v>
      </c>
      <c r="AU307" s="8" t="s">
        <v>159</v>
      </c>
      <c r="AV307" s="24"/>
      <c r="AW307" s="24"/>
      <c r="BA307" s="21" t="n">
        <f aca="false">NOT(ISNA(MATCH($A307&amp;"N",'Cases at IMPPC'!$H:$H,0)))</f>
        <v>0</v>
      </c>
      <c r="BB307" s="21" t="n">
        <f aca="false">NOT(ISNA(MATCH($A307&amp;"T",'Cases at IMPPC'!$H:$H,0)))</f>
        <v>0</v>
      </c>
      <c r="BC307" s="21" t="n">
        <f aca="false">NOT(ISNA(MATCH($A307&amp;"ADE",'Cases at IMPPC'!$H:$H,0)))</f>
        <v>0</v>
      </c>
      <c r="BD307" s="21" t="n">
        <f aca="false">NOT(ISNA(MATCH($A307&amp;"MET",'Cases at IMPPC'!$H:$H,0)))</f>
        <v>0</v>
      </c>
      <c r="BE307" s="24"/>
    </row>
    <row r="308" customFormat="false" ht="13" hidden="false" customHeight="true" outlineLevel="0" collapsed="false">
      <c r="A308" s="18" t="n">
        <v>310</v>
      </c>
      <c r="B308" s="18" t="s">
        <v>798</v>
      </c>
      <c r="C308" s="18" t="str">
        <f aca="false">TEXT(A308,"CRC-00000")&amp;"-05-01"</f>
        <v>CRC-00310-05-01</v>
      </c>
      <c r="D308" s="2" t="s">
        <v>60</v>
      </c>
      <c r="F308" s="2" t="s">
        <v>60</v>
      </c>
      <c r="S308" s="25"/>
      <c r="T308" s="2"/>
      <c r="U308" s="2"/>
      <c r="AD308" s="6" t="n">
        <f aca="false">ISNUMBER(MATCH(A308,Selection!A:A,0))</f>
        <v>0</v>
      </c>
      <c r="AE308" s="6" t="n">
        <f aca="false">24-COUNTIF(D308:AA308,"")</f>
        <v>2</v>
      </c>
      <c r="AF308" s="20" t="n">
        <f aca="false">TRUE()</f>
        <v>1</v>
      </c>
      <c r="AG308" s="21" t="n">
        <f aca="false">TRUE()</f>
        <v>1</v>
      </c>
      <c r="AH308" s="21" t="n">
        <f aca="false">FALSE()</f>
        <v>0</v>
      </c>
      <c r="AI308" s="22" t="n">
        <f aca="false">FALSE()</f>
        <v>0</v>
      </c>
      <c r="AJ308" s="8" t="n">
        <v>310</v>
      </c>
      <c r="AK308" s="23" t="s">
        <v>62</v>
      </c>
      <c r="AL308" s="8" t="s">
        <v>63</v>
      </c>
      <c r="AM308" s="8" t="n">
        <v>71</v>
      </c>
      <c r="AN308" s="8" t="s">
        <v>45</v>
      </c>
      <c r="AO308" s="8" t="s">
        <v>71</v>
      </c>
      <c r="AP308" s="8" t="s">
        <v>66</v>
      </c>
      <c r="AQ308" s="8" t="s">
        <v>357</v>
      </c>
      <c r="AU308" s="8" t="s">
        <v>45</v>
      </c>
      <c r="AV308" s="24" t="s">
        <v>799</v>
      </c>
      <c r="AW308" s="24"/>
      <c r="BA308" s="21" t="n">
        <f aca="false">NOT(ISNA(MATCH($A308&amp;"N",'Cases at IMPPC'!$H:$H,0)))</f>
        <v>0</v>
      </c>
      <c r="BB308" s="21" t="n">
        <f aca="false">NOT(ISNA(MATCH($A308&amp;"T",'Cases at IMPPC'!$H:$H,0)))</f>
        <v>0</v>
      </c>
      <c r="BC308" s="21" t="n">
        <f aca="false">NOT(ISNA(MATCH($A308&amp;"ADE",'Cases at IMPPC'!$H:$H,0)))</f>
        <v>0</v>
      </c>
      <c r="BD308" s="21" t="n">
        <f aca="false">NOT(ISNA(MATCH($A308&amp;"MET",'Cases at IMPPC'!$H:$H,0)))</f>
        <v>0</v>
      </c>
      <c r="BE308" s="24" t="s">
        <v>800</v>
      </c>
    </row>
    <row r="309" customFormat="false" ht="13" hidden="false" customHeight="true" outlineLevel="0" collapsed="false">
      <c r="A309" s="18" t="n">
        <v>311</v>
      </c>
      <c r="B309" s="18" t="s">
        <v>801</v>
      </c>
      <c r="C309" s="18" t="str">
        <f aca="false">TEXT(A309,"CRC-00000")&amp;"-05-01"</f>
        <v>CRC-00311-05-01</v>
      </c>
      <c r="D309" s="2" t="s">
        <v>60</v>
      </c>
      <c r="F309" s="2" t="s">
        <v>60</v>
      </c>
      <c r="S309" s="25"/>
      <c r="T309" s="2"/>
      <c r="U309" s="2"/>
      <c r="AD309" s="6" t="n">
        <f aca="false">ISNUMBER(MATCH(A309,Selection!A:A,0))</f>
        <v>0</v>
      </c>
      <c r="AE309" s="6" t="n">
        <f aca="false">24-COUNTIF(D309:AA309,"")</f>
        <v>2</v>
      </c>
      <c r="AF309" s="20" t="n">
        <f aca="false">TRUE()</f>
        <v>1</v>
      </c>
      <c r="AG309" s="21" t="n">
        <f aca="false">TRUE()</f>
        <v>1</v>
      </c>
      <c r="AH309" s="21" t="n">
        <f aca="false">FALSE()</f>
        <v>0</v>
      </c>
      <c r="AI309" s="22" t="n">
        <f aca="false">FALSE()</f>
        <v>0</v>
      </c>
      <c r="AJ309" s="8" t="n">
        <v>311</v>
      </c>
      <c r="AK309" s="23" t="s">
        <v>62</v>
      </c>
      <c r="AL309" s="8" t="s">
        <v>66</v>
      </c>
      <c r="AM309" s="8" t="n">
        <v>81</v>
      </c>
      <c r="AN309" s="8" t="s">
        <v>45</v>
      </c>
      <c r="AO309" s="8" t="s">
        <v>71</v>
      </c>
      <c r="AP309" s="8" t="s">
        <v>79</v>
      </c>
      <c r="AQ309" s="8" t="s">
        <v>268</v>
      </c>
      <c r="AU309" s="8" t="s">
        <v>45</v>
      </c>
      <c r="AV309" s="24" t="s">
        <v>802</v>
      </c>
      <c r="AW309" s="24"/>
      <c r="BA309" s="21" t="n">
        <f aca="false">NOT(ISNA(MATCH($A309&amp;"N",'Cases at IMPPC'!$H:$H,0)))</f>
        <v>0</v>
      </c>
      <c r="BB309" s="21" t="n">
        <f aca="false">NOT(ISNA(MATCH($A309&amp;"T",'Cases at IMPPC'!$H:$H,0)))</f>
        <v>0</v>
      </c>
      <c r="BC309" s="21" t="n">
        <f aca="false">NOT(ISNA(MATCH($A309&amp;"ADE",'Cases at IMPPC'!$H:$H,0)))</f>
        <v>0</v>
      </c>
      <c r="BD309" s="21" t="n">
        <f aca="false">NOT(ISNA(MATCH($A309&amp;"MET",'Cases at IMPPC'!$H:$H,0)))</f>
        <v>0</v>
      </c>
      <c r="BE309" s="24"/>
    </row>
    <row r="310" customFormat="false" ht="13" hidden="false" customHeight="true" outlineLevel="0" collapsed="false">
      <c r="A310" s="18" t="n">
        <v>312</v>
      </c>
      <c r="B310" s="18" t="s">
        <v>803</v>
      </c>
      <c r="C310" s="18" t="str">
        <f aca="false">TEXT(A310,"CRC-00000")&amp;"-05-01"</f>
        <v>CRC-00312-05-01</v>
      </c>
      <c r="D310" s="2" t="s">
        <v>60</v>
      </c>
      <c r="F310" s="2" t="s">
        <v>60</v>
      </c>
      <c r="S310" s="25"/>
      <c r="T310" s="2"/>
      <c r="U310" s="2"/>
      <c r="AD310" s="6" t="n">
        <f aca="false">ISNUMBER(MATCH(A310,Selection!A:A,0))</f>
        <v>0</v>
      </c>
      <c r="AE310" s="6" t="n">
        <f aca="false">24-COUNTIF(D310:AA310,"")</f>
        <v>2</v>
      </c>
      <c r="AF310" s="20" t="n">
        <f aca="false">TRUE()</f>
        <v>1</v>
      </c>
      <c r="AG310" s="21" t="n">
        <f aca="false">FALSE()</f>
        <v>0</v>
      </c>
      <c r="AH310" s="21" t="n">
        <f aca="false">TRUE()</f>
        <v>1</v>
      </c>
      <c r="AI310" s="22" t="n">
        <f aca="false">FALSE()</f>
        <v>0</v>
      </c>
      <c r="AJ310" s="8" t="n">
        <v>312.1</v>
      </c>
      <c r="AK310" s="23" t="s">
        <v>137</v>
      </c>
      <c r="AL310" s="8" t="s">
        <v>804</v>
      </c>
      <c r="AM310" s="8" t="n">
        <v>48</v>
      </c>
      <c r="AN310" s="8" t="s">
        <v>64</v>
      </c>
      <c r="AO310" s="8" t="s">
        <v>65</v>
      </c>
      <c r="AP310" s="8" t="s">
        <v>138</v>
      </c>
      <c r="AQ310" s="8" t="s">
        <v>190</v>
      </c>
      <c r="AU310" s="8" t="s">
        <v>805</v>
      </c>
      <c r="AV310" s="24" t="s">
        <v>806</v>
      </c>
      <c r="AW310" s="24"/>
      <c r="BA310" s="21" t="n">
        <f aca="false">NOT(ISNA(MATCH($A310&amp;"N",'Cases at IMPPC'!$H:$H,0)))</f>
        <v>0</v>
      </c>
      <c r="BB310" s="21" t="n">
        <f aca="false">NOT(ISNA(MATCH($A310&amp;"T",'Cases at IMPPC'!$H:$H,0)))</f>
        <v>0</v>
      </c>
      <c r="BC310" s="21" t="n">
        <f aca="false">NOT(ISNA(MATCH($A310&amp;"ADE",'Cases at IMPPC'!$H:$H,0)))</f>
        <v>0</v>
      </c>
      <c r="BD310" s="21" t="n">
        <f aca="false">NOT(ISNA(MATCH($A310&amp;"MET",'Cases at IMPPC'!$H:$H,0)))</f>
        <v>0</v>
      </c>
      <c r="BE310" s="24" t="s">
        <v>807</v>
      </c>
    </row>
    <row r="311" customFormat="false" ht="13" hidden="false" customHeight="true" outlineLevel="0" collapsed="false">
      <c r="A311" s="18" t="n">
        <v>313</v>
      </c>
      <c r="B311" s="18" t="s">
        <v>808</v>
      </c>
      <c r="C311" s="18" t="str">
        <f aca="false">TEXT(A311,"CRC-00000")&amp;"-05-01"</f>
        <v>CRC-00313-05-01</v>
      </c>
      <c r="D311" s="2" t="s">
        <v>60</v>
      </c>
      <c r="F311" s="2" t="s">
        <v>61</v>
      </c>
      <c r="M311" s="2" t="s">
        <v>45</v>
      </c>
      <c r="S311" s="25"/>
      <c r="T311" s="2"/>
      <c r="U311" s="2"/>
      <c r="AD311" s="6" t="n">
        <f aca="false">ISNUMBER(MATCH(A311,Selection!A:A,0))</f>
        <v>0</v>
      </c>
      <c r="AE311" s="6" t="n">
        <f aca="false">24-COUNTIF(D311:AA311,"")</f>
        <v>3</v>
      </c>
      <c r="AF311" s="20" t="n">
        <f aca="false">FALSE()</f>
        <v>0</v>
      </c>
      <c r="AG311" s="21" t="n">
        <f aca="false">TRUE()</f>
        <v>1</v>
      </c>
      <c r="AH311" s="21" t="n">
        <f aca="false">FALSE()</f>
        <v>0</v>
      </c>
      <c r="AI311" s="22" t="n">
        <f aca="false">FALSE()</f>
        <v>0</v>
      </c>
      <c r="AJ311" s="8" t="n">
        <v>313</v>
      </c>
      <c r="AK311" s="23" t="s">
        <v>62</v>
      </c>
      <c r="AL311" s="8" t="s">
        <v>63</v>
      </c>
      <c r="AM311" s="8" t="n">
        <v>78</v>
      </c>
      <c r="AN311" s="8" t="s">
        <v>45</v>
      </c>
      <c r="AO311" s="8" t="s">
        <v>65</v>
      </c>
      <c r="AP311" s="8" t="s">
        <v>115</v>
      </c>
      <c r="AQ311" s="8" t="s">
        <v>809</v>
      </c>
      <c r="AU311" s="8" t="s">
        <v>45</v>
      </c>
      <c r="AV311" s="24" t="s">
        <v>810</v>
      </c>
      <c r="AW311" s="24"/>
      <c r="BA311" s="21" t="n">
        <f aca="false">NOT(ISNA(MATCH($A311&amp;"N",'Cases at IMPPC'!$H:$H,0)))</f>
        <v>0</v>
      </c>
      <c r="BB311" s="21" t="n">
        <f aca="false">NOT(ISNA(MATCH($A311&amp;"T",'Cases at IMPPC'!$H:$H,0)))</f>
        <v>0</v>
      </c>
      <c r="BC311" s="21" t="n">
        <f aca="false">NOT(ISNA(MATCH($A311&amp;"ADE",'Cases at IMPPC'!$H:$H,0)))</f>
        <v>0</v>
      </c>
      <c r="BD311" s="21" t="n">
        <f aca="false">NOT(ISNA(MATCH($A311&amp;"MET",'Cases at IMPPC'!$H:$H,0)))</f>
        <v>0</v>
      </c>
      <c r="BE311" s="24" t="s">
        <v>811</v>
      </c>
      <c r="BH311" s="0" t="s">
        <v>314</v>
      </c>
    </row>
    <row r="312" customFormat="false" ht="13" hidden="false" customHeight="true" outlineLevel="0" collapsed="false">
      <c r="A312" s="18" t="n">
        <v>314</v>
      </c>
      <c r="B312" s="18" t="s">
        <v>812</v>
      </c>
      <c r="C312" s="18" t="str">
        <f aca="false">TEXT(A312,"CRC-00000")&amp;"-05-01"</f>
        <v>CRC-00314-05-01</v>
      </c>
      <c r="D312" s="2" t="s">
        <v>60</v>
      </c>
      <c r="F312" s="2" t="s">
        <v>61</v>
      </c>
      <c r="S312" s="25"/>
      <c r="T312" s="2"/>
      <c r="U312" s="2"/>
      <c r="AD312" s="6" t="n">
        <f aca="false">ISNUMBER(MATCH(A312,Selection!A:A,0))</f>
        <v>0</v>
      </c>
      <c r="AE312" s="6" t="n">
        <f aca="false">24-COUNTIF(D312:AA312,"")</f>
        <v>2</v>
      </c>
      <c r="AF312" s="20" t="n">
        <f aca="false">FALSE()</f>
        <v>0</v>
      </c>
      <c r="AG312" s="21" t="n">
        <f aca="false">TRUE()</f>
        <v>1</v>
      </c>
      <c r="AH312" s="21" t="n">
        <f aca="false">FALSE()</f>
        <v>0</v>
      </c>
      <c r="AI312" s="22" t="n">
        <f aca="false">FALSE()</f>
        <v>0</v>
      </c>
      <c r="AJ312" s="8" t="n">
        <v>314</v>
      </c>
      <c r="AK312" s="23" t="s">
        <v>62</v>
      </c>
      <c r="AL312" s="8" t="s">
        <v>63</v>
      </c>
      <c r="AM312" s="8" t="n">
        <v>59</v>
      </c>
      <c r="AN312" s="8" t="s">
        <v>45</v>
      </c>
      <c r="AO312" s="8" t="s">
        <v>65</v>
      </c>
      <c r="AP312" s="8" t="s">
        <v>79</v>
      </c>
      <c r="AQ312" s="8" t="s">
        <v>402</v>
      </c>
      <c r="AU312" s="8" t="s">
        <v>63</v>
      </c>
      <c r="AV312" s="24" t="s">
        <v>813</v>
      </c>
      <c r="AW312" s="24"/>
      <c r="BA312" s="21" t="n">
        <f aca="false">NOT(ISNA(MATCH($A312&amp;"N",'Cases at IMPPC'!$H:$H,0)))</f>
        <v>0</v>
      </c>
      <c r="BB312" s="21" t="n">
        <f aca="false">NOT(ISNA(MATCH($A312&amp;"T",'Cases at IMPPC'!$H:$H,0)))</f>
        <v>1</v>
      </c>
      <c r="BC312" s="21" t="n">
        <f aca="false">NOT(ISNA(MATCH($A312&amp;"ADE",'Cases at IMPPC'!$H:$H,0)))</f>
        <v>0</v>
      </c>
      <c r="BD312" s="21" t="n">
        <f aca="false">NOT(ISNA(MATCH($A312&amp;"MET",'Cases at IMPPC'!$H:$H,0)))</f>
        <v>0</v>
      </c>
      <c r="BE312" s="24" t="s">
        <v>814</v>
      </c>
      <c r="BF312" s="0" t="s">
        <v>790</v>
      </c>
    </row>
    <row r="313" customFormat="false" ht="13" hidden="false" customHeight="true" outlineLevel="0" collapsed="false">
      <c r="A313" s="18" t="n">
        <v>315</v>
      </c>
      <c r="B313" s="18" t="s">
        <v>815</v>
      </c>
      <c r="C313" s="18" t="str">
        <f aca="false">TEXT(A313,"CRC-00000")&amp;"-05-01"</f>
        <v>CRC-00315-05-01</v>
      </c>
      <c r="D313" s="2" t="s">
        <v>61</v>
      </c>
      <c r="E313" s="2" t="s">
        <v>60</v>
      </c>
      <c r="F313" s="2" t="s">
        <v>60</v>
      </c>
      <c r="G313" s="2" t="s">
        <v>61</v>
      </c>
      <c r="S313" s="25"/>
      <c r="T313" s="2"/>
      <c r="U313" s="2"/>
      <c r="AD313" s="6" t="n">
        <f aca="false">ISNUMBER(MATCH(A313,Selection!A:A,0))</f>
        <v>0</v>
      </c>
      <c r="AE313" s="6" t="n">
        <f aca="false">24-COUNTIF(D313:AA313,"")</f>
        <v>4</v>
      </c>
      <c r="AF313" s="20" t="n">
        <f aca="false">TRUE()</f>
        <v>1</v>
      </c>
      <c r="AG313" s="21" t="n">
        <f aca="false">TRUE()</f>
        <v>1</v>
      </c>
      <c r="AH313" s="21" t="n">
        <f aca="false">FALSE()</f>
        <v>0</v>
      </c>
      <c r="AI313" s="22" t="n">
        <f aca="false">FALSE()</f>
        <v>0</v>
      </c>
      <c r="AJ313" s="8" t="n">
        <v>315</v>
      </c>
      <c r="AK313" s="23" t="s">
        <v>62</v>
      </c>
      <c r="AL313" s="8" t="s">
        <v>63</v>
      </c>
      <c r="AM313" s="8" t="n">
        <v>62</v>
      </c>
      <c r="AN313" s="8" t="s">
        <v>64</v>
      </c>
      <c r="AO313" s="8" t="s">
        <v>65</v>
      </c>
      <c r="AP313" s="8" t="s">
        <v>66</v>
      </c>
      <c r="AQ313" s="8" t="s">
        <v>67</v>
      </c>
      <c r="AU313" s="8" t="s">
        <v>159</v>
      </c>
      <c r="AV313" s="24"/>
      <c r="AW313" s="24"/>
      <c r="BA313" s="21" t="n">
        <f aca="false">NOT(ISNA(MATCH($A313&amp;"N",'Cases at IMPPC'!$H:$H,0)))</f>
        <v>0</v>
      </c>
      <c r="BB313" s="21" t="n">
        <f aca="false">NOT(ISNA(MATCH($A313&amp;"T",'Cases at IMPPC'!$H:$H,0)))</f>
        <v>0</v>
      </c>
      <c r="BC313" s="21" t="n">
        <f aca="false">NOT(ISNA(MATCH($A313&amp;"ADE",'Cases at IMPPC'!$H:$H,0)))</f>
        <v>0</v>
      </c>
      <c r="BD313" s="21" t="n">
        <f aca="false">NOT(ISNA(MATCH($A313&amp;"MET",'Cases at IMPPC'!$H:$H,0)))</f>
        <v>0</v>
      </c>
      <c r="BE313" s="24" t="s">
        <v>816</v>
      </c>
    </row>
    <row r="314" customFormat="false" ht="13" hidden="false" customHeight="true" outlineLevel="0" collapsed="false">
      <c r="A314" s="18" t="n">
        <v>316</v>
      </c>
      <c r="B314" s="18" t="s">
        <v>817</v>
      </c>
      <c r="C314" s="18" t="str">
        <f aca="false">TEXT(A314,"CRC-00000")&amp;"-05-01"</f>
        <v>CRC-00316-05-01</v>
      </c>
      <c r="E314" s="2" t="s">
        <v>61</v>
      </c>
      <c r="F314" s="2" t="s">
        <v>60</v>
      </c>
      <c r="S314" s="25"/>
      <c r="T314" s="2"/>
      <c r="U314" s="2"/>
      <c r="AD314" s="6" t="n">
        <f aca="false">ISNUMBER(MATCH(A314,Selection!A:A,0))</f>
        <v>0</v>
      </c>
      <c r="AE314" s="6" t="n">
        <f aca="false">24-COUNTIF(D314:AA314,"")</f>
        <v>2</v>
      </c>
      <c r="AF314" s="20" t="n">
        <f aca="false">FALSE()</f>
        <v>0</v>
      </c>
      <c r="AG314" s="21" t="n">
        <f aca="false">TRUE()</f>
        <v>1</v>
      </c>
      <c r="AH314" s="21" t="n">
        <f aca="false">FALSE()</f>
        <v>0</v>
      </c>
      <c r="AI314" s="22" t="n">
        <f aca="false">FALSE()</f>
        <v>0</v>
      </c>
      <c r="AJ314" s="8" t="n">
        <v>316</v>
      </c>
      <c r="AK314" s="23" t="s">
        <v>62</v>
      </c>
      <c r="AL314" s="8" t="s">
        <v>63</v>
      </c>
      <c r="AM314" s="8" t="n">
        <v>68</v>
      </c>
      <c r="AN314" s="8" t="s">
        <v>64</v>
      </c>
      <c r="AO314" s="8" t="s">
        <v>65</v>
      </c>
      <c r="AP314" s="8" t="s">
        <v>90</v>
      </c>
      <c r="AU314" s="8" t="s">
        <v>45</v>
      </c>
      <c r="AV314" s="24"/>
      <c r="AW314" s="24"/>
      <c r="BA314" s="21" t="n">
        <f aca="false">NOT(ISNA(MATCH($A314&amp;"N",'Cases at IMPPC'!$H:$H,0)))</f>
        <v>0</v>
      </c>
      <c r="BB314" s="21" t="n">
        <f aca="false">NOT(ISNA(MATCH($A314&amp;"T",'Cases at IMPPC'!$H:$H,0)))</f>
        <v>0</v>
      </c>
      <c r="BC314" s="21" t="n">
        <f aca="false">NOT(ISNA(MATCH($A314&amp;"ADE",'Cases at IMPPC'!$H:$H,0)))</f>
        <v>0</v>
      </c>
      <c r="BD314" s="21" t="n">
        <f aca="false">NOT(ISNA(MATCH($A314&amp;"MET",'Cases at IMPPC'!$H:$H,0)))</f>
        <v>0</v>
      </c>
      <c r="BE314" s="24" t="s">
        <v>818</v>
      </c>
    </row>
    <row r="315" customFormat="false" ht="13" hidden="false" customHeight="true" outlineLevel="0" collapsed="false">
      <c r="A315" s="18" t="n">
        <v>317</v>
      </c>
      <c r="B315" s="18" t="s">
        <v>819</v>
      </c>
      <c r="C315" s="18" t="str">
        <f aca="false">TEXT(A315,"CRC-00000")&amp;"-05-01"</f>
        <v>CRC-00317-05-01</v>
      </c>
      <c r="E315" s="2" t="s">
        <v>61</v>
      </c>
      <c r="F315" s="2" t="s">
        <v>60</v>
      </c>
      <c r="S315" s="25"/>
      <c r="T315" s="2"/>
      <c r="U315" s="2"/>
      <c r="AD315" s="6" t="n">
        <f aca="false">ISNUMBER(MATCH(A315,Selection!A:A,0))</f>
        <v>0</v>
      </c>
      <c r="AE315" s="6" t="n">
        <f aca="false">24-COUNTIF(D315:AA315,"")</f>
        <v>2</v>
      </c>
      <c r="AF315" s="20" t="n">
        <f aca="false">FALSE()</f>
        <v>0</v>
      </c>
      <c r="AG315" s="21" t="n">
        <f aca="false">TRUE()</f>
        <v>1</v>
      </c>
      <c r="AH315" s="21" t="n">
        <f aca="false">FALSE()</f>
        <v>0</v>
      </c>
      <c r="AI315" s="22" t="n">
        <f aca="false">FALSE()</f>
        <v>0</v>
      </c>
      <c r="AJ315" s="8" t="n">
        <v>317</v>
      </c>
      <c r="AK315" s="23" t="s">
        <v>62</v>
      </c>
      <c r="AL315" s="8" t="s">
        <v>63</v>
      </c>
      <c r="AM315" s="8" t="n">
        <v>63</v>
      </c>
      <c r="AN315" s="8" t="s">
        <v>64</v>
      </c>
      <c r="AO315" s="8" t="s">
        <v>71</v>
      </c>
      <c r="AP315" s="8" t="s">
        <v>66</v>
      </c>
      <c r="AU315" s="8" t="s">
        <v>159</v>
      </c>
      <c r="AV315" s="24"/>
      <c r="AW315" s="24"/>
      <c r="BA315" s="21" t="n">
        <f aca="false">NOT(ISNA(MATCH($A315&amp;"N",'Cases at IMPPC'!$H:$H,0)))</f>
        <v>0</v>
      </c>
      <c r="BB315" s="21" t="n">
        <f aca="false">NOT(ISNA(MATCH($A315&amp;"T",'Cases at IMPPC'!$H:$H,0)))</f>
        <v>0</v>
      </c>
      <c r="BC315" s="21" t="n">
        <f aca="false">NOT(ISNA(MATCH($A315&amp;"ADE",'Cases at IMPPC'!$H:$H,0)))</f>
        <v>0</v>
      </c>
      <c r="BD315" s="21" t="n">
        <f aca="false">NOT(ISNA(MATCH($A315&amp;"MET",'Cases at IMPPC'!$H:$H,0)))</f>
        <v>0</v>
      </c>
      <c r="BE315" s="24" t="s">
        <v>820</v>
      </c>
    </row>
    <row r="316" customFormat="false" ht="13" hidden="false" customHeight="true" outlineLevel="0" collapsed="false">
      <c r="A316" s="18" t="n">
        <v>318</v>
      </c>
      <c r="B316" s="18" t="s">
        <v>821</v>
      </c>
      <c r="C316" s="18" t="str">
        <f aca="false">TEXT(A316,"CRC-00000")&amp;"-05-01"</f>
        <v>CRC-00318-05-01</v>
      </c>
      <c r="E316" s="2" t="s">
        <v>61</v>
      </c>
      <c r="F316" s="2" t="s">
        <v>60</v>
      </c>
      <c r="S316" s="25"/>
      <c r="T316" s="2"/>
      <c r="U316" s="2"/>
      <c r="AD316" s="6" t="n">
        <f aca="false">ISNUMBER(MATCH(A316,Selection!A:A,0))</f>
        <v>0</v>
      </c>
      <c r="AE316" s="6" t="n">
        <f aca="false">24-COUNTIF(D316:AA316,"")</f>
        <v>2</v>
      </c>
      <c r="AF316" s="20" t="n">
        <f aca="false">FALSE()</f>
        <v>0</v>
      </c>
      <c r="AG316" s="21" t="n">
        <f aca="false">TRUE()</f>
        <v>1</v>
      </c>
      <c r="AH316" s="21" t="n">
        <f aca="false">FALSE()</f>
        <v>0</v>
      </c>
      <c r="AI316" s="22" t="n">
        <f aca="false">FALSE()</f>
        <v>0</v>
      </c>
      <c r="AJ316" s="8" t="n">
        <v>318</v>
      </c>
      <c r="AK316" s="23" t="s">
        <v>62</v>
      </c>
      <c r="AL316" s="8" t="s">
        <v>63</v>
      </c>
      <c r="AM316" s="8" t="n">
        <v>64</v>
      </c>
      <c r="AN316" s="8" t="s">
        <v>45</v>
      </c>
      <c r="AO316" s="8" t="s">
        <v>65</v>
      </c>
      <c r="AP316" s="8" t="s">
        <v>90</v>
      </c>
      <c r="AU316" s="8" t="s">
        <v>86</v>
      </c>
      <c r="AV316" s="24"/>
      <c r="AW316" s="24"/>
      <c r="BA316" s="21" t="n">
        <f aca="false">NOT(ISNA(MATCH($A316&amp;"N",'Cases at IMPPC'!$H:$H,0)))</f>
        <v>0</v>
      </c>
      <c r="BB316" s="21" t="n">
        <f aca="false">NOT(ISNA(MATCH($A316&amp;"T",'Cases at IMPPC'!$H:$H,0)))</f>
        <v>0</v>
      </c>
      <c r="BC316" s="21" t="n">
        <f aca="false">NOT(ISNA(MATCH($A316&amp;"ADE",'Cases at IMPPC'!$H:$H,0)))</f>
        <v>0</v>
      </c>
      <c r="BD316" s="21" t="n">
        <f aca="false">NOT(ISNA(MATCH($A316&amp;"MET",'Cases at IMPPC'!$H:$H,0)))</f>
        <v>0</v>
      </c>
      <c r="BE316" s="24" t="s">
        <v>822</v>
      </c>
    </row>
    <row r="317" customFormat="false" ht="13" hidden="false" customHeight="true" outlineLevel="0" collapsed="false">
      <c r="A317" s="18" t="n">
        <v>319</v>
      </c>
      <c r="B317" s="18" t="s">
        <v>823</v>
      </c>
      <c r="C317" s="18" t="str">
        <f aca="false">TEXT(A317,"CRC-00000")&amp;"-05-01"</f>
        <v>CRC-00319-05-01</v>
      </c>
      <c r="F317" s="2" t="s">
        <v>60</v>
      </c>
      <c r="S317" s="25"/>
      <c r="T317" s="2"/>
      <c r="U317" s="2"/>
      <c r="AD317" s="6" t="n">
        <f aca="false">ISNUMBER(MATCH(A317,Selection!A:A,0))</f>
        <v>0</v>
      </c>
      <c r="AE317" s="6" t="n">
        <f aca="false">24-COUNTIF(D317:AA317,"")</f>
        <v>1</v>
      </c>
      <c r="AF317" s="20" t="n">
        <f aca="false">FALSE()</f>
        <v>0</v>
      </c>
      <c r="AG317" s="21" t="n">
        <f aca="false">TRUE()</f>
        <v>1</v>
      </c>
      <c r="AH317" s="21" t="n">
        <f aca="false">FALSE()</f>
        <v>0</v>
      </c>
      <c r="AI317" s="22" t="n">
        <f aca="false">FALSE()</f>
        <v>0</v>
      </c>
      <c r="AJ317" s="8" t="n">
        <v>319</v>
      </c>
      <c r="AK317" s="23" t="s">
        <v>62</v>
      </c>
      <c r="AL317" s="8" t="s">
        <v>63</v>
      </c>
      <c r="AM317" s="8" t="n">
        <v>60</v>
      </c>
      <c r="AN317" s="8" t="s">
        <v>45</v>
      </c>
      <c r="AO317" s="8" t="s">
        <v>71</v>
      </c>
      <c r="AP317" s="8" t="s">
        <v>138</v>
      </c>
      <c r="AV317" s="24"/>
      <c r="AW317" s="24"/>
      <c r="BA317" s="21" t="n">
        <f aca="false">NOT(ISNA(MATCH($A317&amp;"N",'Cases at IMPPC'!$H:$H,0)))</f>
        <v>0</v>
      </c>
      <c r="BB317" s="21" t="n">
        <f aca="false">NOT(ISNA(MATCH($A317&amp;"T",'Cases at IMPPC'!$H:$H,0)))</f>
        <v>0</v>
      </c>
      <c r="BC317" s="21" t="n">
        <f aca="false">NOT(ISNA(MATCH($A317&amp;"ADE",'Cases at IMPPC'!$H:$H,0)))</f>
        <v>0</v>
      </c>
      <c r="BD317" s="21" t="n">
        <f aca="false">NOT(ISNA(MATCH($A317&amp;"MET",'Cases at IMPPC'!$H:$H,0)))</f>
        <v>0</v>
      </c>
      <c r="BE317" s="24" t="s">
        <v>824</v>
      </c>
    </row>
    <row r="318" customFormat="false" ht="13" hidden="false" customHeight="true" outlineLevel="0" collapsed="false">
      <c r="A318" s="18" t="n">
        <v>320</v>
      </c>
      <c r="B318" s="18" t="s">
        <v>825</v>
      </c>
      <c r="C318" s="18" t="str">
        <f aca="false">TEXT(A318,"CRC-00000")&amp;"-05-01"</f>
        <v>CRC-00320-05-01</v>
      </c>
      <c r="E318" s="2" t="s">
        <v>60</v>
      </c>
      <c r="F318" s="2" t="s">
        <v>61</v>
      </c>
      <c r="S318" s="25"/>
      <c r="T318" s="2"/>
      <c r="U318" s="2"/>
      <c r="AD318" s="6" t="n">
        <f aca="false">ISNUMBER(MATCH(A318,Selection!A:A,0))</f>
        <v>0</v>
      </c>
      <c r="AE318" s="6" t="n">
        <f aca="false">24-COUNTIF(D318:AA318,"")</f>
        <v>2</v>
      </c>
      <c r="AF318" s="20" t="n">
        <f aca="false">FALSE()</f>
        <v>0</v>
      </c>
      <c r="AG318" s="21" t="n">
        <f aca="false">TRUE()</f>
        <v>1</v>
      </c>
      <c r="AH318" s="21" t="n">
        <f aca="false">FALSE()</f>
        <v>0</v>
      </c>
      <c r="AI318" s="22" t="n">
        <f aca="false">FALSE()</f>
        <v>0</v>
      </c>
      <c r="AJ318" s="8" t="n">
        <v>320</v>
      </c>
      <c r="AK318" s="23" t="s">
        <v>62</v>
      </c>
      <c r="AL318" s="8" t="s">
        <v>63</v>
      </c>
      <c r="AM318" s="8" t="n">
        <v>43</v>
      </c>
      <c r="AN318" s="8" t="s">
        <v>64</v>
      </c>
      <c r="AO318" s="8" t="s">
        <v>71</v>
      </c>
      <c r="AP318" s="8" t="s">
        <v>138</v>
      </c>
      <c r="AV318" s="24"/>
      <c r="AW318" s="24"/>
      <c r="BA318" s="21" t="n">
        <f aca="false">NOT(ISNA(MATCH($A318&amp;"N",'Cases at IMPPC'!$H:$H,0)))</f>
        <v>0</v>
      </c>
      <c r="BB318" s="21" t="n">
        <f aca="false">NOT(ISNA(MATCH($A318&amp;"T",'Cases at IMPPC'!$H:$H,0)))</f>
        <v>0</v>
      </c>
      <c r="BC318" s="21" t="n">
        <f aca="false">NOT(ISNA(MATCH($A318&amp;"ADE",'Cases at IMPPC'!$H:$H,0)))</f>
        <v>0</v>
      </c>
      <c r="BD318" s="21" t="n">
        <f aca="false">NOT(ISNA(MATCH($A318&amp;"MET",'Cases at IMPPC'!$H:$H,0)))</f>
        <v>0</v>
      </c>
      <c r="BE318" s="24" t="s">
        <v>826</v>
      </c>
    </row>
    <row r="319" customFormat="false" ht="13" hidden="false" customHeight="true" outlineLevel="0" collapsed="false">
      <c r="A319" s="18" t="n">
        <v>321</v>
      </c>
      <c r="B319" s="18" t="s">
        <v>827</v>
      </c>
      <c r="C319" s="18" t="str">
        <f aca="false">TEXT(A319,"CRC-00000")&amp;"-05-01"</f>
        <v>CRC-00321-05-01</v>
      </c>
      <c r="E319" s="2" t="s">
        <v>61</v>
      </c>
      <c r="F319" s="2" t="s">
        <v>60</v>
      </c>
      <c r="S319" s="25"/>
      <c r="T319" s="2"/>
      <c r="U319" s="2"/>
      <c r="AD319" s="6" t="n">
        <f aca="false">ISNUMBER(MATCH(A319,Selection!A:A,0))</f>
        <v>0</v>
      </c>
      <c r="AE319" s="6" t="n">
        <f aca="false">24-COUNTIF(D319:AA319,"")</f>
        <v>2</v>
      </c>
      <c r="AF319" s="20" t="n">
        <f aca="false">FALSE()</f>
        <v>0</v>
      </c>
      <c r="AG319" s="21" t="n">
        <f aca="false">TRUE()</f>
        <v>1</v>
      </c>
      <c r="AH319" s="21" t="n">
        <f aca="false">FALSE()</f>
        <v>0</v>
      </c>
      <c r="AI319" s="22" t="n">
        <f aca="false">FALSE()</f>
        <v>0</v>
      </c>
      <c r="AJ319" s="8" t="n">
        <v>321</v>
      </c>
      <c r="AK319" s="23" t="s">
        <v>62</v>
      </c>
      <c r="AL319" s="8" t="s">
        <v>63</v>
      </c>
      <c r="AM319" s="8" t="n">
        <v>43</v>
      </c>
      <c r="AN319" s="8" t="s">
        <v>64</v>
      </c>
      <c r="AO319" s="8" t="s">
        <v>71</v>
      </c>
      <c r="AV319" s="24"/>
      <c r="AW319" s="24"/>
      <c r="BA319" s="21" t="n">
        <f aca="false">NOT(ISNA(MATCH($A319&amp;"N",'Cases at IMPPC'!$H:$H,0)))</f>
        <v>0</v>
      </c>
      <c r="BB319" s="21" t="n">
        <f aca="false">NOT(ISNA(MATCH($A319&amp;"T",'Cases at IMPPC'!$H:$H,0)))</f>
        <v>0</v>
      </c>
      <c r="BC319" s="21" t="n">
        <f aca="false">NOT(ISNA(MATCH($A319&amp;"ADE",'Cases at IMPPC'!$H:$H,0)))</f>
        <v>0</v>
      </c>
      <c r="BD319" s="21" t="n">
        <f aca="false">NOT(ISNA(MATCH($A319&amp;"MET",'Cases at IMPPC'!$H:$H,0)))</f>
        <v>0</v>
      </c>
      <c r="BE319" s="24" t="s">
        <v>828</v>
      </c>
    </row>
    <row r="320" customFormat="false" ht="13" hidden="false" customHeight="true" outlineLevel="0" collapsed="false">
      <c r="A320" s="18" t="n">
        <v>322</v>
      </c>
      <c r="B320" s="18" t="s">
        <v>829</v>
      </c>
      <c r="C320" s="18" t="str">
        <f aca="false">TEXT(A320,"CRC-00000")&amp;"-05-01"</f>
        <v>CRC-00322-05-01</v>
      </c>
      <c r="F320" s="2" t="s">
        <v>60</v>
      </c>
      <c r="S320" s="25"/>
      <c r="T320" s="2"/>
      <c r="U320" s="2"/>
      <c r="AD320" s="6" t="n">
        <f aca="false">ISNUMBER(MATCH(A320,Selection!A:A,0))</f>
        <v>0</v>
      </c>
      <c r="AE320" s="6" t="n">
        <f aca="false">24-COUNTIF(D320:AA320,"")</f>
        <v>1</v>
      </c>
      <c r="AF320" s="20" t="n">
        <f aca="false">FALSE()</f>
        <v>0</v>
      </c>
      <c r="AG320" s="21" t="n">
        <f aca="false">TRUE()</f>
        <v>1</v>
      </c>
      <c r="AH320" s="21" t="n">
        <f aca="false">FALSE()</f>
        <v>0</v>
      </c>
      <c r="AI320" s="22" t="n">
        <f aca="false">FALSE()</f>
        <v>0</v>
      </c>
      <c r="AJ320" s="8" t="n">
        <v>322</v>
      </c>
      <c r="AK320" s="23" t="s">
        <v>62</v>
      </c>
      <c r="AL320" s="8" t="s">
        <v>63</v>
      </c>
      <c r="AM320" s="8" t="n">
        <v>70</v>
      </c>
      <c r="AN320" s="8" t="s">
        <v>45</v>
      </c>
      <c r="AO320" s="8" t="s">
        <v>65</v>
      </c>
      <c r="AP320" s="8" t="s">
        <v>66</v>
      </c>
      <c r="AU320" s="8" t="s">
        <v>86</v>
      </c>
      <c r="AV320" s="24"/>
      <c r="AW320" s="24"/>
      <c r="BA320" s="21" t="n">
        <f aca="false">NOT(ISNA(MATCH($A320&amp;"N",'Cases at IMPPC'!$H:$H,0)))</f>
        <v>0</v>
      </c>
      <c r="BB320" s="21" t="n">
        <f aca="false">NOT(ISNA(MATCH($A320&amp;"T",'Cases at IMPPC'!$H:$H,0)))</f>
        <v>0</v>
      </c>
      <c r="BC320" s="21" t="n">
        <f aca="false">NOT(ISNA(MATCH($A320&amp;"ADE",'Cases at IMPPC'!$H:$H,0)))</f>
        <v>0</v>
      </c>
      <c r="BD320" s="21" t="n">
        <f aca="false">NOT(ISNA(MATCH($A320&amp;"MET",'Cases at IMPPC'!$H:$H,0)))</f>
        <v>0</v>
      </c>
      <c r="BE320" s="24" t="s">
        <v>830</v>
      </c>
    </row>
    <row r="321" customFormat="false" ht="13" hidden="false" customHeight="true" outlineLevel="0" collapsed="false">
      <c r="A321" s="18" t="n">
        <v>323</v>
      </c>
      <c r="B321" s="18" t="s">
        <v>831</v>
      </c>
      <c r="C321" s="18" t="str">
        <f aca="false">TEXT(A321,"CRC-00000")&amp;"-05-01"</f>
        <v>CRC-00323-05-01</v>
      </c>
      <c r="F321" s="2" t="s">
        <v>60</v>
      </c>
      <c r="S321" s="25"/>
      <c r="T321" s="2"/>
      <c r="U321" s="2"/>
      <c r="AD321" s="6" t="n">
        <f aca="false">ISNUMBER(MATCH(A321,Selection!A:A,0))</f>
        <v>0</v>
      </c>
      <c r="AE321" s="6" t="n">
        <f aca="false">24-COUNTIF(D321:AA321,"")</f>
        <v>1</v>
      </c>
      <c r="AF321" s="20" t="n">
        <f aca="false">FALSE()</f>
        <v>0</v>
      </c>
      <c r="AG321" s="21" t="n">
        <f aca="false">TRUE()</f>
        <v>1</v>
      </c>
      <c r="AH321" s="21" t="n">
        <f aca="false">FALSE()</f>
        <v>0</v>
      </c>
      <c r="AI321" s="22" t="n">
        <f aca="false">FALSE()</f>
        <v>0</v>
      </c>
      <c r="AJ321" s="8" t="n">
        <v>323</v>
      </c>
      <c r="AK321" s="23" t="s">
        <v>62</v>
      </c>
      <c r="AL321" s="8" t="s">
        <v>63</v>
      </c>
      <c r="AM321" s="8" t="n">
        <v>52</v>
      </c>
      <c r="AN321" s="8" t="s">
        <v>64</v>
      </c>
      <c r="AO321" s="8" t="s">
        <v>65</v>
      </c>
      <c r="AP321" s="8" t="s">
        <v>66</v>
      </c>
      <c r="AU321" s="8" t="s">
        <v>86</v>
      </c>
      <c r="AV321" s="24"/>
      <c r="AW321" s="24"/>
      <c r="BA321" s="21" t="n">
        <f aca="false">NOT(ISNA(MATCH($A321&amp;"N",'Cases at IMPPC'!$H:$H,0)))</f>
        <v>0</v>
      </c>
      <c r="BB321" s="21" t="n">
        <f aca="false">NOT(ISNA(MATCH($A321&amp;"T",'Cases at IMPPC'!$H:$H,0)))</f>
        <v>0</v>
      </c>
      <c r="BC321" s="21" t="n">
        <f aca="false">NOT(ISNA(MATCH($A321&amp;"ADE",'Cases at IMPPC'!$H:$H,0)))</f>
        <v>0</v>
      </c>
      <c r="BD321" s="21" t="n">
        <f aca="false">NOT(ISNA(MATCH($A321&amp;"MET",'Cases at IMPPC'!$H:$H,0)))</f>
        <v>0</v>
      </c>
      <c r="BE321" s="24" t="s">
        <v>832</v>
      </c>
    </row>
    <row r="322" customFormat="false" ht="13" hidden="false" customHeight="true" outlineLevel="0" collapsed="false">
      <c r="A322" s="18" t="n">
        <v>324</v>
      </c>
      <c r="B322" s="18" t="s">
        <v>833</v>
      </c>
      <c r="C322" s="18" t="str">
        <f aca="false">TEXT(A322,"CRC-00000")&amp;"-05-01"</f>
        <v>CRC-00324-05-01</v>
      </c>
      <c r="E322" s="2" t="s">
        <v>60</v>
      </c>
      <c r="F322" s="2" t="s">
        <v>61</v>
      </c>
      <c r="S322" s="25"/>
      <c r="T322" s="2"/>
      <c r="U322" s="2"/>
      <c r="AD322" s="6" t="n">
        <f aca="false">ISNUMBER(MATCH(A322,Selection!A:A,0))</f>
        <v>0</v>
      </c>
      <c r="AE322" s="6" t="n">
        <f aca="false">24-COUNTIF(D322:AA322,"")</f>
        <v>2</v>
      </c>
      <c r="AF322" s="20" t="n">
        <f aca="false">FALSE()</f>
        <v>0</v>
      </c>
      <c r="AG322" s="21" t="n">
        <f aca="false">TRUE()</f>
        <v>1</v>
      </c>
      <c r="AH322" s="21" t="n">
        <f aca="false">FALSE()</f>
        <v>0</v>
      </c>
      <c r="AI322" s="22" t="n">
        <f aca="false">FALSE()</f>
        <v>0</v>
      </c>
      <c r="AJ322" s="8" t="n">
        <v>324</v>
      </c>
      <c r="AK322" s="23" t="s">
        <v>62</v>
      </c>
      <c r="AL322" s="8" t="s">
        <v>63</v>
      </c>
      <c r="AM322" s="8" t="n">
        <v>52</v>
      </c>
      <c r="AN322" s="8" t="s">
        <v>45</v>
      </c>
      <c r="AO322" s="8" t="s">
        <v>71</v>
      </c>
      <c r="AP322" s="8" t="s">
        <v>79</v>
      </c>
      <c r="AU322" s="8" t="s">
        <v>45</v>
      </c>
      <c r="AV322" s="24"/>
      <c r="AW322" s="24"/>
      <c r="BA322" s="21" t="n">
        <f aca="false">NOT(ISNA(MATCH($A322&amp;"N",'Cases at IMPPC'!$H:$H,0)))</f>
        <v>0</v>
      </c>
      <c r="BB322" s="21" t="n">
        <f aca="false">NOT(ISNA(MATCH($A322&amp;"T",'Cases at IMPPC'!$H:$H,0)))</f>
        <v>0</v>
      </c>
      <c r="BC322" s="21" t="n">
        <f aca="false">NOT(ISNA(MATCH($A322&amp;"ADE",'Cases at IMPPC'!$H:$H,0)))</f>
        <v>0</v>
      </c>
      <c r="BD322" s="21" t="n">
        <f aca="false">NOT(ISNA(MATCH($A322&amp;"MET",'Cases at IMPPC'!$H:$H,0)))</f>
        <v>0</v>
      </c>
      <c r="BE322" s="24" t="s">
        <v>834</v>
      </c>
    </row>
    <row r="323" customFormat="false" ht="13" hidden="false" customHeight="true" outlineLevel="0" collapsed="false">
      <c r="A323" s="18" t="n">
        <v>325</v>
      </c>
      <c r="B323" s="18" t="s">
        <v>835</v>
      </c>
      <c r="C323" s="18" t="str">
        <f aca="false">TEXT(A323,"CRC-00000")&amp;"-05-01"</f>
        <v>CRC-00325-05-01</v>
      </c>
      <c r="E323" s="2" t="s">
        <v>60</v>
      </c>
      <c r="F323" s="2" t="s">
        <v>61</v>
      </c>
      <c r="S323" s="25"/>
      <c r="T323" s="2"/>
      <c r="U323" s="2"/>
      <c r="AD323" s="6" t="n">
        <f aca="false">ISNUMBER(MATCH(A323,Selection!A:A,0))</f>
        <v>0</v>
      </c>
      <c r="AE323" s="6" t="n">
        <f aca="false">24-COUNTIF(D323:AA323,"")</f>
        <v>2</v>
      </c>
      <c r="AF323" s="20" t="n">
        <f aca="false">FALSE()</f>
        <v>0</v>
      </c>
      <c r="AG323" s="21" t="n">
        <f aca="false">TRUE()</f>
        <v>1</v>
      </c>
      <c r="AH323" s="21" t="n">
        <f aca="false">FALSE()</f>
        <v>0</v>
      </c>
      <c r="AI323" s="22" t="n">
        <f aca="false">FALSE()</f>
        <v>0</v>
      </c>
      <c r="AJ323" s="8" t="n">
        <v>325</v>
      </c>
      <c r="AK323" s="23" t="s">
        <v>62</v>
      </c>
      <c r="AL323" s="8" t="s">
        <v>63</v>
      </c>
      <c r="AM323" s="8" t="n">
        <v>65</v>
      </c>
      <c r="AN323" s="8" t="s">
        <v>64</v>
      </c>
      <c r="AO323" s="8" t="s">
        <v>71</v>
      </c>
      <c r="AP323" s="8" t="s">
        <v>138</v>
      </c>
      <c r="AV323" s="24"/>
      <c r="AW323" s="24"/>
      <c r="BA323" s="21" t="n">
        <f aca="false">NOT(ISNA(MATCH($A323&amp;"N",'Cases at IMPPC'!$H:$H,0)))</f>
        <v>0</v>
      </c>
      <c r="BB323" s="21" t="n">
        <f aca="false">NOT(ISNA(MATCH($A323&amp;"T",'Cases at IMPPC'!$H:$H,0)))</f>
        <v>0</v>
      </c>
      <c r="BC323" s="21" t="n">
        <f aca="false">NOT(ISNA(MATCH($A323&amp;"ADE",'Cases at IMPPC'!$H:$H,0)))</f>
        <v>0</v>
      </c>
      <c r="BD323" s="21" t="n">
        <f aca="false">NOT(ISNA(MATCH($A323&amp;"MET",'Cases at IMPPC'!$H:$H,0)))</f>
        <v>0</v>
      </c>
      <c r="BE323" s="24" t="s">
        <v>836</v>
      </c>
    </row>
    <row r="324" customFormat="false" ht="13" hidden="false" customHeight="true" outlineLevel="0" collapsed="false">
      <c r="A324" s="18" t="n">
        <v>326</v>
      </c>
      <c r="B324" s="18" t="s">
        <v>837</v>
      </c>
      <c r="C324" s="18" t="str">
        <f aca="false">TEXT(A324,"CRC-00000")&amp;"-05-01"</f>
        <v>CRC-00326-05-01</v>
      </c>
      <c r="E324" s="2" t="s">
        <v>60</v>
      </c>
      <c r="F324" s="2" t="s">
        <v>61</v>
      </c>
      <c r="S324" s="25"/>
      <c r="T324" s="2"/>
      <c r="U324" s="2"/>
      <c r="AD324" s="6" t="n">
        <f aca="false">ISNUMBER(MATCH(A324,Selection!A:A,0))</f>
        <v>0</v>
      </c>
      <c r="AE324" s="6" t="n">
        <f aca="false">24-COUNTIF(D324:AA324,"")</f>
        <v>2</v>
      </c>
      <c r="AF324" s="20" t="n">
        <f aca="false">FALSE()</f>
        <v>0</v>
      </c>
      <c r="AG324" s="21" t="n">
        <f aca="false">TRUE()</f>
        <v>1</v>
      </c>
      <c r="AH324" s="21" t="n">
        <f aca="false">FALSE()</f>
        <v>0</v>
      </c>
      <c r="AI324" s="22" t="n">
        <f aca="false">FALSE()</f>
        <v>0</v>
      </c>
      <c r="AJ324" s="8" t="n">
        <v>326</v>
      </c>
      <c r="AK324" s="23" t="s">
        <v>62</v>
      </c>
      <c r="AL324" s="8" t="s">
        <v>63</v>
      </c>
      <c r="AM324" s="8" t="n">
        <v>58</v>
      </c>
      <c r="AN324" s="8" t="s">
        <v>64</v>
      </c>
      <c r="AP324" s="8" t="s">
        <v>138</v>
      </c>
      <c r="AV324" s="24"/>
      <c r="AW324" s="24"/>
      <c r="BA324" s="21" t="n">
        <f aca="false">NOT(ISNA(MATCH($A324&amp;"N",'Cases at IMPPC'!$H:$H,0)))</f>
        <v>0</v>
      </c>
      <c r="BB324" s="21" t="n">
        <f aca="false">NOT(ISNA(MATCH($A324&amp;"T",'Cases at IMPPC'!$H:$H,0)))</f>
        <v>0</v>
      </c>
      <c r="BC324" s="21" t="n">
        <f aca="false">NOT(ISNA(MATCH($A324&amp;"ADE",'Cases at IMPPC'!$H:$H,0)))</f>
        <v>0</v>
      </c>
      <c r="BD324" s="21" t="n">
        <f aca="false">NOT(ISNA(MATCH($A324&amp;"MET",'Cases at IMPPC'!$H:$H,0)))</f>
        <v>0</v>
      </c>
      <c r="BE324" s="24" t="s">
        <v>838</v>
      </c>
    </row>
    <row r="325" customFormat="false" ht="13" hidden="false" customHeight="true" outlineLevel="0" collapsed="false">
      <c r="A325" s="18" t="n">
        <v>327</v>
      </c>
      <c r="B325" s="18" t="s">
        <v>839</v>
      </c>
      <c r="C325" s="18" t="str">
        <f aca="false">TEXT(A325,"CRC-00000")&amp;"-05-01"</f>
        <v>CRC-00327-05-01</v>
      </c>
      <c r="F325" s="2" t="s">
        <v>61</v>
      </c>
      <c r="S325" s="25"/>
      <c r="T325" s="2"/>
      <c r="U325" s="2"/>
      <c r="AD325" s="6" t="n">
        <f aca="false">ISNUMBER(MATCH(A325,Selection!A:A,0))</f>
        <v>0</v>
      </c>
      <c r="AE325" s="6" t="n">
        <f aca="false">24-COUNTIF(D325:AA325,"")</f>
        <v>1</v>
      </c>
      <c r="AF325" s="20" t="n">
        <f aca="false">FALSE()</f>
        <v>0</v>
      </c>
      <c r="AG325" s="21" t="n">
        <f aca="false">TRUE()</f>
        <v>1</v>
      </c>
      <c r="AH325" s="21" t="n">
        <f aca="false">FALSE()</f>
        <v>0</v>
      </c>
      <c r="AI325" s="22" t="n">
        <f aca="false">FALSE()</f>
        <v>0</v>
      </c>
      <c r="AJ325" s="8" t="n">
        <v>327</v>
      </c>
      <c r="AK325" s="23" t="s">
        <v>62</v>
      </c>
      <c r="AL325" s="8" t="s">
        <v>63</v>
      </c>
      <c r="AM325" s="8" t="n">
        <v>51</v>
      </c>
      <c r="AN325" s="8" t="s">
        <v>45</v>
      </c>
      <c r="AV325" s="24"/>
      <c r="AW325" s="24"/>
      <c r="BA325" s="21" t="n">
        <f aca="false">NOT(ISNA(MATCH($A325&amp;"N",'Cases at IMPPC'!$H:$H,0)))</f>
        <v>0</v>
      </c>
      <c r="BB325" s="21" t="n">
        <f aca="false">NOT(ISNA(MATCH($A325&amp;"T",'Cases at IMPPC'!$H:$H,0)))</f>
        <v>0</v>
      </c>
      <c r="BC325" s="21" t="n">
        <f aca="false">NOT(ISNA(MATCH($A325&amp;"ADE",'Cases at IMPPC'!$H:$H,0)))</f>
        <v>0</v>
      </c>
      <c r="BD325" s="21" t="n">
        <f aca="false">NOT(ISNA(MATCH($A325&amp;"MET",'Cases at IMPPC'!$H:$H,0)))</f>
        <v>0</v>
      </c>
      <c r="BE325" s="24" t="s">
        <v>646</v>
      </c>
    </row>
    <row r="326" customFormat="false" ht="13" hidden="false" customHeight="true" outlineLevel="0" collapsed="false">
      <c r="A326" s="18" t="n">
        <v>328</v>
      </c>
      <c r="B326" s="18" t="s">
        <v>840</v>
      </c>
      <c r="C326" s="18" t="str">
        <f aca="false">TEXT(A326,"CRC-00000")&amp;"-05-01"</f>
        <v>CRC-00328-05-01</v>
      </c>
      <c r="D326" s="2" t="s">
        <v>61</v>
      </c>
      <c r="E326" s="2" t="s">
        <v>60</v>
      </c>
      <c r="F326" s="2" t="s">
        <v>60</v>
      </c>
      <c r="G326" s="2" t="s">
        <v>60</v>
      </c>
      <c r="H326" s="2" t="s">
        <v>60</v>
      </c>
      <c r="I326" s="3" t="s">
        <v>60</v>
      </c>
      <c r="S326" s="25"/>
      <c r="T326" s="2"/>
      <c r="U326" s="2"/>
      <c r="V326" s="29" t="n">
        <v>0.0393751759076836</v>
      </c>
      <c r="AD326" s="6" t="n">
        <f aca="false">ISNUMBER(MATCH(A326,Selection!A:A,0))</f>
        <v>0</v>
      </c>
      <c r="AE326" s="6" t="n">
        <f aca="false">24-COUNTIF(D326:AA326,"")</f>
        <v>7</v>
      </c>
      <c r="AF326" s="20" t="n">
        <f aca="false">TRUE()</f>
        <v>1</v>
      </c>
      <c r="AG326" s="21" t="n">
        <f aca="false">TRUE()</f>
        <v>1</v>
      </c>
      <c r="AH326" s="21" t="n">
        <f aca="false">FALSE()</f>
        <v>0</v>
      </c>
      <c r="AI326" s="22" t="n">
        <f aca="false">FALSE()</f>
        <v>0</v>
      </c>
      <c r="AJ326" s="8" t="n">
        <v>328</v>
      </c>
      <c r="AK326" s="23" t="s">
        <v>62</v>
      </c>
      <c r="AM326" s="8" t="n">
        <v>45</v>
      </c>
      <c r="AN326" s="8" t="s">
        <v>45</v>
      </c>
      <c r="AO326" s="8" t="s">
        <v>65</v>
      </c>
      <c r="AP326" s="8" t="s">
        <v>66</v>
      </c>
      <c r="AQ326" s="8" t="s">
        <v>80</v>
      </c>
      <c r="AU326" s="8" t="s">
        <v>45</v>
      </c>
      <c r="AV326" s="24" t="s">
        <v>841</v>
      </c>
      <c r="AW326" s="24"/>
      <c r="BA326" s="21" t="n">
        <f aca="false">NOT(ISNA(MATCH($A326&amp;"N",'Cases at IMPPC'!$H:$H,0)))</f>
        <v>1</v>
      </c>
      <c r="BB326" s="21" t="n">
        <f aca="false">NOT(ISNA(MATCH($A326&amp;"T",'Cases at IMPPC'!$H:$H,0)))</f>
        <v>1</v>
      </c>
      <c r="BC326" s="21" t="n">
        <f aca="false">NOT(ISNA(MATCH($A326&amp;"ADE",'Cases at IMPPC'!$H:$H,0)))</f>
        <v>0</v>
      </c>
      <c r="BD326" s="21" t="n">
        <f aca="false">NOT(ISNA(MATCH($A326&amp;"MET",'Cases at IMPPC'!$H:$H,0)))</f>
        <v>0</v>
      </c>
      <c r="BE326" s="24"/>
    </row>
    <row r="327" customFormat="false" ht="13" hidden="false" customHeight="true" outlineLevel="0" collapsed="false">
      <c r="A327" s="18" t="n">
        <v>329</v>
      </c>
      <c r="B327" s="18" t="s">
        <v>842</v>
      </c>
      <c r="C327" s="18" t="str">
        <f aca="false">TEXT(A327,"CRC-00000")&amp;"-05-01"</f>
        <v>CRC-00329-05-01</v>
      </c>
      <c r="D327" s="2" t="s">
        <v>60</v>
      </c>
      <c r="F327" s="2" t="s">
        <v>60</v>
      </c>
      <c r="S327" s="25"/>
      <c r="T327" s="2"/>
      <c r="U327" s="2"/>
      <c r="AD327" s="6" t="n">
        <f aca="false">ISNUMBER(MATCH(A327,Selection!A:A,0))</f>
        <v>0</v>
      </c>
      <c r="AE327" s="6" t="n">
        <f aca="false">24-COUNTIF(D327:AA327,"")</f>
        <v>2</v>
      </c>
      <c r="AF327" s="20" t="n">
        <f aca="false">FALSE()</f>
        <v>0</v>
      </c>
      <c r="AG327" s="21" t="n">
        <f aca="false">TRUE()</f>
        <v>1</v>
      </c>
      <c r="AH327" s="21" t="n">
        <f aca="false">FALSE()</f>
        <v>0</v>
      </c>
      <c r="AI327" s="22" t="n">
        <f aca="false">FALSE()</f>
        <v>0</v>
      </c>
      <c r="AJ327" s="8" t="n">
        <v>329</v>
      </c>
      <c r="AK327" s="23" t="s">
        <v>62</v>
      </c>
      <c r="AL327" s="8" t="s">
        <v>63</v>
      </c>
      <c r="AM327" s="8" t="n">
        <v>64</v>
      </c>
      <c r="AN327" s="8" t="s">
        <v>45</v>
      </c>
      <c r="AP327" s="8" t="s">
        <v>90</v>
      </c>
      <c r="AU327" s="8" t="s">
        <v>159</v>
      </c>
      <c r="AV327" s="24" t="s">
        <v>843</v>
      </c>
      <c r="AW327" s="24"/>
      <c r="BA327" s="21" t="n">
        <f aca="false">NOT(ISNA(MATCH($A327&amp;"N",'Cases at IMPPC'!$H:$H,0)))</f>
        <v>0</v>
      </c>
      <c r="BB327" s="21" t="n">
        <f aca="false">NOT(ISNA(MATCH($A327&amp;"T",'Cases at IMPPC'!$H:$H,0)))</f>
        <v>0</v>
      </c>
      <c r="BC327" s="21" t="n">
        <f aca="false">NOT(ISNA(MATCH($A327&amp;"ADE",'Cases at IMPPC'!$H:$H,0)))</f>
        <v>0</v>
      </c>
      <c r="BD327" s="21" t="n">
        <f aca="false">NOT(ISNA(MATCH($A327&amp;"MET",'Cases at IMPPC'!$H:$H,0)))</f>
        <v>0</v>
      </c>
      <c r="BE327" s="24"/>
    </row>
    <row r="328" customFormat="false" ht="13" hidden="false" customHeight="true" outlineLevel="0" collapsed="false">
      <c r="A328" s="18" t="n">
        <v>330</v>
      </c>
      <c r="B328" s="18" t="s">
        <v>844</v>
      </c>
      <c r="C328" s="18" t="str">
        <f aca="false">TEXT(A328,"CRC-00000")&amp;"-05-01"</f>
        <v>CRC-00330-05-01</v>
      </c>
      <c r="D328" s="2" t="s">
        <v>60</v>
      </c>
      <c r="E328" s="2" t="s">
        <v>60</v>
      </c>
      <c r="F328" s="2" t="s">
        <v>61</v>
      </c>
      <c r="H328" s="2" t="s">
        <v>61</v>
      </c>
      <c r="I328" s="3" t="s">
        <v>61</v>
      </c>
      <c r="J328" s="4" t="s">
        <v>60</v>
      </c>
      <c r="S328" s="25"/>
      <c r="T328" s="2"/>
      <c r="U328" s="2"/>
      <c r="AD328" s="6" t="n">
        <f aca="false">ISNUMBER(MATCH(A328,Selection!A:A,0))</f>
        <v>0</v>
      </c>
      <c r="AE328" s="6" t="n">
        <f aca="false">24-COUNTIF(D328:AA328,"")</f>
        <v>6</v>
      </c>
      <c r="AF328" s="20" t="n">
        <f aca="false">TRUE()</f>
        <v>1</v>
      </c>
      <c r="AG328" s="21" t="n">
        <f aca="false">TRUE()</f>
        <v>1</v>
      </c>
      <c r="AH328" s="21" t="n">
        <f aca="false">FALSE()</f>
        <v>0</v>
      </c>
      <c r="AI328" s="22" t="n">
        <f aca="false">FALSE()</f>
        <v>0</v>
      </c>
      <c r="AJ328" s="8" t="n">
        <v>330</v>
      </c>
      <c r="AK328" s="23" t="s">
        <v>62</v>
      </c>
      <c r="AL328" s="8" t="s">
        <v>63</v>
      </c>
      <c r="AM328" s="8" t="n">
        <v>42</v>
      </c>
      <c r="AN328" s="8" t="s">
        <v>45</v>
      </c>
      <c r="AO328" s="8" t="s">
        <v>65</v>
      </c>
      <c r="AP328" s="8" t="s">
        <v>115</v>
      </c>
      <c r="AQ328" s="8" t="s">
        <v>61</v>
      </c>
      <c r="AU328" s="8" t="s">
        <v>45</v>
      </c>
      <c r="AV328" s="24"/>
      <c r="AW328" s="24"/>
      <c r="BA328" s="21" t="n">
        <f aca="false">NOT(ISNA(MATCH($A328&amp;"N",'Cases at IMPPC'!$H:$H,0)))</f>
        <v>1</v>
      </c>
      <c r="BB328" s="21" t="n">
        <f aca="false">NOT(ISNA(MATCH($A328&amp;"T",'Cases at IMPPC'!$H:$H,0)))</f>
        <v>0</v>
      </c>
      <c r="BC328" s="21" t="n">
        <f aca="false">NOT(ISNA(MATCH($A328&amp;"ADE",'Cases at IMPPC'!$H:$H,0)))</f>
        <v>0</v>
      </c>
      <c r="BD328" s="21" t="n">
        <f aca="false">NOT(ISNA(MATCH($A328&amp;"MET",'Cases at IMPPC'!$H:$H,0)))</f>
        <v>0</v>
      </c>
      <c r="BE328" s="24" t="s">
        <v>845</v>
      </c>
      <c r="BF328" s="0" t="s">
        <v>846</v>
      </c>
    </row>
    <row r="329" customFormat="false" ht="13" hidden="false" customHeight="true" outlineLevel="0" collapsed="false">
      <c r="A329" s="18" t="n">
        <v>331</v>
      </c>
      <c r="B329" s="18" t="s">
        <v>847</v>
      </c>
      <c r="C329" s="18" t="str">
        <f aca="false">TEXT(A329,"CRC-00000")&amp;"-05-01"</f>
        <v>CRC-00331-05-01</v>
      </c>
      <c r="D329" s="2" t="s">
        <v>60</v>
      </c>
      <c r="F329" s="2" t="s">
        <v>60</v>
      </c>
      <c r="S329" s="25"/>
      <c r="T329" s="2"/>
      <c r="U329" s="2"/>
      <c r="AD329" s="6" t="n">
        <f aca="false">ISNUMBER(MATCH(A329,Selection!A:A,0))</f>
        <v>0</v>
      </c>
      <c r="AE329" s="6" t="n">
        <f aca="false">24-COUNTIF(D329:AA329,"")</f>
        <v>2</v>
      </c>
      <c r="AF329" s="20" t="n">
        <f aca="false">TRUE()</f>
        <v>1</v>
      </c>
      <c r="AG329" s="21" t="n">
        <f aca="false">FALSE()</f>
        <v>0</v>
      </c>
      <c r="AH329" s="21" t="n">
        <f aca="false">TRUE()</f>
        <v>1</v>
      </c>
      <c r="AI329" s="22" t="n">
        <f aca="false">FALSE()</f>
        <v>0</v>
      </c>
      <c r="AJ329" s="8" t="n">
        <v>331.1</v>
      </c>
      <c r="AK329" s="23" t="s">
        <v>137</v>
      </c>
      <c r="AN329" s="8" t="s">
        <v>64</v>
      </c>
      <c r="AO329" s="8" t="s">
        <v>65</v>
      </c>
      <c r="AP329" s="8" t="s">
        <v>138</v>
      </c>
      <c r="AQ329" s="8" t="s">
        <v>794</v>
      </c>
      <c r="AV329" s="24" t="s">
        <v>848</v>
      </c>
      <c r="AW329" s="24"/>
      <c r="BA329" s="21" t="n">
        <f aca="false">NOT(ISNA(MATCH($A329&amp;"N",'Cases at IMPPC'!$H:$H,0)))</f>
        <v>0</v>
      </c>
      <c r="BB329" s="21" t="n">
        <f aca="false">NOT(ISNA(MATCH($A329&amp;"T",'Cases at IMPPC'!$H:$H,0)))</f>
        <v>0</v>
      </c>
      <c r="BC329" s="21" t="n">
        <f aca="false">NOT(ISNA(MATCH($A329&amp;"ADE",'Cases at IMPPC'!$H:$H,0)))</f>
        <v>0</v>
      </c>
      <c r="BD329" s="21" t="n">
        <f aca="false">NOT(ISNA(MATCH($A329&amp;"MET",'Cases at IMPPC'!$H:$H,0)))</f>
        <v>0</v>
      </c>
      <c r="BE329" s="24" t="s">
        <v>849</v>
      </c>
    </row>
    <row r="330" customFormat="false" ht="13" hidden="false" customHeight="true" outlineLevel="0" collapsed="false">
      <c r="A330" s="18" t="n">
        <v>332</v>
      </c>
      <c r="B330" s="18" t="s">
        <v>850</v>
      </c>
      <c r="C330" s="18" t="str">
        <f aca="false">TEXT(A330,"CRC-00000")&amp;"-05-01"</f>
        <v>CRC-00332-05-01</v>
      </c>
      <c r="D330" s="2" t="s">
        <v>60</v>
      </c>
      <c r="F330" s="2" t="s">
        <v>61</v>
      </c>
      <c r="M330" s="2" t="s">
        <v>136</v>
      </c>
      <c r="S330" s="25"/>
      <c r="T330" s="2"/>
      <c r="U330" s="2"/>
      <c r="AD330" s="6" t="n">
        <f aca="false">ISNUMBER(MATCH(A330,Selection!A:A,0))</f>
        <v>0</v>
      </c>
      <c r="AE330" s="6" t="n">
        <f aca="false">24-COUNTIF(D330:AA330,"")</f>
        <v>3</v>
      </c>
      <c r="AF330" s="20" t="n">
        <f aca="false">FALSE()</f>
        <v>0</v>
      </c>
      <c r="AG330" s="21" t="n">
        <f aca="false">FALSE()</f>
        <v>0</v>
      </c>
      <c r="AH330" s="21" t="n">
        <f aca="false">FALSE()</f>
        <v>0</v>
      </c>
      <c r="AI330" s="22" t="n">
        <f aca="false">TRUE()</f>
        <v>1</v>
      </c>
      <c r="AJ330" s="8" t="n">
        <v>332.3</v>
      </c>
      <c r="AK330" s="23" t="s">
        <v>324</v>
      </c>
      <c r="AL330" s="8" t="s">
        <v>63</v>
      </c>
      <c r="AM330" s="8" t="n">
        <v>43</v>
      </c>
      <c r="AN330" s="8" t="s">
        <v>45</v>
      </c>
      <c r="AP330" s="8" t="s">
        <v>45</v>
      </c>
      <c r="AQ330" s="8" t="s">
        <v>61</v>
      </c>
      <c r="AU330" s="8" t="s">
        <v>86</v>
      </c>
      <c r="AV330" s="24" t="s">
        <v>851</v>
      </c>
      <c r="AW330" s="24"/>
      <c r="BA330" s="21" t="n">
        <f aca="false">NOT(ISNA(MATCH($A330&amp;"N",'Cases at IMPPC'!$H:$H,0)))</f>
        <v>0</v>
      </c>
      <c r="BB330" s="21" t="n">
        <f aca="false">NOT(ISNA(MATCH($A330&amp;"T",'Cases at IMPPC'!$H:$H,0)))</f>
        <v>0</v>
      </c>
      <c r="BC330" s="21" t="n">
        <f aca="false">NOT(ISNA(MATCH($A330&amp;"ADE",'Cases at IMPPC'!$H:$H,0)))</f>
        <v>0</v>
      </c>
      <c r="BD330" s="21" t="n">
        <f aca="false">NOT(ISNA(MATCH($A330&amp;"MET",'Cases at IMPPC'!$H:$H,0)))</f>
        <v>0</v>
      </c>
      <c r="BE330" s="24" t="s">
        <v>417</v>
      </c>
      <c r="BH330" s="0" t="s">
        <v>314</v>
      </c>
    </row>
    <row r="331" customFormat="false" ht="13" hidden="false" customHeight="true" outlineLevel="0" collapsed="false">
      <c r="A331" s="18" t="n">
        <v>333</v>
      </c>
      <c r="B331" s="18" t="s">
        <v>852</v>
      </c>
      <c r="C331" s="18" t="str">
        <f aca="false">TEXT(A331,"CRC-00000")&amp;"-05-01"</f>
        <v>CRC-00333-05-01</v>
      </c>
      <c r="D331" s="2" t="s">
        <v>60</v>
      </c>
      <c r="F331" s="2" t="s">
        <v>60</v>
      </c>
      <c r="S331" s="25"/>
      <c r="T331" s="2"/>
      <c r="U331" s="2"/>
      <c r="AD331" s="6" t="n">
        <f aca="false">ISNUMBER(MATCH(A331,Selection!A:A,0))</f>
        <v>0</v>
      </c>
      <c r="AE331" s="6" t="n">
        <f aca="false">24-COUNTIF(D331:AA331,"")</f>
        <v>2</v>
      </c>
      <c r="AF331" s="20" t="n">
        <f aca="false">FALSE()</f>
        <v>0</v>
      </c>
      <c r="AG331" s="21" t="n">
        <f aca="false">TRUE()</f>
        <v>1</v>
      </c>
      <c r="AH331" s="21" t="n">
        <f aca="false">FALSE()</f>
        <v>0</v>
      </c>
      <c r="AI331" s="22" t="n">
        <f aca="false">FALSE()</f>
        <v>0</v>
      </c>
      <c r="AJ331" s="8" t="n">
        <v>333</v>
      </c>
      <c r="AK331" s="23" t="s">
        <v>62</v>
      </c>
      <c r="AL331" s="8" t="s">
        <v>63</v>
      </c>
      <c r="AM331" s="8" t="n">
        <v>55</v>
      </c>
      <c r="AN331" s="8" t="s">
        <v>45</v>
      </c>
      <c r="AO331" s="8" t="s">
        <v>65</v>
      </c>
      <c r="AP331" s="8" t="s">
        <v>90</v>
      </c>
      <c r="AQ331" s="8" t="s">
        <v>853</v>
      </c>
      <c r="AU331" s="8" t="s">
        <v>45</v>
      </c>
      <c r="AV331" s="24" t="s">
        <v>854</v>
      </c>
      <c r="AW331" s="24"/>
      <c r="BA331" s="21" t="n">
        <f aca="false">NOT(ISNA(MATCH($A331&amp;"N",'Cases at IMPPC'!$H:$H,0)))</f>
        <v>0</v>
      </c>
      <c r="BB331" s="21" t="n">
        <f aca="false">NOT(ISNA(MATCH($A331&amp;"T",'Cases at IMPPC'!$H:$H,0)))</f>
        <v>0</v>
      </c>
      <c r="BC331" s="21" t="n">
        <f aca="false">NOT(ISNA(MATCH($A331&amp;"ADE",'Cases at IMPPC'!$H:$H,0)))</f>
        <v>0</v>
      </c>
      <c r="BD331" s="21" t="n">
        <f aca="false">NOT(ISNA(MATCH($A331&amp;"MET",'Cases at IMPPC'!$H:$H,0)))</f>
        <v>0</v>
      </c>
      <c r="BE331" s="24"/>
    </row>
    <row r="332" customFormat="false" ht="13" hidden="false" customHeight="true" outlineLevel="0" collapsed="false">
      <c r="A332" s="18" t="n">
        <v>334</v>
      </c>
      <c r="B332" s="18" t="s">
        <v>855</v>
      </c>
      <c r="C332" s="18" t="str">
        <f aca="false">TEXT(A332,"CRC-00000")&amp;"-05-01"</f>
        <v>CRC-00334-05-01</v>
      </c>
      <c r="D332" s="2" t="s">
        <v>61</v>
      </c>
      <c r="E332" s="2" t="s">
        <v>60</v>
      </c>
      <c r="F332" s="2" t="s">
        <v>60</v>
      </c>
      <c r="G332" s="2" t="s">
        <v>60</v>
      </c>
      <c r="H332" s="2" t="s">
        <v>60</v>
      </c>
      <c r="I332" s="3" t="s">
        <v>60</v>
      </c>
      <c r="J332" s="4" t="s">
        <v>60</v>
      </c>
      <c r="M332" s="2" t="s">
        <v>136</v>
      </c>
      <c r="O332" s="2" t="s">
        <v>136</v>
      </c>
      <c r="Q332" s="3" t="s">
        <v>136</v>
      </c>
      <c r="R332" s="4" t="s">
        <v>60</v>
      </c>
      <c r="S332" s="25"/>
      <c r="T332" s="2"/>
      <c r="U332" s="2"/>
      <c r="V332" s="28" t="n">
        <v>-0.0047028160235707</v>
      </c>
      <c r="AD332" s="6" t="n">
        <f aca="false">ISNUMBER(MATCH(A332,Selection!A:A,0))</f>
        <v>0</v>
      </c>
      <c r="AE332" s="6" t="n">
        <f aca="false">24-COUNTIF(D332:AA332,"")</f>
        <v>12</v>
      </c>
      <c r="AF332" s="20" t="n">
        <f aca="false">TRUE()</f>
        <v>1</v>
      </c>
      <c r="AG332" s="21" t="n">
        <f aca="false">TRUE()</f>
        <v>1</v>
      </c>
      <c r="AH332" s="21" t="n">
        <f aca="false">FALSE()</f>
        <v>0</v>
      </c>
      <c r="AI332" s="22" t="n">
        <f aca="false">FALSE()</f>
        <v>0</v>
      </c>
      <c r="AJ332" s="8" t="n">
        <v>334</v>
      </c>
      <c r="AK332" s="23" t="s">
        <v>62</v>
      </c>
      <c r="AL332" s="8" t="s">
        <v>63</v>
      </c>
      <c r="AM332" s="8" t="n">
        <v>75</v>
      </c>
      <c r="AN332" s="8" t="s">
        <v>45</v>
      </c>
      <c r="AO332" s="8" t="s">
        <v>65</v>
      </c>
      <c r="AP332" s="8" t="s">
        <v>66</v>
      </c>
      <c r="AQ332" s="8" t="s">
        <v>304</v>
      </c>
      <c r="AU332" s="8" t="s">
        <v>152</v>
      </c>
      <c r="AV332" s="24" t="s">
        <v>856</v>
      </c>
      <c r="AW332" s="24"/>
      <c r="BA332" s="21" t="n">
        <f aca="false">NOT(ISNA(MATCH($A332&amp;"N",'Cases at IMPPC'!$H:$H,0)))</f>
        <v>1</v>
      </c>
      <c r="BB332" s="21" t="n">
        <f aca="false">NOT(ISNA(MATCH($A332&amp;"T",'Cases at IMPPC'!$H:$H,0)))</f>
        <v>1</v>
      </c>
      <c r="BC332" s="21" t="n">
        <f aca="false">NOT(ISNA(MATCH($A332&amp;"ADE",'Cases at IMPPC'!$H:$H,0)))</f>
        <v>0</v>
      </c>
      <c r="BD332" s="21" t="n">
        <f aca="false">NOT(ISNA(MATCH($A332&amp;"MET",'Cases at IMPPC'!$H:$H,0)))</f>
        <v>0</v>
      </c>
      <c r="BE332" s="24" t="s">
        <v>857</v>
      </c>
    </row>
    <row r="333" customFormat="false" ht="13" hidden="false" customHeight="true" outlineLevel="0" collapsed="false">
      <c r="A333" s="18" t="n">
        <v>335</v>
      </c>
      <c r="B333" s="18" t="s">
        <v>858</v>
      </c>
      <c r="C333" s="18" t="str">
        <f aca="false">TEXT(A333,"CRC-00000")&amp;"-05-01"</f>
        <v>CRC-00335-05-01</v>
      </c>
      <c r="D333" s="2" t="s">
        <v>60</v>
      </c>
      <c r="F333" s="2" t="s">
        <v>60</v>
      </c>
      <c r="S333" s="25"/>
      <c r="T333" s="2"/>
      <c r="U333" s="2"/>
      <c r="AD333" s="6" t="n">
        <f aca="false">ISNUMBER(MATCH(A333,Selection!A:A,0))</f>
        <v>0</v>
      </c>
      <c r="AE333" s="6" t="n">
        <f aca="false">24-COUNTIF(D333:AA333,"")</f>
        <v>2</v>
      </c>
      <c r="AF333" s="20" t="n">
        <f aca="false">TRUE()</f>
        <v>1</v>
      </c>
      <c r="AG333" s="21" t="n">
        <f aca="false">TRUE()</f>
        <v>1</v>
      </c>
      <c r="AH333" s="21" t="n">
        <f aca="false">FALSE()</f>
        <v>0</v>
      </c>
      <c r="AI333" s="22" t="n">
        <f aca="false">FALSE()</f>
        <v>0</v>
      </c>
      <c r="AJ333" s="8" t="n">
        <v>335</v>
      </c>
      <c r="AK333" s="23" t="s">
        <v>62</v>
      </c>
      <c r="AL333" s="8" t="s">
        <v>63</v>
      </c>
      <c r="AM333" s="8" t="n">
        <v>86</v>
      </c>
      <c r="AN333" s="8" t="s">
        <v>64</v>
      </c>
      <c r="AO333" s="8" t="s">
        <v>71</v>
      </c>
      <c r="AP333" s="8" t="s">
        <v>66</v>
      </c>
      <c r="AQ333" s="8" t="s">
        <v>268</v>
      </c>
      <c r="AU333" s="8" t="s">
        <v>152</v>
      </c>
      <c r="AV333" s="24" t="s">
        <v>859</v>
      </c>
      <c r="AW333" s="24"/>
      <c r="BA333" s="21" t="n">
        <f aca="false">NOT(ISNA(MATCH($A333&amp;"N",'Cases at IMPPC'!$H:$H,0)))</f>
        <v>0</v>
      </c>
      <c r="BB333" s="21" t="n">
        <f aca="false">NOT(ISNA(MATCH($A333&amp;"T",'Cases at IMPPC'!$H:$H,0)))</f>
        <v>0</v>
      </c>
      <c r="BC333" s="21" t="n">
        <f aca="false">NOT(ISNA(MATCH($A333&amp;"ADE",'Cases at IMPPC'!$H:$H,0)))</f>
        <v>0</v>
      </c>
      <c r="BD333" s="21" t="n">
        <f aca="false">NOT(ISNA(MATCH($A333&amp;"MET",'Cases at IMPPC'!$H:$H,0)))</f>
        <v>0</v>
      </c>
      <c r="BE333" s="24"/>
    </row>
    <row r="334" customFormat="false" ht="13" hidden="false" customHeight="true" outlineLevel="0" collapsed="false">
      <c r="A334" s="18" t="n">
        <v>336</v>
      </c>
      <c r="B334" s="18" t="s">
        <v>860</v>
      </c>
      <c r="C334" s="18" t="str">
        <f aca="false">TEXT(A334,"CRC-00000")&amp;"-05-01"</f>
        <v>CRC-00336-05-01</v>
      </c>
      <c r="D334" s="2" t="s">
        <v>60</v>
      </c>
      <c r="E334" s="2" t="s">
        <v>61</v>
      </c>
      <c r="F334" s="2" t="s">
        <v>61</v>
      </c>
      <c r="H334" s="2" t="s">
        <v>61</v>
      </c>
      <c r="K334" s="2" t="s">
        <v>230</v>
      </c>
      <c r="L334" s="2" t="s">
        <v>230</v>
      </c>
      <c r="M334" s="2" t="s">
        <v>136</v>
      </c>
      <c r="S334" s="25" t="s">
        <v>45</v>
      </c>
      <c r="T334" s="2" t="s">
        <v>157</v>
      </c>
      <c r="U334" s="2" t="s">
        <v>70</v>
      </c>
      <c r="AD334" s="6" t="n">
        <f aca="false">ISNUMBER(MATCH(A334,Selection!A:A,0))</f>
        <v>0</v>
      </c>
      <c r="AE334" s="6" t="n">
        <f aca="false">24-COUNTIF(D334:AA334,"")</f>
        <v>10</v>
      </c>
      <c r="AF334" s="20" t="n">
        <f aca="false">TRUE()</f>
        <v>1</v>
      </c>
      <c r="AG334" s="27" t="n">
        <f aca="false">TRUE()</f>
        <v>1</v>
      </c>
      <c r="AH334" s="27" t="n">
        <f aca="false">FALSE()</f>
        <v>0</v>
      </c>
      <c r="AI334" s="22" t="n">
        <f aca="false">FALSE()</f>
        <v>0</v>
      </c>
      <c r="AJ334" s="8" t="n">
        <v>336</v>
      </c>
      <c r="AK334" s="23" t="s">
        <v>62</v>
      </c>
      <c r="AL334" s="8" t="s">
        <v>66</v>
      </c>
      <c r="AM334" s="8" t="n">
        <v>75</v>
      </c>
      <c r="AN334" s="8" t="s">
        <v>64</v>
      </c>
      <c r="AO334" s="8" t="s">
        <v>65</v>
      </c>
      <c r="AP334" s="8" t="s">
        <v>66</v>
      </c>
      <c r="AQ334" s="8" t="s">
        <v>158</v>
      </c>
      <c r="AU334" s="8" t="s">
        <v>86</v>
      </c>
      <c r="AV334" s="24" t="s">
        <v>861</v>
      </c>
      <c r="AW334" s="24"/>
      <c r="AX334" s="9" t="n">
        <v>0.0126582278481013</v>
      </c>
      <c r="AY334" s="9" t="n">
        <v>0.0189873417721519</v>
      </c>
      <c r="AZ334" s="9" t="n">
        <v>0.0316455696202532</v>
      </c>
      <c r="BA334" s="21" t="n">
        <f aca="false">NOT(ISNA(MATCH($A334&amp;"N",'Cases at IMPPC'!$H:$H,0)))</f>
        <v>1</v>
      </c>
      <c r="BB334" s="21" t="n">
        <f aca="false">NOT(ISNA(MATCH($A334&amp;"T",'Cases at IMPPC'!$H:$H,0)))</f>
        <v>1</v>
      </c>
      <c r="BC334" s="21" t="n">
        <f aca="false">NOT(ISNA(MATCH($A334&amp;"ADE",'Cases at IMPPC'!$H:$H,0)))</f>
        <v>0</v>
      </c>
      <c r="BD334" s="21" t="n">
        <f aca="false">NOT(ISNA(MATCH($A334&amp;"MET",'Cases at IMPPC'!$H:$H,0)))</f>
        <v>0</v>
      </c>
      <c r="BE334" s="24"/>
    </row>
    <row r="335" customFormat="false" ht="13" hidden="false" customHeight="true" outlineLevel="0" collapsed="false">
      <c r="A335" s="18" t="n">
        <v>337</v>
      </c>
      <c r="B335" s="18" t="s">
        <v>862</v>
      </c>
      <c r="C335" s="18" t="str">
        <f aca="false">TEXT(A335,"CRC-00000")&amp;"-05-01"</f>
        <v>CRC-00337-05-01</v>
      </c>
      <c r="D335" s="2" t="s">
        <v>60</v>
      </c>
      <c r="F335" s="2" t="s">
        <v>60</v>
      </c>
      <c r="S335" s="25"/>
      <c r="T335" s="2"/>
      <c r="U335" s="2"/>
      <c r="AD335" s="6" t="n">
        <f aca="false">ISNUMBER(MATCH(A335,Selection!A:A,0))</f>
        <v>0</v>
      </c>
      <c r="AE335" s="6" t="n">
        <f aca="false">24-COUNTIF(D335:AA335,"")</f>
        <v>2</v>
      </c>
      <c r="AF335" s="20" t="n">
        <f aca="false">TRUE()</f>
        <v>1</v>
      </c>
      <c r="AG335" s="21" t="n">
        <f aca="false">TRUE()</f>
        <v>1</v>
      </c>
      <c r="AH335" s="21" t="n">
        <f aca="false">FALSE()</f>
        <v>0</v>
      </c>
      <c r="AI335" s="22" t="n">
        <f aca="false">FALSE()</f>
        <v>0</v>
      </c>
      <c r="AJ335" s="8" t="n">
        <v>337</v>
      </c>
      <c r="AK335" s="23" t="s">
        <v>62</v>
      </c>
      <c r="AL335" s="8" t="s">
        <v>63</v>
      </c>
      <c r="AM335" s="8" t="n">
        <v>70</v>
      </c>
      <c r="AN335" s="8" t="s">
        <v>64</v>
      </c>
      <c r="AO335" s="8" t="s">
        <v>71</v>
      </c>
      <c r="AP335" s="8" t="s">
        <v>66</v>
      </c>
      <c r="AQ335" s="8" t="s">
        <v>268</v>
      </c>
      <c r="AU335" s="8" t="s">
        <v>86</v>
      </c>
      <c r="AV335" s="24" t="s">
        <v>863</v>
      </c>
      <c r="AW335" s="24"/>
      <c r="BA335" s="21" t="n">
        <f aca="false">NOT(ISNA(MATCH($A335&amp;"N",'Cases at IMPPC'!$H:$H,0)))</f>
        <v>0</v>
      </c>
      <c r="BB335" s="21" t="n">
        <f aca="false">NOT(ISNA(MATCH($A335&amp;"T",'Cases at IMPPC'!$H:$H,0)))</f>
        <v>0</v>
      </c>
      <c r="BC335" s="21" t="n">
        <f aca="false">NOT(ISNA(MATCH($A335&amp;"ADE",'Cases at IMPPC'!$H:$H,0)))</f>
        <v>0</v>
      </c>
      <c r="BD335" s="21" t="n">
        <f aca="false">NOT(ISNA(MATCH($A335&amp;"MET",'Cases at IMPPC'!$H:$H,0)))</f>
        <v>0</v>
      </c>
      <c r="BE335" s="24"/>
    </row>
    <row r="336" customFormat="false" ht="13" hidden="false" customHeight="true" outlineLevel="0" collapsed="false">
      <c r="A336" s="18" t="n">
        <v>338</v>
      </c>
      <c r="B336" s="18" t="s">
        <v>864</v>
      </c>
      <c r="C336" s="18" t="str">
        <f aca="false">TEXT(A336,"CRC-00000")&amp;"-05-01"</f>
        <v>CRC-00338-05-01</v>
      </c>
      <c r="D336" s="2" t="s">
        <v>60</v>
      </c>
      <c r="F336" s="2" t="s">
        <v>60</v>
      </c>
      <c r="S336" s="25"/>
      <c r="T336" s="2"/>
      <c r="U336" s="2"/>
      <c r="AD336" s="6" t="n">
        <f aca="false">ISNUMBER(MATCH(A336,Selection!A:A,0))</f>
        <v>0</v>
      </c>
      <c r="AE336" s="6" t="n">
        <f aca="false">24-COUNTIF(D336:AA336,"")</f>
        <v>2</v>
      </c>
      <c r="AF336" s="20" t="n">
        <f aca="false">FALSE()</f>
        <v>0</v>
      </c>
      <c r="AG336" s="21" t="n">
        <f aca="false">FALSE()</f>
        <v>0</v>
      </c>
      <c r="AH336" s="21" t="n">
        <f aca="false">FALSE()</f>
        <v>0</v>
      </c>
      <c r="AI336" s="22" t="n">
        <f aca="false">TRUE()</f>
        <v>1</v>
      </c>
      <c r="AJ336" s="8" t="n">
        <v>338.3</v>
      </c>
      <c r="AK336" s="23" t="s">
        <v>324</v>
      </c>
      <c r="AL336" s="8" t="s">
        <v>63</v>
      </c>
      <c r="AM336" s="8" t="n">
        <v>76</v>
      </c>
      <c r="AN336" s="8" t="s">
        <v>45</v>
      </c>
      <c r="AO336" s="8" t="s">
        <v>71</v>
      </c>
      <c r="AP336" s="8" t="s">
        <v>45</v>
      </c>
      <c r="AQ336" s="8" t="s">
        <v>722</v>
      </c>
      <c r="AU336" s="8" t="s">
        <v>45</v>
      </c>
      <c r="AV336" s="24"/>
      <c r="AW336" s="24"/>
      <c r="BA336" s="21" t="n">
        <f aca="false">NOT(ISNA(MATCH($A336&amp;"N",'Cases at IMPPC'!$H:$H,0)))</f>
        <v>0</v>
      </c>
      <c r="BB336" s="21" t="n">
        <f aca="false">NOT(ISNA(MATCH($A336&amp;"T",'Cases at IMPPC'!$H:$H,0)))</f>
        <v>0</v>
      </c>
      <c r="BC336" s="21" t="n">
        <f aca="false">NOT(ISNA(MATCH($A336&amp;"ADE",'Cases at IMPPC'!$H:$H,0)))</f>
        <v>0</v>
      </c>
      <c r="BD336" s="21" t="n">
        <f aca="false">NOT(ISNA(MATCH($A336&amp;"MET",'Cases at IMPPC'!$H:$H,0)))</f>
        <v>0</v>
      </c>
      <c r="BE336" s="24" t="s">
        <v>865</v>
      </c>
      <c r="BH336" s="0" t="s">
        <v>547</v>
      </c>
    </row>
    <row r="337" customFormat="false" ht="13" hidden="false" customHeight="true" outlineLevel="0" collapsed="false">
      <c r="A337" s="18" t="n">
        <v>339</v>
      </c>
      <c r="B337" s="18" t="s">
        <v>866</v>
      </c>
      <c r="C337" s="18" t="str">
        <f aca="false">TEXT(A337,"CRC-00000")&amp;"-05-01"</f>
        <v>CRC-00339-05-01</v>
      </c>
      <c r="D337" s="2" t="s">
        <v>60</v>
      </c>
      <c r="E337" s="2" t="s">
        <v>61</v>
      </c>
      <c r="F337" s="2" t="s">
        <v>60</v>
      </c>
      <c r="S337" s="25"/>
      <c r="T337" s="2"/>
      <c r="U337" s="2"/>
      <c r="AD337" s="6" t="n">
        <f aca="false">ISNUMBER(MATCH(A337,Selection!A:A,0))</f>
        <v>0</v>
      </c>
      <c r="AE337" s="6" t="n">
        <f aca="false">24-COUNTIF(D337:AA337,"")</f>
        <v>3</v>
      </c>
      <c r="AF337" s="20" t="n">
        <f aca="false">TRUE()</f>
        <v>1</v>
      </c>
      <c r="AG337" s="21" t="n">
        <f aca="false">TRUE()</f>
        <v>1</v>
      </c>
      <c r="AH337" s="21" t="n">
        <f aca="false">FALSE()</f>
        <v>0</v>
      </c>
      <c r="AI337" s="22" t="n">
        <f aca="false">FALSE()</f>
        <v>0</v>
      </c>
      <c r="AJ337" s="8" t="n">
        <v>339</v>
      </c>
      <c r="AK337" s="23" t="s">
        <v>62</v>
      </c>
      <c r="AL337" s="8" t="s">
        <v>63</v>
      </c>
      <c r="AM337" s="8" t="n">
        <v>75</v>
      </c>
      <c r="AN337" s="8" t="s">
        <v>45</v>
      </c>
      <c r="AP337" s="8" t="s">
        <v>79</v>
      </c>
      <c r="AQ337" s="8" t="s">
        <v>436</v>
      </c>
      <c r="AU337" s="8" t="s">
        <v>45</v>
      </c>
      <c r="AV337" s="24"/>
      <c r="AW337" s="24"/>
      <c r="BA337" s="21" t="n">
        <f aca="false">NOT(ISNA(MATCH($A337&amp;"N",'Cases at IMPPC'!$H:$H,0)))</f>
        <v>0</v>
      </c>
      <c r="BB337" s="21" t="n">
        <f aca="false">NOT(ISNA(MATCH($A337&amp;"T",'Cases at IMPPC'!$H:$H,0)))</f>
        <v>0</v>
      </c>
      <c r="BC337" s="21" t="n">
        <f aca="false">NOT(ISNA(MATCH($A337&amp;"ADE",'Cases at IMPPC'!$H:$H,0)))</f>
        <v>0</v>
      </c>
      <c r="BD337" s="21" t="n">
        <f aca="false">NOT(ISNA(MATCH($A337&amp;"MET",'Cases at IMPPC'!$H:$H,0)))</f>
        <v>0</v>
      </c>
      <c r="BE337" s="24" t="s">
        <v>279</v>
      </c>
    </row>
    <row r="338" customFormat="false" ht="13" hidden="false" customHeight="true" outlineLevel="0" collapsed="false">
      <c r="A338" s="18" t="n">
        <v>340</v>
      </c>
      <c r="B338" s="18" t="s">
        <v>867</v>
      </c>
      <c r="C338" s="18" t="str">
        <f aca="false">TEXT(A338,"CRC-00000")&amp;"-05-01"</f>
        <v>CRC-00340-05-01</v>
      </c>
      <c r="D338" s="2" t="s">
        <v>60</v>
      </c>
      <c r="F338" s="2" t="s">
        <v>61</v>
      </c>
      <c r="S338" s="25"/>
      <c r="T338" s="2"/>
      <c r="U338" s="2"/>
      <c r="AD338" s="6" t="n">
        <f aca="false">ISNUMBER(MATCH(A338,Selection!A:A,0))</f>
        <v>0</v>
      </c>
      <c r="AE338" s="6" t="n">
        <f aca="false">24-COUNTIF(D338:AA338,"")</f>
        <v>2</v>
      </c>
      <c r="AF338" s="20" t="n">
        <f aca="false">FALSE()</f>
        <v>0</v>
      </c>
      <c r="AG338" s="21" t="n">
        <f aca="false">TRUE()</f>
        <v>1</v>
      </c>
      <c r="AH338" s="21" t="n">
        <f aca="false">FALSE()</f>
        <v>0</v>
      </c>
      <c r="AI338" s="22" t="n">
        <f aca="false">FALSE()</f>
        <v>0</v>
      </c>
      <c r="AJ338" s="8" t="n">
        <v>340</v>
      </c>
      <c r="AK338" s="23" t="s">
        <v>62</v>
      </c>
      <c r="AL338" s="8" t="s">
        <v>66</v>
      </c>
      <c r="AM338" s="8" t="n">
        <v>71</v>
      </c>
      <c r="AN338" s="8" t="s">
        <v>45</v>
      </c>
      <c r="AO338" s="8" t="s">
        <v>65</v>
      </c>
      <c r="AP338" s="8" t="s">
        <v>115</v>
      </c>
      <c r="AQ338" s="8" t="s">
        <v>235</v>
      </c>
      <c r="AU338" s="8" t="s">
        <v>86</v>
      </c>
      <c r="AV338" s="24" t="s">
        <v>868</v>
      </c>
      <c r="AW338" s="24"/>
      <c r="BA338" s="21" t="n">
        <f aca="false">NOT(ISNA(MATCH($A338&amp;"N",'Cases at IMPPC'!$H:$H,0)))</f>
        <v>0</v>
      </c>
      <c r="BB338" s="21" t="n">
        <f aca="false">NOT(ISNA(MATCH($A338&amp;"T",'Cases at IMPPC'!$H:$H,0)))</f>
        <v>0</v>
      </c>
      <c r="BC338" s="21" t="n">
        <f aca="false">NOT(ISNA(MATCH($A338&amp;"ADE",'Cases at IMPPC'!$H:$H,0)))</f>
        <v>0</v>
      </c>
      <c r="BD338" s="21" t="n">
        <f aca="false">NOT(ISNA(MATCH($A338&amp;"MET",'Cases at IMPPC'!$H:$H,0)))</f>
        <v>0</v>
      </c>
      <c r="BE338" s="24" t="s">
        <v>869</v>
      </c>
    </row>
    <row r="339" customFormat="false" ht="13" hidden="false" customHeight="true" outlineLevel="0" collapsed="false">
      <c r="A339" s="18" t="n">
        <v>341</v>
      </c>
      <c r="B339" s="18" t="s">
        <v>870</v>
      </c>
      <c r="C339" s="18" t="str">
        <f aca="false">TEXT(A339,"CRC-00000")&amp;"-05-01"</f>
        <v>CRC-00341-05-01</v>
      </c>
      <c r="D339" s="2" t="s">
        <v>60</v>
      </c>
      <c r="F339" s="2" t="s">
        <v>61</v>
      </c>
      <c r="S339" s="25"/>
      <c r="T339" s="2"/>
      <c r="U339" s="2"/>
      <c r="AD339" s="6" t="n">
        <f aca="false">ISNUMBER(MATCH(A339,Selection!A:A,0))</f>
        <v>0</v>
      </c>
      <c r="AE339" s="6" t="n">
        <f aca="false">24-COUNTIF(D339:AA339,"")</f>
        <v>2</v>
      </c>
      <c r="AF339" s="20" t="n">
        <f aca="false">TRUE()</f>
        <v>1</v>
      </c>
      <c r="AG339" s="21" t="n">
        <f aca="false">TRUE()</f>
        <v>1</v>
      </c>
      <c r="AH339" s="21" t="n">
        <f aca="false">FALSE()</f>
        <v>0</v>
      </c>
      <c r="AI339" s="22" t="n">
        <f aca="false">FALSE()</f>
        <v>0</v>
      </c>
      <c r="AJ339" s="8" t="n">
        <v>341</v>
      </c>
      <c r="AK339" s="23" t="s">
        <v>62</v>
      </c>
      <c r="AL339" s="8" t="s">
        <v>871</v>
      </c>
      <c r="AM339" s="8" t="n">
        <v>62</v>
      </c>
      <c r="AN339" s="8" t="s">
        <v>45</v>
      </c>
      <c r="AO339" s="8" t="s">
        <v>71</v>
      </c>
      <c r="AP339" s="8" t="s">
        <v>115</v>
      </c>
      <c r="AQ339" s="8" t="s">
        <v>872</v>
      </c>
      <c r="AU339" s="8" t="s">
        <v>63</v>
      </c>
      <c r="AV339" s="24" t="s">
        <v>873</v>
      </c>
      <c r="AW339" s="24"/>
      <c r="BA339" s="21" t="n">
        <f aca="false">NOT(ISNA(MATCH($A339&amp;"N",'Cases at IMPPC'!$H:$H,0)))</f>
        <v>0</v>
      </c>
      <c r="BB339" s="21" t="n">
        <f aca="false">NOT(ISNA(MATCH($A339&amp;"T",'Cases at IMPPC'!$H:$H,0)))</f>
        <v>0</v>
      </c>
      <c r="BC339" s="21" t="n">
        <f aca="false">NOT(ISNA(MATCH($A339&amp;"ADE",'Cases at IMPPC'!$H:$H,0)))</f>
        <v>0</v>
      </c>
      <c r="BD339" s="21" t="n">
        <f aca="false">NOT(ISNA(MATCH($A339&amp;"MET",'Cases at IMPPC'!$H:$H,0)))</f>
        <v>0</v>
      </c>
      <c r="BE339" s="24" t="s">
        <v>874</v>
      </c>
    </row>
    <row r="340" customFormat="false" ht="13" hidden="false" customHeight="true" outlineLevel="0" collapsed="false">
      <c r="A340" s="18" t="n">
        <v>342</v>
      </c>
      <c r="B340" s="18" t="s">
        <v>875</v>
      </c>
      <c r="C340" s="18" t="str">
        <f aca="false">TEXT(A340,"CRC-00000")&amp;"-05-01"</f>
        <v>CRC-00342-05-01</v>
      </c>
      <c r="D340" s="2" t="s">
        <v>60</v>
      </c>
      <c r="F340" s="2" t="s">
        <v>61</v>
      </c>
      <c r="S340" s="25"/>
      <c r="T340" s="2"/>
      <c r="U340" s="2"/>
      <c r="AD340" s="6" t="n">
        <f aca="false">ISNUMBER(MATCH(A340,Selection!A:A,0))</f>
        <v>0</v>
      </c>
      <c r="AE340" s="6" t="n">
        <f aca="false">24-COUNTIF(D340:AA340,"")</f>
        <v>2</v>
      </c>
      <c r="AF340" s="20" t="n">
        <f aca="false">FALSE()</f>
        <v>0</v>
      </c>
      <c r="AG340" s="21" t="n">
        <f aca="false">FALSE()</f>
        <v>0</v>
      </c>
      <c r="AH340" s="21" t="n">
        <f aca="false">FALSE()</f>
        <v>0</v>
      </c>
      <c r="AI340" s="22" t="n">
        <f aca="false">TRUE()</f>
        <v>1</v>
      </c>
      <c r="AJ340" s="8" t="n">
        <v>342.3</v>
      </c>
      <c r="AK340" s="23" t="s">
        <v>324</v>
      </c>
      <c r="AL340" s="8" t="s">
        <v>63</v>
      </c>
      <c r="AM340" s="8" t="n">
        <v>72</v>
      </c>
      <c r="AN340" s="8" t="s">
        <v>64</v>
      </c>
      <c r="AP340" s="8" t="s">
        <v>45</v>
      </c>
      <c r="AU340" s="8" t="s">
        <v>86</v>
      </c>
      <c r="AV340" s="24"/>
      <c r="AW340" s="24"/>
      <c r="BA340" s="21" t="n">
        <f aca="false">NOT(ISNA(MATCH($A340&amp;"N",'Cases at IMPPC'!$H:$H,0)))</f>
        <v>0</v>
      </c>
      <c r="BB340" s="21" t="n">
        <f aca="false">NOT(ISNA(MATCH($A340&amp;"T",'Cases at IMPPC'!$H:$H,0)))</f>
        <v>0</v>
      </c>
      <c r="BC340" s="21" t="n">
        <f aca="false">NOT(ISNA(MATCH($A340&amp;"ADE",'Cases at IMPPC'!$H:$H,0)))</f>
        <v>0</v>
      </c>
      <c r="BD340" s="21" t="n">
        <f aca="false">NOT(ISNA(MATCH($A340&amp;"MET",'Cases at IMPPC'!$H:$H,0)))</f>
        <v>0</v>
      </c>
      <c r="BE340" s="24" t="s">
        <v>876</v>
      </c>
    </row>
    <row r="341" customFormat="false" ht="13" hidden="false" customHeight="true" outlineLevel="0" collapsed="false">
      <c r="A341" s="18" t="n">
        <v>343</v>
      </c>
      <c r="B341" s="18" t="s">
        <v>877</v>
      </c>
      <c r="C341" s="18" t="str">
        <f aca="false">TEXT(A341,"CRC-00000")&amp;"-05-01"</f>
        <v>CRC-00343-05-01</v>
      </c>
      <c r="D341" s="2" t="s">
        <v>60</v>
      </c>
      <c r="E341" s="2" t="s">
        <v>61</v>
      </c>
      <c r="F341" s="2" t="s">
        <v>60</v>
      </c>
      <c r="G341" s="2" t="s">
        <v>60</v>
      </c>
      <c r="H341" s="2" t="s">
        <v>60</v>
      </c>
      <c r="I341" s="3" t="s">
        <v>60</v>
      </c>
      <c r="J341" s="4" t="s">
        <v>254</v>
      </c>
      <c r="S341" s="25"/>
      <c r="T341" s="2"/>
      <c r="U341" s="2"/>
      <c r="AD341" s="6" t="n">
        <f aca="false">ISNUMBER(MATCH(A341,Selection!A:A,0))</f>
        <v>0</v>
      </c>
      <c r="AE341" s="6" t="n">
        <f aca="false">24-COUNTIF(D341:AA341,"")</f>
        <v>7</v>
      </c>
      <c r="AF341" s="20" t="n">
        <f aca="false">TRUE()</f>
        <v>1</v>
      </c>
      <c r="AG341" s="21" t="n">
        <f aca="false">TRUE()</f>
        <v>1</v>
      </c>
      <c r="AH341" s="21" t="n">
        <f aca="false">FALSE()</f>
        <v>0</v>
      </c>
      <c r="AI341" s="22" t="n">
        <f aca="false">FALSE()</f>
        <v>0</v>
      </c>
      <c r="AJ341" s="8" t="n">
        <v>343</v>
      </c>
      <c r="AK341" s="23" t="s">
        <v>62</v>
      </c>
      <c r="AL341" s="8" t="s">
        <v>66</v>
      </c>
      <c r="AM341" s="8" t="n">
        <v>87</v>
      </c>
      <c r="AN341" s="8" t="s">
        <v>64</v>
      </c>
      <c r="AO341" s="8" t="s">
        <v>65</v>
      </c>
      <c r="AP341" s="8" t="s">
        <v>66</v>
      </c>
      <c r="AQ341" s="8" t="s">
        <v>419</v>
      </c>
      <c r="AU341" s="8" t="s">
        <v>159</v>
      </c>
      <c r="AV341" s="24"/>
      <c r="AW341" s="24"/>
      <c r="BA341" s="21" t="n">
        <f aca="false">NOT(ISNA(MATCH($A341&amp;"N",'Cases at IMPPC'!$H:$H,0)))</f>
        <v>1</v>
      </c>
      <c r="BB341" s="21" t="n">
        <f aca="false">NOT(ISNA(MATCH($A341&amp;"T",'Cases at IMPPC'!$H:$H,0)))</f>
        <v>1</v>
      </c>
      <c r="BC341" s="21" t="n">
        <f aca="false">NOT(ISNA(MATCH($A341&amp;"ADE",'Cases at IMPPC'!$H:$H,0)))</f>
        <v>0</v>
      </c>
      <c r="BD341" s="21" t="n">
        <f aca="false">NOT(ISNA(MATCH($A341&amp;"MET",'Cases at IMPPC'!$H:$H,0)))</f>
        <v>0</v>
      </c>
      <c r="BE341" s="24"/>
    </row>
    <row r="342" customFormat="false" ht="13" hidden="false" customHeight="true" outlineLevel="0" collapsed="false">
      <c r="A342" s="18" t="n">
        <v>344</v>
      </c>
      <c r="B342" s="18" t="s">
        <v>878</v>
      </c>
      <c r="C342" s="18" t="str">
        <f aca="false">TEXT(A342,"CRC-00000")&amp;"-05-01"</f>
        <v>CRC-00344-05-01</v>
      </c>
      <c r="D342" s="2" t="s">
        <v>60</v>
      </c>
      <c r="E342" s="2" t="s">
        <v>61</v>
      </c>
      <c r="F342" s="2" t="s">
        <v>60</v>
      </c>
      <c r="S342" s="25"/>
      <c r="T342" s="2"/>
      <c r="U342" s="2"/>
      <c r="AD342" s="6" t="n">
        <f aca="false">ISNUMBER(MATCH(A342,Selection!A:A,0))</f>
        <v>0</v>
      </c>
      <c r="AE342" s="6" t="n">
        <f aca="false">24-COUNTIF(D342:AA342,"")</f>
        <v>3</v>
      </c>
      <c r="AF342" s="20" t="n">
        <f aca="false">TRUE()</f>
        <v>1</v>
      </c>
      <c r="AG342" s="21" t="n">
        <f aca="false">TRUE()</f>
        <v>1</v>
      </c>
      <c r="AH342" s="21" t="n">
        <f aca="false">FALSE()</f>
        <v>0</v>
      </c>
      <c r="AI342" s="22" t="n">
        <f aca="false">FALSE()</f>
        <v>0</v>
      </c>
      <c r="AJ342" s="8" t="n">
        <v>344</v>
      </c>
      <c r="AK342" s="23" t="s">
        <v>62</v>
      </c>
      <c r="AL342" s="8" t="s">
        <v>63</v>
      </c>
      <c r="AM342" s="8" t="n">
        <v>69</v>
      </c>
      <c r="AN342" s="8" t="s">
        <v>64</v>
      </c>
      <c r="AU342" s="8" t="s">
        <v>86</v>
      </c>
      <c r="AV342" s="24"/>
      <c r="AW342" s="24"/>
      <c r="BA342" s="21" t="n">
        <f aca="false">NOT(ISNA(MATCH($A342&amp;"N",'Cases at IMPPC'!$H:$H,0)))</f>
        <v>0</v>
      </c>
      <c r="BB342" s="21" t="n">
        <f aca="false">NOT(ISNA(MATCH($A342&amp;"T",'Cases at IMPPC'!$H:$H,0)))</f>
        <v>0</v>
      </c>
      <c r="BC342" s="21" t="n">
        <f aca="false">NOT(ISNA(MATCH($A342&amp;"ADE",'Cases at IMPPC'!$H:$H,0)))</f>
        <v>0</v>
      </c>
      <c r="BD342" s="21" t="n">
        <f aca="false">NOT(ISNA(MATCH($A342&amp;"MET",'Cases at IMPPC'!$H:$H,0)))</f>
        <v>0</v>
      </c>
      <c r="BE342" s="24"/>
    </row>
    <row r="343" customFormat="false" ht="13" hidden="false" customHeight="true" outlineLevel="0" collapsed="false">
      <c r="A343" s="18" t="n">
        <v>345</v>
      </c>
      <c r="B343" s="18" t="s">
        <v>879</v>
      </c>
      <c r="C343" s="18" t="str">
        <f aca="false">TEXT(A343,"CRC-00000")&amp;"-05-01"</f>
        <v>CRC-00345-05-01</v>
      </c>
      <c r="D343" s="2" t="s">
        <v>60</v>
      </c>
      <c r="F343" s="2" t="s">
        <v>60</v>
      </c>
      <c r="S343" s="25"/>
      <c r="T343" s="2"/>
      <c r="U343" s="2"/>
      <c r="AD343" s="6" t="n">
        <f aca="false">ISNUMBER(MATCH(A343,Selection!A:A,0))</f>
        <v>0</v>
      </c>
      <c r="AE343" s="6" t="n">
        <f aca="false">24-COUNTIF(D343:AA343,"")</f>
        <v>2</v>
      </c>
      <c r="AF343" s="20" t="n">
        <f aca="false">TRUE()</f>
        <v>1</v>
      </c>
      <c r="AG343" s="21" t="n">
        <f aca="false">TRUE()</f>
        <v>1</v>
      </c>
      <c r="AH343" s="21" t="n">
        <f aca="false">FALSE()</f>
        <v>0</v>
      </c>
      <c r="AI343" s="22" t="n">
        <f aca="false">FALSE()</f>
        <v>0</v>
      </c>
      <c r="AJ343" s="8" t="n">
        <v>345</v>
      </c>
      <c r="AK343" s="23" t="s">
        <v>62</v>
      </c>
      <c r="AL343" s="8" t="s">
        <v>63</v>
      </c>
      <c r="AM343" s="8" t="n">
        <v>74</v>
      </c>
      <c r="AN343" s="8" t="s">
        <v>45</v>
      </c>
      <c r="AO343" s="8" t="s">
        <v>65</v>
      </c>
      <c r="AP343" s="8" t="s">
        <v>90</v>
      </c>
      <c r="AQ343" s="8" t="s">
        <v>880</v>
      </c>
      <c r="AU343" s="8" t="s">
        <v>45</v>
      </c>
      <c r="AV343" s="24"/>
      <c r="AW343" s="24"/>
      <c r="BA343" s="21" t="n">
        <f aca="false">NOT(ISNA(MATCH($A343&amp;"N",'Cases at IMPPC'!$H:$H,0)))</f>
        <v>0</v>
      </c>
      <c r="BB343" s="21" t="n">
        <f aca="false">NOT(ISNA(MATCH($A343&amp;"T",'Cases at IMPPC'!$H:$H,0)))</f>
        <v>0</v>
      </c>
      <c r="BC343" s="21" t="n">
        <f aca="false">NOT(ISNA(MATCH($A343&amp;"ADE",'Cases at IMPPC'!$H:$H,0)))</f>
        <v>0</v>
      </c>
      <c r="BD343" s="21" t="n">
        <f aca="false">NOT(ISNA(MATCH($A343&amp;"MET",'Cases at IMPPC'!$H:$H,0)))</f>
        <v>0</v>
      </c>
      <c r="BE343" s="24" t="s">
        <v>355</v>
      </c>
    </row>
    <row r="344" customFormat="false" ht="13" hidden="false" customHeight="true" outlineLevel="0" collapsed="false">
      <c r="A344" s="18" t="n">
        <v>346</v>
      </c>
      <c r="B344" s="18" t="s">
        <v>881</v>
      </c>
      <c r="C344" s="18" t="str">
        <f aca="false">TEXT(A344,"CRC-00000")&amp;"-05-01"</f>
        <v>CRC-00346-05-01</v>
      </c>
      <c r="D344" s="2" t="s">
        <v>60</v>
      </c>
      <c r="F344" s="2" t="s">
        <v>60</v>
      </c>
      <c r="S344" s="25"/>
      <c r="T344" s="2"/>
      <c r="U344" s="2"/>
      <c r="AD344" s="6" t="n">
        <f aca="false">ISNUMBER(MATCH(A344,Selection!A:A,0))</f>
        <v>0</v>
      </c>
      <c r="AE344" s="6" t="n">
        <f aca="false">24-COUNTIF(D344:AA344,"")</f>
        <v>2</v>
      </c>
      <c r="AF344" s="20" t="n">
        <f aca="false">TRUE()</f>
        <v>1</v>
      </c>
      <c r="AG344" s="21" t="n">
        <f aca="false">TRUE()</f>
        <v>1</v>
      </c>
      <c r="AH344" s="21" t="n">
        <f aca="false">FALSE()</f>
        <v>0</v>
      </c>
      <c r="AI344" s="22" t="n">
        <f aca="false">FALSE()</f>
        <v>0</v>
      </c>
      <c r="AJ344" s="8" t="n">
        <v>346</v>
      </c>
      <c r="AK344" s="23" t="s">
        <v>62</v>
      </c>
      <c r="AM344" s="8" t="n">
        <v>57</v>
      </c>
      <c r="AN344" s="8" t="s">
        <v>64</v>
      </c>
      <c r="AO344" s="8" t="s">
        <v>65</v>
      </c>
      <c r="AP344" s="8" t="s">
        <v>90</v>
      </c>
      <c r="AQ344" s="8" t="s">
        <v>733</v>
      </c>
      <c r="AU344" s="8" t="s">
        <v>159</v>
      </c>
      <c r="AV344" s="24" t="s">
        <v>221</v>
      </c>
      <c r="AW344" s="24"/>
      <c r="BA344" s="21" t="n">
        <f aca="false">NOT(ISNA(MATCH($A344&amp;"N",'Cases at IMPPC'!$H:$H,0)))</f>
        <v>0</v>
      </c>
      <c r="BB344" s="21" t="n">
        <f aca="false">NOT(ISNA(MATCH($A344&amp;"T",'Cases at IMPPC'!$H:$H,0)))</f>
        <v>0</v>
      </c>
      <c r="BC344" s="21" t="n">
        <f aca="false">NOT(ISNA(MATCH($A344&amp;"ADE",'Cases at IMPPC'!$H:$H,0)))</f>
        <v>0</v>
      </c>
      <c r="BD344" s="21" t="n">
        <f aca="false">NOT(ISNA(MATCH($A344&amp;"MET",'Cases at IMPPC'!$H:$H,0)))</f>
        <v>0</v>
      </c>
      <c r="BE344" s="24"/>
    </row>
    <row r="345" customFormat="false" ht="13" hidden="false" customHeight="true" outlineLevel="0" collapsed="false">
      <c r="A345" s="18" t="n">
        <v>347</v>
      </c>
      <c r="B345" s="18" t="s">
        <v>882</v>
      </c>
      <c r="C345" s="18" t="str">
        <f aca="false">TEXT(A345,"CRC-00000")&amp;"-05-01"</f>
        <v>CRC-00347-05-01</v>
      </c>
      <c r="D345" s="2" t="s">
        <v>60</v>
      </c>
      <c r="E345" s="2" t="s">
        <v>61</v>
      </c>
      <c r="F345" s="2" t="s">
        <v>60</v>
      </c>
      <c r="G345" s="2" t="s">
        <v>60</v>
      </c>
      <c r="H345" s="2" t="s">
        <v>60</v>
      </c>
      <c r="I345" s="3" t="s">
        <v>60</v>
      </c>
      <c r="J345" s="4" t="s">
        <v>60</v>
      </c>
      <c r="M345" s="2" t="s">
        <v>45</v>
      </c>
      <c r="O345" s="2" t="s">
        <v>45</v>
      </c>
      <c r="Q345" s="3" t="s">
        <v>45</v>
      </c>
      <c r="R345" s="4" t="s">
        <v>60</v>
      </c>
      <c r="S345" s="25"/>
      <c r="T345" s="2"/>
      <c r="U345" s="2"/>
      <c r="V345" s="29" t="n">
        <v>0.0132271789039135</v>
      </c>
      <c r="AD345" s="6" t="n">
        <f aca="false">ISNUMBER(MATCH(A345,Selection!A:A,0))</f>
        <v>0</v>
      </c>
      <c r="AE345" s="6" t="n">
        <f aca="false">24-COUNTIF(D345:AA345,"")</f>
        <v>12</v>
      </c>
      <c r="AF345" s="20" t="n">
        <f aca="false">TRUE()</f>
        <v>1</v>
      </c>
      <c r="AG345" s="21" t="n">
        <f aca="false">TRUE()</f>
        <v>1</v>
      </c>
      <c r="AH345" s="21" t="n">
        <f aca="false">FALSE()</f>
        <v>0</v>
      </c>
      <c r="AI345" s="22" t="n">
        <f aca="false">FALSE()</f>
        <v>0</v>
      </c>
      <c r="AJ345" s="8" t="n">
        <v>347</v>
      </c>
      <c r="AK345" s="23" t="s">
        <v>62</v>
      </c>
      <c r="AM345" s="8" t="n">
        <v>62</v>
      </c>
      <c r="AN345" s="8" t="s">
        <v>64</v>
      </c>
      <c r="AO345" s="8" t="s">
        <v>71</v>
      </c>
      <c r="AP345" s="8" t="s">
        <v>115</v>
      </c>
      <c r="AQ345" s="8" t="s">
        <v>61</v>
      </c>
      <c r="AU345" s="8" t="s">
        <v>159</v>
      </c>
      <c r="AV345" s="24"/>
      <c r="AW345" s="24"/>
      <c r="BA345" s="21" t="n">
        <f aca="false">NOT(ISNA(MATCH($A345&amp;"N",'Cases at IMPPC'!$H:$H,0)))</f>
        <v>1</v>
      </c>
      <c r="BB345" s="21" t="n">
        <f aca="false">NOT(ISNA(MATCH($A345&amp;"T",'Cases at IMPPC'!$H:$H,0)))</f>
        <v>1</v>
      </c>
      <c r="BC345" s="21" t="n">
        <f aca="false">NOT(ISNA(MATCH($A345&amp;"ADE",'Cases at IMPPC'!$H:$H,0)))</f>
        <v>0</v>
      </c>
      <c r="BD345" s="21" t="n">
        <f aca="false">NOT(ISNA(MATCH($A345&amp;"MET",'Cases at IMPPC'!$H:$H,0)))</f>
        <v>0</v>
      </c>
      <c r="BE345" s="24" t="s">
        <v>883</v>
      </c>
      <c r="BH345" s="0" t="s">
        <v>547</v>
      </c>
    </row>
    <row r="346" customFormat="false" ht="13" hidden="false" customHeight="true" outlineLevel="0" collapsed="false">
      <c r="A346" s="18" t="n">
        <v>348</v>
      </c>
      <c r="B346" s="18" t="s">
        <v>884</v>
      </c>
      <c r="C346" s="18" t="str">
        <f aca="false">TEXT(A346,"CRC-00000")&amp;"-05-01"</f>
        <v>CRC-00348-05-01</v>
      </c>
      <c r="D346" s="2" t="s">
        <v>60</v>
      </c>
      <c r="E346" s="2" t="s">
        <v>61</v>
      </c>
      <c r="F346" s="2" t="s">
        <v>60</v>
      </c>
      <c r="G346" s="2" t="s">
        <v>60</v>
      </c>
      <c r="H346" s="2" t="s">
        <v>60</v>
      </c>
      <c r="I346" s="3" t="s">
        <v>60</v>
      </c>
      <c r="J346" s="4" t="s">
        <v>60</v>
      </c>
      <c r="M346" s="2" t="s">
        <v>136</v>
      </c>
      <c r="S346" s="25"/>
      <c r="T346" s="2"/>
      <c r="U346" s="2"/>
      <c r="AD346" s="6" t="n">
        <f aca="false">ISNUMBER(MATCH(A346,Selection!A:A,0))</f>
        <v>0</v>
      </c>
      <c r="AE346" s="6" t="n">
        <f aca="false">24-COUNTIF(D346:AA346,"")</f>
        <v>8</v>
      </c>
      <c r="AF346" s="20" t="n">
        <f aca="false">TRUE()</f>
        <v>1</v>
      </c>
      <c r="AG346" s="21" t="n">
        <f aca="false">FALSE()</f>
        <v>0</v>
      </c>
      <c r="AH346" s="21" t="n">
        <f aca="false">FALSE()</f>
        <v>0</v>
      </c>
      <c r="AI346" s="22" t="n">
        <f aca="false">TRUE()</f>
        <v>1</v>
      </c>
      <c r="AJ346" s="8" t="n">
        <v>348.3</v>
      </c>
      <c r="AK346" s="23" t="s">
        <v>324</v>
      </c>
      <c r="AL346" s="8" t="s">
        <v>63</v>
      </c>
      <c r="AM346" s="8" t="n">
        <v>42</v>
      </c>
      <c r="AN346" s="8" t="s">
        <v>45</v>
      </c>
      <c r="AP346" s="8" t="s">
        <v>45</v>
      </c>
      <c r="AQ346" s="8" t="s">
        <v>805</v>
      </c>
      <c r="AU346" s="8" t="s">
        <v>45</v>
      </c>
      <c r="AV346" s="24" t="s">
        <v>885</v>
      </c>
      <c r="AW346" s="24"/>
      <c r="BA346" s="21" t="n">
        <f aca="false">NOT(ISNA(MATCH($A346&amp;"N",'Cases at IMPPC'!$H:$H,0)))</f>
        <v>1</v>
      </c>
      <c r="BB346" s="21" t="n">
        <f aca="false">NOT(ISNA(MATCH($A346&amp;"T",'Cases at IMPPC'!$H:$H,0)))</f>
        <v>0</v>
      </c>
      <c r="BC346" s="21" t="n">
        <f aca="false">NOT(ISNA(MATCH($A346&amp;"ADE",'Cases at IMPPC'!$H:$H,0)))</f>
        <v>0</v>
      </c>
      <c r="BD346" s="21" t="n">
        <f aca="false">NOT(ISNA(MATCH($A346&amp;"MET",'Cases at IMPPC'!$H:$H,0)))</f>
        <v>1</v>
      </c>
      <c r="BE346" s="24" t="s">
        <v>886</v>
      </c>
      <c r="BH346" s="0" t="s">
        <v>314</v>
      </c>
    </row>
    <row r="347" customFormat="false" ht="13" hidden="false" customHeight="true" outlineLevel="0" collapsed="false">
      <c r="A347" s="18" t="n">
        <v>349</v>
      </c>
      <c r="B347" s="18" t="s">
        <v>887</v>
      </c>
      <c r="C347" s="18" t="str">
        <f aca="false">TEXT(A347,"CRC-00000")&amp;"-05-01"</f>
        <v>CRC-00349-05-01</v>
      </c>
      <c r="D347" s="2" t="s">
        <v>60</v>
      </c>
      <c r="F347" s="2" t="s">
        <v>61</v>
      </c>
      <c r="M347" s="2" t="s">
        <v>136</v>
      </c>
      <c r="S347" s="25"/>
      <c r="T347" s="2"/>
      <c r="U347" s="2"/>
      <c r="AD347" s="6" t="n">
        <f aca="false">ISNUMBER(MATCH(A347,Selection!A:A,0))</f>
        <v>0</v>
      </c>
      <c r="AE347" s="6" t="n">
        <f aca="false">24-COUNTIF(D347:AA347,"")</f>
        <v>3</v>
      </c>
      <c r="AF347" s="20" t="n">
        <f aca="false">TRUE()</f>
        <v>1</v>
      </c>
      <c r="AG347" s="21" t="n">
        <f aca="false">FALSE()</f>
        <v>0</v>
      </c>
      <c r="AH347" s="21" t="n">
        <f aca="false">FALSE()</f>
        <v>0</v>
      </c>
      <c r="AI347" s="22" t="n">
        <f aca="false">TRUE()</f>
        <v>1</v>
      </c>
      <c r="AJ347" s="8" t="n">
        <v>349.3</v>
      </c>
      <c r="AK347" s="23" t="s">
        <v>324</v>
      </c>
      <c r="AL347" s="8" t="s">
        <v>63</v>
      </c>
      <c r="AM347" s="8" t="n">
        <v>67</v>
      </c>
      <c r="AN347" s="8" t="s">
        <v>45</v>
      </c>
      <c r="AO347" s="8" t="s">
        <v>71</v>
      </c>
      <c r="AP347" s="8" t="s">
        <v>45</v>
      </c>
      <c r="AQ347" s="8" t="s">
        <v>61</v>
      </c>
      <c r="AU347" s="8" t="s">
        <v>45</v>
      </c>
      <c r="AV347" s="24"/>
      <c r="AW347" s="24"/>
      <c r="BA347" s="21" t="n">
        <f aca="false">NOT(ISNA(MATCH($A347&amp;"N",'Cases at IMPPC'!$H:$H,0)))</f>
        <v>0</v>
      </c>
      <c r="BB347" s="21" t="n">
        <f aca="false">NOT(ISNA(MATCH($A347&amp;"T",'Cases at IMPPC'!$H:$H,0)))</f>
        <v>0</v>
      </c>
      <c r="BC347" s="21" t="n">
        <f aca="false">NOT(ISNA(MATCH($A347&amp;"ADE",'Cases at IMPPC'!$H:$H,0)))</f>
        <v>0</v>
      </c>
      <c r="BD347" s="21" t="n">
        <f aca="false">NOT(ISNA(MATCH($A347&amp;"MET",'Cases at IMPPC'!$H:$H,0)))</f>
        <v>0</v>
      </c>
      <c r="BE347" s="24" t="s">
        <v>888</v>
      </c>
      <c r="BH347" s="0" t="s">
        <v>314</v>
      </c>
    </row>
    <row r="348" customFormat="false" ht="13" hidden="false" customHeight="true" outlineLevel="0" collapsed="false">
      <c r="A348" s="18" t="n">
        <v>350</v>
      </c>
      <c r="B348" s="18" t="s">
        <v>889</v>
      </c>
      <c r="C348" s="18" t="str">
        <f aca="false">TEXT(A348,"CRC-00000")&amp;"-05-01"</f>
        <v>CRC-00350-05-01</v>
      </c>
      <c r="D348" s="2" t="s">
        <v>60</v>
      </c>
      <c r="E348" s="2" t="s">
        <v>60</v>
      </c>
      <c r="F348" s="2" t="s">
        <v>60</v>
      </c>
      <c r="S348" s="25"/>
      <c r="T348" s="2"/>
      <c r="U348" s="2"/>
      <c r="AD348" s="6" t="n">
        <f aca="false">ISNUMBER(MATCH(A348,Selection!A:A,0))</f>
        <v>0</v>
      </c>
      <c r="AE348" s="6" t="n">
        <f aca="false">24-COUNTIF(D348:AA348,"")</f>
        <v>3</v>
      </c>
      <c r="AF348" s="20" t="n">
        <f aca="false">TRUE()</f>
        <v>1</v>
      </c>
      <c r="AG348" s="21" t="n">
        <f aca="false">FALSE()</f>
        <v>0</v>
      </c>
      <c r="AH348" s="21" t="n">
        <f aca="false">TRUE()</f>
        <v>1</v>
      </c>
      <c r="AI348" s="22" t="n">
        <f aca="false">FALSE()</f>
        <v>0</v>
      </c>
      <c r="AJ348" s="8" t="n">
        <v>350.1</v>
      </c>
      <c r="AK348" s="23" t="s">
        <v>137</v>
      </c>
      <c r="AM348" s="8" t="n">
        <v>88</v>
      </c>
      <c r="AN348" s="8" t="s">
        <v>45</v>
      </c>
      <c r="AO348" s="8" t="s">
        <v>65</v>
      </c>
      <c r="AQ348" s="8" t="s">
        <v>794</v>
      </c>
      <c r="AU348" s="8" t="s">
        <v>60</v>
      </c>
      <c r="AV348" s="24"/>
      <c r="AW348" s="24"/>
      <c r="BA348" s="21" t="n">
        <f aca="false">NOT(ISNA(MATCH($A348&amp;"N",'Cases at IMPPC'!$H:$H,0)))</f>
        <v>0</v>
      </c>
      <c r="BB348" s="21" t="n">
        <f aca="false">NOT(ISNA(MATCH($A348&amp;"T",'Cases at IMPPC'!$H:$H,0)))</f>
        <v>0</v>
      </c>
      <c r="BC348" s="21" t="n">
        <f aca="false">NOT(ISNA(MATCH($A348&amp;"ADE",'Cases at IMPPC'!$H:$H,0)))</f>
        <v>0</v>
      </c>
      <c r="BD348" s="21" t="n">
        <f aca="false">NOT(ISNA(MATCH($A348&amp;"MET",'Cases at IMPPC'!$H:$H,0)))</f>
        <v>0</v>
      </c>
      <c r="BE348" s="24" t="s">
        <v>101</v>
      </c>
    </row>
    <row r="349" customFormat="false" ht="13" hidden="false" customHeight="true" outlineLevel="0" collapsed="false">
      <c r="A349" s="18" t="n">
        <v>351</v>
      </c>
      <c r="B349" s="18" t="s">
        <v>890</v>
      </c>
      <c r="C349" s="18" t="str">
        <f aca="false">TEXT(A349,"CRC-00000")&amp;"-05-01"</f>
        <v>CRC-00351-05-01</v>
      </c>
      <c r="D349" s="2" t="s">
        <v>60</v>
      </c>
      <c r="E349" s="2" t="s">
        <v>60</v>
      </c>
      <c r="F349" s="2" t="s">
        <v>60</v>
      </c>
      <c r="G349" s="2" t="s">
        <v>60</v>
      </c>
      <c r="H349" s="2" t="s">
        <v>60</v>
      </c>
      <c r="I349" s="3" t="s">
        <v>60</v>
      </c>
      <c r="J349" s="4" t="s">
        <v>60</v>
      </c>
      <c r="S349" s="25"/>
      <c r="T349" s="2"/>
      <c r="U349" s="2"/>
      <c r="AD349" s="6" t="n">
        <f aca="false">ISNUMBER(MATCH(A349,Selection!A:A,0))</f>
        <v>0</v>
      </c>
      <c r="AE349" s="6" t="n">
        <f aca="false">24-COUNTIF(D349:AA349,"")</f>
        <v>7</v>
      </c>
      <c r="AF349" s="20" t="n">
        <f aca="false">TRUE()</f>
        <v>1</v>
      </c>
      <c r="AG349" s="21" t="n">
        <f aca="false">TRUE()</f>
        <v>1</v>
      </c>
      <c r="AH349" s="21" t="n">
        <f aca="false">FALSE()</f>
        <v>0</v>
      </c>
      <c r="AI349" s="22" t="n">
        <f aca="false">FALSE()</f>
        <v>0</v>
      </c>
      <c r="AJ349" s="8" t="n">
        <v>351</v>
      </c>
      <c r="AK349" s="23" t="s">
        <v>62</v>
      </c>
      <c r="AL349" s="8" t="s">
        <v>63</v>
      </c>
      <c r="AM349" s="8" t="n">
        <v>91</v>
      </c>
      <c r="AN349" s="8" t="s">
        <v>64</v>
      </c>
      <c r="AO349" s="8" t="s">
        <v>71</v>
      </c>
      <c r="AP349" s="8" t="s">
        <v>66</v>
      </c>
      <c r="AQ349" s="8" t="s">
        <v>402</v>
      </c>
      <c r="AU349" s="8" t="s">
        <v>63</v>
      </c>
      <c r="AV349" s="24" t="s">
        <v>891</v>
      </c>
      <c r="AW349" s="24"/>
      <c r="BA349" s="21" t="n">
        <f aca="false">NOT(ISNA(MATCH($A349&amp;"N",'Cases at IMPPC'!$H:$H,0)))</f>
        <v>1</v>
      </c>
      <c r="BB349" s="21" t="n">
        <f aca="false">NOT(ISNA(MATCH($A349&amp;"T",'Cases at IMPPC'!$H:$H,0)))</f>
        <v>1</v>
      </c>
      <c r="BC349" s="21" t="n">
        <f aca="false">NOT(ISNA(MATCH($A349&amp;"ADE",'Cases at IMPPC'!$H:$H,0)))</f>
        <v>0</v>
      </c>
      <c r="BD349" s="21" t="n">
        <f aca="false">NOT(ISNA(MATCH($A349&amp;"MET",'Cases at IMPPC'!$H:$H,0)))</f>
        <v>0</v>
      </c>
      <c r="BE349" s="24" t="s">
        <v>282</v>
      </c>
    </row>
    <row r="350" customFormat="false" ht="13" hidden="false" customHeight="true" outlineLevel="0" collapsed="false">
      <c r="A350" s="18" t="n">
        <v>352</v>
      </c>
      <c r="B350" s="18" t="s">
        <v>892</v>
      </c>
      <c r="C350" s="18" t="str">
        <f aca="false">TEXT(A350,"CRC-00000")&amp;"-05-01"</f>
        <v>CRC-00352-05-01</v>
      </c>
      <c r="D350" s="2" t="s">
        <v>60</v>
      </c>
      <c r="F350" s="2" t="s">
        <v>61</v>
      </c>
      <c r="M350" s="2" t="s">
        <v>893</v>
      </c>
      <c r="S350" s="25"/>
      <c r="T350" s="2"/>
      <c r="U350" s="2"/>
      <c r="AD350" s="6" t="n">
        <f aca="false">ISNUMBER(MATCH(A350,Selection!A:A,0))</f>
        <v>0</v>
      </c>
      <c r="AE350" s="6" t="n">
        <f aca="false">24-COUNTIF(D350:AA350,"")</f>
        <v>3</v>
      </c>
      <c r="AF350" s="20" t="n">
        <f aca="false">FALSE()</f>
        <v>0</v>
      </c>
      <c r="AG350" s="21" t="n">
        <f aca="false">TRUE()</f>
        <v>1</v>
      </c>
      <c r="AH350" s="21" t="n">
        <f aca="false">FALSE()</f>
        <v>0</v>
      </c>
      <c r="AI350" s="22" t="n">
        <f aca="false">FALSE()</f>
        <v>0</v>
      </c>
      <c r="AJ350" s="8" t="n">
        <v>352</v>
      </c>
      <c r="AK350" s="23" t="s">
        <v>62</v>
      </c>
      <c r="AL350" s="8" t="s">
        <v>66</v>
      </c>
      <c r="AM350" s="8" t="n">
        <v>55</v>
      </c>
      <c r="AN350" s="8" t="s">
        <v>64</v>
      </c>
      <c r="AO350" s="8" t="s">
        <v>71</v>
      </c>
      <c r="AP350" s="8" t="s">
        <v>115</v>
      </c>
      <c r="AQ350" s="8" t="s">
        <v>894</v>
      </c>
      <c r="AU350" s="8" t="s">
        <v>45</v>
      </c>
      <c r="AV350" s="24" t="s">
        <v>895</v>
      </c>
      <c r="AW350" s="24"/>
      <c r="BA350" s="21" t="n">
        <f aca="false">NOT(ISNA(MATCH($A350&amp;"N",'Cases at IMPPC'!$H:$H,0)))</f>
        <v>0</v>
      </c>
      <c r="BB350" s="21" t="n">
        <f aca="false">NOT(ISNA(MATCH($A350&amp;"T",'Cases at IMPPC'!$H:$H,0)))</f>
        <v>0</v>
      </c>
      <c r="BC350" s="21" t="n">
        <f aca="false">NOT(ISNA(MATCH($A350&amp;"ADE",'Cases at IMPPC'!$H:$H,0)))</f>
        <v>0</v>
      </c>
      <c r="BD350" s="21" t="n">
        <f aca="false">NOT(ISNA(MATCH($A350&amp;"MET",'Cases at IMPPC'!$H:$H,0)))</f>
        <v>0</v>
      </c>
      <c r="BE350" s="24" t="s">
        <v>896</v>
      </c>
      <c r="BF350" s="0" t="s">
        <v>897</v>
      </c>
      <c r="BH350" s="0" t="s">
        <v>898</v>
      </c>
    </row>
    <row r="351" customFormat="false" ht="13" hidden="false" customHeight="true" outlineLevel="0" collapsed="false">
      <c r="A351" s="18" t="n">
        <v>353</v>
      </c>
      <c r="B351" s="18" t="s">
        <v>899</v>
      </c>
      <c r="C351" s="18" t="str">
        <f aca="false">TEXT(A351,"CRC-00000")&amp;"-05-01"</f>
        <v>CRC-00353-05-01</v>
      </c>
      <c r="D351" s="2" t="s">
        <v>61</v>
      </c>
      <c r="E351" s="2" t="s">
        <v>60</v>
      </c>
      <c r="F351" s="2" t="s">
        <v>60</v>
      </c>
      <c r="G351" s="2" t="s">
        <v>60</v>
      </c>
      <c r="S351" s="25"/>
      <c r="T351" s="2"/>
      <c r="U351" s="2"/>
      <c r="V351" s="29" t="n">
        <v>0.0274717093508041</v>
      </c>
      <c r="AD351" s="6" t="n">
        <f aca="false">ISNUMBER(MATCH(A351,Selection!A:A,0))</f>
        <v>0</v>
      </c>
      <c r="AE351" s="6" t="n">
        <f aca="false">24-COUNTIF(D351:AA351,"")</f>
        <v>5</v>
      </c>
      <c r="AF351" s="20" t="n">
        <f aca="false">TRUE()</f>
        <v>1</v>
      </c>
      <c r="AG351" s="21" t="n">
        <f aca="false">TRUE()</f>
        <v>1</v>
      </c>
      <c r="AH351" s="21" t="n">
        <f aca="false">FALSE()</f>
        <v>0</v>
      </c>
      <c r="AI351" s="22" t="n">
        <f aca="false">FALSE()</f>
        <v>0</v>
      </c>
      <c r="AJ351" s="8" t="n">
        <v>353</v>
      </c>
      <c r="AK351" s="23" t="s">
        <v>62</v>
      </c>
      <c r="AL351" s="8" t="s">
        <v>66</v>
      </c>
      <c r="AM351" s="8" t="n">
        <v>60</v>
      </c>
      <c r="AN351" s="8" t="s">
        <v>45</v>
      </c>
      <c r="AO351" s="8" t="s">
        <v>65</v>
      </c>
      <c r="AP351" s="8" t="s">
        <v>79</v>
      </c>
      <c r="AQ351" s="8" t="s">
        <v>436</v>
      </c>
      <c r="AU351" s="8" t="s">
        <v>45</v>
      </c>
      <c r="AV351" s="24" t="s">
        <v>900</v>
      </c>
      <c r="AW351" s="24"/>
      <c r="BA351" s="21" t="n">
        <f aca="false">NOT(ISNA(MATCH($A351&amp;"N",'Cases at IMPPC'!$H:$H,0)))</f>
        <v>0</v>
      </c>
      <c r="BB351" s="21" t="n">
        <f aca="false">NOT(ISNA(MATCH($A351&amp;"T",'Cases at IMPPC'!$H:$H,0)))</f>
        <v>0</v>
      </c>
      <c r="BC351" s="21" t="n">
        <f aca="false">NOT(ISNA(MATCH($A351&amp;"ADE",'Cases at IMPPC'!$H:$H,0)))</f>
        <v>0</v>
      </c>
      <c r="BD351" s="21" t="n">
        <f aca="false">NOT(ISNA(MATCH($A351&amp;"MET",'Cases at IMPPC'!$H:$H,0)))</f>
        <v>0</v>
      </c>
      <c r="BE351" s="24"/>
    </row>
    <row r="352" customFormat="false" ht="13" hidden="false" customHeight="true" outlineLevel="0" collapsed="false">
      <c r="A352" s="18" t="n">
        <v>354</v>
      </c>
      <c r="B352" s="18" t="s">
        <v>901</v>
      </c>
      <c r="C352" s="18" t="str">
        <f aca="false">TEXT(A352,"CRC-00000")&amp;"-05-01"</f>
        <v>CRC-00354-05-01</v>
      </c>
      <c r="D352" s="2" t="s">
        <v>60</v>
      </c>
      <c r="E352" s="2" t="s">
        <v>60</v>
      </c>
      <c r="F352" s="2" t="s">
        <v>60</v>
      </c>
      <c r="G352" s="2" t="s">
        <v>60</v>
      </c>
      <c r="H352" s="2" t="s">
        <v>61</v>
      </c>
      <c r="I352" s="3" t="s">
        <v>61</v>
      </c>
      <c r="J352" s="4" t="s">
        <v>254</v>
      </c>
      <c r="S352" s="25"/>
      <c r="T352" s="2"/>
      <c r="U352" s="2"/>
      <c r="AD352" s="6" t="n">
        <f aca="false">ISNUMBER(MATCH(A352,Selection!A:A,0))</f>
        <v>0</v>
      </c>
      <c r="AE352" s="6" t="n">
        <f aca="false">24-COUNTIF(D352:AA352,"")</f>
        <v>7</v>
      </c>
      <c r="AF352" s="20" t="n">
        <f aca="false">TRUE()</f>
        <v>1</v>
      </c>
      <c r="AG352" s="21" t="n">
        <f aca="false">TRUE()</f>
        <v>1</v>
      </c>
      <c r="AH352" s="21" t="n">
        <f aca="false">FALSE()</f>
        <v>0</v>
      </c>
      <c r="AI352" s="22" t="n">
        <f aca="false">TRUE()</f>
        <v>1</v>
      </c>
      <c r="AJ352" s="8" t="n">
        <v>354</v>
      </c>
      <c r="AK352" s="23" t="s">
        <v>62</v>
      </c>
      <c r="AO352" s="8" t="s">
        <v>65</v>
      </c>
      <c r="AP352" s="8" t="s">
        <v>90</v>
      </c>
      <c r="AQ352" s="8" t="s">
        <v>902</v>
      </c>
      <c r="AU352" s="8" t="s">
        <v>159</v>
      </c>
      <c r="AV352" s="24" t="s">
        <v>903</v>
      </c>
      <c r="AW352" s="24"/>
      <c r="BA352" s="21" t="n">
        <f aca="false">NOT(ISNA(MATCH($A352&amp;"N",'Cases at IMPPC'!$H:$H,0)))</f>
        <v>1</v>
      </c>
      <c r="BB352" s="21" t="n">
        <f aca="false">NOT(ISNA(MATCH($A352&amp;"T",'Cases at IMPPC'!$H:$H,0)))</f>
        <v>1</v>
      </c>
      <c r="BC352" s="21" t="n">
        <f aca="false">NOT(ISNA(MATCH($A352&amp;"ADE",'Cases at IMPPC'!$H:$H,0)))</f>
        <v>0</v>
      </c>
      <c r="BD352" s="21" t="n">
        <f aca="false">NOT(ISNA(MATCH($A352&amp;"MET",'Cases at IMPPC'!$H:$H,0)))</f>
        <v>1</v>
      </c>
      <c r="BE352" s="24" t="s">
        <v>904</v>
      </c>
    </row>
    <row r="353" customFormat="false" ht="13" hidden="false" customHeight="true" outlineLevel="0" collapsed="false">
      <c r="A353" s="18" t="n">
        <v>355</v>
      </c>
      <c r="B353" s="18" t="s">
        <v>905</v>
      </c>
      <c r="C353" s="18" t="str">
        <f aca="false">TEXT(A353,"CRC-00000")&amp;"-05-01"</f>
        <v>CRC-00355-05-01</v>
      </c>
      <c r="D353" s="2" t="s">
        <v>60</v>
      </c>
      <c r="E353" s="2" t="s">
        <v>60</v>
      </c>
      <c r="F353" s="2" t="s">
        <v>60</v>
      </c>
      <c r="S353" s="25"/>
      <c r="T353" s="2"/>
      <c r="U353" s="2"/>
      <c r="AD353" s="6" t="n">
        <f aca="false">ISNUMBER(MATCH(A353,Selection!A:A,0))</f>
        <v>0</v>
      </c>
      <c r="AE353" s="6" t="n">
        <f aca="false">24-COUNTIF(D353:AA353,"")</f>
        <v>3</v>
      </c>
      <c r="AF353" s="20" t="n">
        <f aca="false">TRUE()</f>
        <v>1</v>
      </c>
      <c r="AG353" s="21" t="n">
        <f aca="false">TRUE()</f>
        <v>1</v>
      </c>
      <c r="AH353" s="21" t="n">
        <f aca="false">FALSE()</f>
        <v>0</v>
      </c>
      <c r="AI353" s="22" t="n">
        <f aca="false">FALSE()</f>
        <v>0</v>
      </c>
      <c r="AJ353" s="8" t="n">
        <v>355</v>
      </c>
      <c r="AK353" s="23" t="s">
        <v>62</v>
      </c>
      <c r="AL353" s="8" t="s">
        <v>66</v>
      </c>
      <c r="AM353" s="8" t="n">
        <v>58</v>
      </c>
      <c r="AN353" s="8" t="s">
        <v>64</v>
      </c>
      <c r="AO353" s="8" t="s">
        <v>71</v>
      </c>
      <c r="AP353" s="8" t="s">
        <v>90</v>
      </c>
      <c r="AQ353" s="8" t="s">
        <v>853</v>
      </c>
      <c r="AU353" s="8" t="s">
        <v>45</v>
      </c>
      <c r="AV353" s="24" t="s">
        <v>906</v>
      </c>
      <c r="AW353" s="24"/>
      <c r="BA353" s="21" t="n">
        <f aca="false">NOT(ISNA(MATCH($A353&amp;"N",'Cases at IMPPC'!$H:$H,0)))</f>
        <v>0</v>
      </c>
      <c r="BB353" s="21" t="n">
        <f aca="false">NOT(ISNA(MATCH($A353&amp;"T",'Cases at IMPPC'!$H:$H,0)))</f>
        <v>0</v>
      </c>
      <c r="BC353" s="21" t="n">
        <f aca="false">NOT(ISNA(MATCH($A353&amp;"ADE",'Cases at IMPPC'!$H:$H,0)))</f>
        <v>0</v>
      </c>
      <c r="BD353" s="21" t="n">
        <f aca="false">NOT(ISNA(MATCH($A353&amp;"MET",'Cases at IMPPC'!$H:$H,0)))</f>
        <v>0</v>
      </c>
      <c r="BE353" s="24" t="s">
        <v>101</v>
      </c>
    </row>
    <row r="354" customFormat="false" ht="13" hidden="false" customHeight="true" outlineLevel="0" collapsed="false">
      <c r="A354" s="18" t="n">
        <v>356</v>
      </c>
      <c r="B354" s="18" t="s">
        <v>907</v>
      </c>
      <c r="C354" s="18" t="str">
        <f aca="false">TEXT(A354,"CRC-00000")&amp;"-05-01"</f>
        <v>CRC-00356-05-01</v>
      </c>
      <c r="D354" s="2" t="s">
        <v>60</v>
      </c>
      <c r="F354" s="2" t="s">
        <v>61</v>
      </c>
      <c r="S354" s="25"/>
      <c r="T354" s="2"/>
      <c r="U354" s="2"/>
      <c r="AD354" s="6" t="n">
        <f aca="false">ISNUMBER(MATCH(A354,Selection!A:A,0))</f>
        <v>0</v>
      </c>
      <c r="AE354" s="6" t="n">
        <f aca="false">24-COUNTIF(D354:AA354,"")</f>
        <v>2</v>
      </c>
      <c r="AF354" s="20" t="n">
        <f aca="false">TRUE()</f>
        <v>1</v>
      </c>
      <c r="AG354" s="21" t="n">
        <f aca="false">FALSE()</f>
        <v>0</v>
      </c>
      <c r="AH354" s="21" t="n">
        <f aca="false">FALSE()</f>
        <v>0</v>
      </c>
      <c r="AI354" s="22" t="n">
        <f aca="false">TRUE()</f>
        <v>1</v>
      </c>
      <c r="AJ354" s="8" t="n">
        <v>356.3</v>
      </c>
      <c r="AK354" s="23" t="s">
        <v>324</v>
      </c>
      <c r="AL354" s="8" t="s">
        <v>63</v>
      </c>
      <c r="AM354" s="8" t="n">
        <v>62</v>
      </c>
      <c r="AN354" s="8" t="s">
        <v>45</v>
      </c>
      <c r="AO354" s="8" t="s">
        <v>71</v>
      </c>
      <c r="AP354" s="8" t="s">
        <v>45</v>
      </c>
      <c r="AQ354" s="8" t="s">
        <v>908</v>
      </c>
      <c r="AU354" s="8" t="s">
        <v>63</v>
      </c>
      <c r="AV354" s="24"/>
      <c r="AW354" s="24"/>
      <c r="BA354" s="21" t="n">
        <f aca="false">NOT(ISNA(MATCH($A354&amp;"N",'Cases at IMPPC'!$H:$H,0)))</f>
        <v>0</v>
      </c>
      <c r="BB354" s="21" t="n">
        <f aca="false">NOT(ISNA(MATCH($A354&amp;"T",'Cases at IMPPC'!$H:$H,0)))</f>
        <v>0</v>
      </c>
      <c r="BC354" s="21" t="n">
        <f aca="false">NOT(ISNA(MATCH($A354&amp;"ADE",'Cases at IMPPC'!$H:$H,0)))</f>
        <v>0</v>
      </c>
      <c r="BD354" s="21" t="n">
        <f aca="false">NOT(ISNA(MATCH($A354&amp;"MET",'Cases at IMPPC'!$H:$H,0)))</f>
        <v>0</v>
      </c>
      <c r="BE354" s="24" t="s">
        <v>909</v>
      </c>
    </row>
    <row r="355" customFormat="false" ht="13" hidden="false" customHeight="true" outlineLevel="0" collapsed="false">
      <c r="A355" s="18" t="n">
        <v>357</v>
      </c>
      <c r="B355" s="18" t="s">
        <v>910</v>
      </c>
      <c r="C355" s="18" t="str">
        <f aca="false">TEXT(A355,"CRC-00000")&amp;"-05-01"</f>
        <v>CRC-00357-05-01</v>
      </c>
      <c r="F355" s="2" t="s">
        <v>60</v>
      </c>
      <c r="S355" s="25"/>
      <c r="T355" s="2"/>
      <c r="U355" s="2"/>
      <c r="AD355" s="6" t="n">
        <f aca="false">ISNUMBER(MATCH(A355,Selection!A:A,0))</f>
        <v>0</v>
      </c>
      <c r="AE355" s="6" t="n">
        <f aca="false">24-COUNTIF(D355:AA355,"")</f>
        <v>1</v>
      </c>
      <c r="AF355" s="20" t="n">
        <f aca="false">TRUE()</f>
        <v>1</v>
      </c>
      <c r="AG355" s="21" t="n">
        <f aca="false">TRUE()</f>
        <v>1</v>
      </c>
      <c r="AH355" s="21" t="n">
        <f aca="false">FALSE()</f>
        <v>0</v>
      </c>
      <c r="AI355" s="22" t="n">
        <f aca="false">FALSE()</f>
        <v>0</v>
      </c>
      <c r="AJ355" s="8" t="n">
        <v>357</v>
      </c>
      <c r="AK355" s="23" t="s">
        <v>62</v>
      </c>
      <c r="AM355" s="8" t="n">
        <v>72</v>
      </c>
      <c r="AN355" s="8" t="s">
        <v>45</v>
      </c>
      <c r="AO355" s="8" t="s">
        <v>71</v>
      </c>
      <c r="AP355" s="8" t="s">
        <v>115</v>
      </c>
      <c r="AQ355" s="8" t="s">
        <v>911</v>
      </c>
      <c r="AU355" s="8" t="s">
        <v>152</v>
      </c>
      <c r="AV355" s="24" t="s">
        <v>912</v>
      </c>
      <c r="AW355" s="24"/>
      <c r="BA355" s="21" t="n">
        <f aca="false">NOT(ISNA(MATCH($A355&amp;"N",'Cases at IMPPC'!$H:$H,0)))</f>
        <v>1</v>
      </c>
      <c r="BB355" s="21" t="n">
        <f aca="false">NOT(ISNA(MATCH($A355&amp;"T",'Cases at IMPPC'!$H:$H,0)))</f>
        <v>1</v>
      </c>
      <c r="BC355" s="21" t="n">
        <f aca="false">NOT(ISNA(MATCH($A355&amp;"ADE",'Cases at IMPPC'!$H:$H,0)))</f>
        <v>0</v>
      </c>
      <c r="BD355" s="21" t="n">
        <f aca="false">NOT(ISNA(MATCH($A355&amp;"MET",'Cases at IMPPC'!$H:$H,0)))</f>
        <v>0</v>
      </c>
      <c r="BE355" s="24" t="s">
        <v>913</v>
      </c>
    </row>
    <row r="356" customFormat="false" ht="13" hidden="false" customHeight="true" outlineLevel="0" collapsed="false">
      <c r="A356" s="18" t="n">
        <v>358</v>
      </c>
      <c r="B356" s="18" t="s">
        <v>914</v>
      </c>
      <c r="C356" s="18" t="str">
        <f aca="false">TEXT(A356,"CRC-00000")&amp;"-05-01"</f>
        <v>CRC-00358-05-01</v>
      </c>
      <c r="D356" s="2" t="s">
        <v>60</v>
      </c>
      <c r="E356" s="2" t="s">
        <v>61</v>
      </c>
      <c r="F356" s="2" t="s">
        <v>60</v>
      </c>
      <c r="G356" s="2" t="s">
        <v>60</v>
      </c>
      <c r="H356" s="2" t="s">
        <v>61</v>
      </c>
      <c r="I356" s="3" t="s">
        <v>61</v>
      </c>
      <c r="J356" s="4" t="s">
        <v>60</v>
      </c>
      <c r="M356" s="2" t="s">
        <v>136</v>
      </c>
      <c r="O356" s="2" t="s">
        <v>136</v>
      </c>
      <c r="Q356" s="3" t="s">
        <v>136</v>
      </c>
      <c r="R356" s="4" t="s">
        <v>60</v>
      </c>
      <c r="S356" s="25"/>
      <c r="T356" s="2"/>
      <c r="U356" s="2"/>
      <c r="V356" s="28" t="n">
        <v>-0.0135878719820326</v>
      </c>
      <c r="AD356" s="6" t="n">
        <f aca="false">ISNUMBER(MATCH(A356,Selection!A:A,0))</f>
        <v>0</v>
      </c>
      <c r="AE356" s="6" t="n">
        <f aca="false">24-COUNTIF(D356:AA356,"")</f>
        <v>12</v>
      </c>
      <c r="AF356" s="20" t="n">
        <f aca="false">TRUE()</f>
        <v>1</v>
      </c>
      <c r="AG356" s="21" t="n">
        <f aca="false">TRUE()</f>
        <v>1</v>
      </c>
      <c r="AH356" s="21" t="n">
        <f aca="false">FALSE()</f>
        <v>0</v>
      </c>
      <c r="AI356" s="22" t="n">
        <f aca="false">FALSE()</f>
        <v>0</v>
      </c>
      <c r="AJ356" s="8" t="n">
        <v>358</v>
      </c>
      <c r="AK356" s="23" t="s">
        <v>62</v>
      </c>
      <c r="AM356" s="8" t="n">
        <v>56</v>
      </c>
      <c r="AN356" s="8" t="s">
        <v>45</v>
      </c>
      <c r="AO356" s="8" t="s">
        <v>71</v>
      </c>
      <c r="AP356" s="8" t="s">
        <v>115</v>
      </c>
      <c r="AQ356" s="8" t="s">
        <v>915</v>
      </c>
      <c r="AU356" s="8" t="s">
        <v>45</v>
      </c>
      <c r="AV356" s="24" t="s">
        <v>916</v>
      </c>
      <c r="AW356" s="24"/>
      <c r="BA356" s="21" t="n">
        <f aca="false">NOT(ISNA(MATCH($A356&amp;"N",'Cases at IMPPC'!$H:$H,0)))</f>
        <v>1</v>
      </c>
      <c r="BB356" s="21" t="n">
        <f aca="false">NOT(ISNA(MATCH($A356&amp;"T",'Cases at IMPPC'!$H:$H,0)))</f>
        <v>0</v>
      </c>
      <c r="BC356" s="21" t="n">
        <f aca="false">NOT(ISNA(MATCH($A356&amp;"ADE",'Cases at IMPPC'!$H:$H,0)))</f>
        <v>0</v>
      </c>
      <c r="BD356" s="21" t="n">
        <f aca="false">NOT(ISNA(MATCH($A356&amp;"MET",'Cases at IMPPC'!$H:$H,0)))</f>
        <v>0</v>
      </c>
      <c r="BE356" s="24" t="s">
        <v>917</v>
      </c>
      <c r="BF356" s="0" t="s">
        <v>846</v>
      </c>
      <c r="BH356" s="0" t="s">
        <v>314</v>
      </c>
    </row>
    <row r="357" customFormat="false" ht="13" hidden="false" customHeight="true" outlineLevel="0" collapsed="false">
      <c r="A357" s="18" t="n">
        <v>359</v>
      </c>
      <c r="B357" s="18" t="s">
        <v>918</v>
      </c>
      <c r="C357" s="18" t="str">
        <f aca="false">TEXT(A357,"CRC-00000")&amp;"-05-01"</f>
        <v>CRC-00359-05-01</v>
      </c>
      <c r="D357" s="2" t="s">
        <v>60</v>
      </c>
      <c r="E357" s="2" t="s">
        <v>60</v>
      </c>
      <c r="F357" s="2" t="s">
        <v>61</v>
      </c>
      <c r="G357" s="2" t="s">
        <v>60</v>
      </c>
      <c r="H357" s="2" t="s">
        <v>61</v>
      </c>
      <c r="I357" s="3" t="s">
        <v>61</v>
      </c>
      <c r="S357" s="25"/>
      <c r="T357" s="2"/>
      <c r="U357" s="2"/>
      <c r="AD357" s="6" t="n">
        <f aca="false">ISNUMBER(MATCH(A357,Selection!A:A,0))</f>
        <v>0</v>
      </c>
      <c r="AE357" s="6" t="n">
        <f aca="false">24-COUNTIF(D357:AA357,"")</f>
        <v>6</v>
      </c>
      <c r="AF357" s="20" t="n">
        <f aca="false">TRUE()</f>
        <v>1</v>
      </c>
      <c r="AG357" s="21" t="n">
        <f aca="false">TRUE()</f>
        <v>1</v>
      </c>
      <c r="AH357" s="21" t="n">
        <f aca="false">FALSE()</f>
        <v>0</v>
      </c>
      <c r="AI357" s="22" t="n">
        <f aca="false">FALSE()</f>
        <v>0</v>
      </c>
      <c r="AJ357" s="8" t="n">
        <v>359</v>
      </c>
      <c r="AK357" s="23" t="s">
        <v>62</v>
      </c>
      <c r="AM357" s="8" t="n">
        <v>75</v>
      </c>
      <c r="AN357" s="8" t="s">
        <v>64</v>
      </c>
      <c r="AO357" s="8" t="s">
        <v>65</v>
      </c>
      <c r="AP357" s="8" t="s">
        <v>90</v>
      </c>
      <c r="AQ357" s="8" t="s">
        <v>919</v>
      </c>
      <c r="AU357" s="8" t="s">
        <v>45</v>
      </c>
      <c r="AV357" s="24" t="s">
        <v>920</v>
      </c>
      <c r="AW357" s="24"/>
      <c r="BA357" s="21" t="n">
        <f aca="false">NOT(ISNA(MATCH($A357&amp;"N",'Cases at IMPPC'!$H:$H,0)))</f>
        <v>1</v>
      </c>
      <c r="BB357" s="21" t="n">
        <f aca="false">NOT(ISNA(MATCH($A357&amp;"T",'Cases at IMPPC'!$H:$H,0)))</f>
        <v>1</v>
      </c>
      <c r="BC357" s="21" t="n">
        <f aca="false">NOT(ISNA(MATCH($A357&amp;"ADE",'Cases at IMPPC'!$H:$H,0)))</f>
        <v>0</v>
      </c>
      <c r="BD357" s="21" t="n">
        <f aca="false">NOT(ISNA(MATCH($A357&amp;"MET",'Cases at IMPPC'!$H:$H,0)))</f>
        <v>0</v>
      </c>
      <c r="BE357" s="24"/>
      <c r="BF357" s="0" t="s">
        <v>846</v>
      </c>
    </row>
    <row r="358" customFormat="false" ht="13" hidden="false" customHeight="true" outlineLevel="0" collapsed="false">
      <c r="A358" s="18" t="n">
        <v>360</v>
      </c>
      <c r="B358" s="18" t="s">
        <v>921</v>
      </c>
      <c r="C358" s="18" t="str">
        <f aca="false">TEXT(A358,"CRC-00000")&amp;"-05-01"</f>
        <v>CRC-00360-05-01</v>
      </c>
      <c r="D358" s="2" t="s">
        <v>60</v>
      </c>
      <c r="F358" s="2" t="s">
        <v>61</v>
      </c>
      <c r="S358" s="25"/>
      <c r="T358" s="2"/>
      <c r="U358" s="2"/>
      <c r="AD358" s="6" t="n">
        <f aca="false">ISNUMBER(MATCH(A358,Selection!A:A,0))</f>
        <v>0</v>
      </c>
      <c r="AE358" s="6" t="n">
        <f aca="false">24-COUNTIF(D358:AA358,"")</f>
        <v>2</v>
      </c>
      <c r="AF358" s="20" t="n">
        <f aca="false">TRUE()</f>
        <v>1</v>
      </c>
      <c r="AG358" s="21" t="n">
        <f aca="false">TRUE()</f>
        <v>1</v>
      </c>
      <c r="AH358" s="21" t="n">
        <f aca="false">FALSE()</f>
        <v>0</v>
      </c>
      <c r="AI358" s="22" t="n">
        <f aca="false">FALSE()</f>
        <v>0</v>
      </c>
      <c r="AJ358" s="8" t="n">
        <v>360</v>
      </c>
      <c r="AK358" s="23" t="s">
        <v>62</v>
      </c>
      <c r="AL358" s="8" t="s">
        <v>66</v>
      </c>
      <c r="AM358" s="8" t="n">
        <v>68</v>
      </c>
      <c r="AN358" s="8" t="s">
        <v>45</v>
      </c>
      <c r="AO358" s="8" t="s">
        <v>65</v>
      </c>
      <c r="AP358" s="8" t="s">
        <v>79</v>
      </c>
      <c r="AQ358" s="8" t="s">
        <v>202</v>
      </c>
      <c r="AU358" s="8" t="s">
        <v>86</v>
      </c>
      <c r="AV358" s="24"/>
      <c r="AW358" s="24"/>
      <c r="BA358" s="21" t="n">
        <f aca="false">NOT(ISNA(MATCH($A358&amp;"N",'Cases at IMPPC'!$H:$H,0)))</f>
        <v>0</v>
      </c>
      <c r="BB358" s="21" t="n">
        <f aca="false">NOT(ISNA(MATCH($A358&amp;"T",'Cases at IMPPC'!$H:$H,0)))</f>
        <v>1</v>
      </c>
      <c r="BC358" s="21" t="n">
        <f aca="false">NOT(ISNA(MATCH($A358&amp;"ADE",'Cases at IMPPC'!$H:$H,0)))</f>
        <v>0</v>
      </c>
      <c r="BD358" s="21" t="n">
        <f aca="false">NOT(ISNA(MATCH($A358&amp;"MET",'Cases at IMPPC'!$H:$H,0)))</f>
        <v>0</v>
      </c>
      <c r="BE358" s="24" t="s">
        <v>922</v>
      </c>
      <c r="BF358" s="0" t="s">
        <v>790</v>
      </c>
    </row>
    <row r="359" customFormat="false" ht="13" hidden="false" customHeight="true" outlineLevel="0" collapsed="false">
      <c r="A359" s="18" t="n">
        <v>361</v>
      </c>
      <c r="B359" s="18" t="s">
        <v>923</v>
      </c>
      <c r="C359" s="18" t="str">
        <f aca="false">TEXT(A359,"CRC-00000")&amp;"-05-01"</f>
        <v>CRC-00361-05-01</v>
      </c>
      <c r="D359" s="2" t="s">
        <v>60</v>
      </c>
      <c r="E359" s="2" t="s">
        <v>60</v>
      </c>
      <c r="F359" s="2" t="s">
        <v>61</v>
      </c>
      <c r="S359" s="25"/>
      <c r="T359" s="2"/>
      <c r="U359" s="2"/>
      <c r="AD359" s="6" t="n">
        <f aca="false">ISNUMBER(MATCH(A359,Selection!A:A,0))</f>
        <v>0</v>
      </c>
      <c r="AE359" s="6" t="n">
        <f aca="false">24-COUNTIF(D359:AA359,"")</f>
        <v>3</v>
      </c>
      <c r="AF359" s="20" t="n">
        <f aca="false">TRUE()</f>
        <v>1</v>
      </c>
      <c r="AG359" s="21" t="n">
        <f aca="false">FALSE()</f>
        <v>0</v>
      </c>
      <c r="AH359" s="21" t="n">
        <f aca="false">TRUE()</f>
        <v>1</v>
      </c>
      <c r="AI359" s="22" t="n">
        <f aca="false">FALSE()</f>
        <v>0</v>
      </c>
      <c r="AJ359" s="8" t="n">
        <v>361.1</v>
      </c>
      <c r="AK359" s="23" t="s">
        <v>137</v>
      </c>
      <c r="AL359" s="8" t="s">
        <v>63</v>
      </c>
      <c r="AM359" s="8" t="n">
        <v>83</v>
      </c>
      <c r="AN359" s="8" t="s">
        <v>45</v>
      </c>
      <c r="AO359" s="8" t="s">
        <v>71</v>
      </c>
      <c r="AP359" s="8" t="s">
        <v>138</v>
      </c>
      <c r="AQ359" s="8" t="s">
        <v>794</v>
      </c>
      <c r="AU359" s="8" t="s">
        <v>805</v>
      </c>
      <c r="AV359" s="24"/>
      <c r="AW359" s="24"/>
      <c r="BA359" s="21" t="n">
        <f aca="false">NOT(ISNA(MATCH($A359&amp;"N",'Cases at IMPPC'!$H:$H,0)))</f>
        <v>0</v>
      </c>
      <c r="BB359" s="21" t="n">
        <f aca="false">NOT(ISNA(MATCH($A359&amp;"T",'Cases at IMPPC'!$H:$H,0)))</f>
        <v>0</v>
      </c>
      <c r="BC359" s="21" t="n">
        <f aca="false">NOT(ISNA(MATCH($A359&amp;"ADE",'Cases at IMPPC'!$H:$H,0)))</f>
        <v>0</v>
      </c>
      <c r="BD359" s="21" t="n">
        <f aca="false">NOT(ISNA(MATCH($A359&amp;"MET",'Cases at IMPPC'!$H:$H,0)))</f>
        <v>0</v>
      </c>
      <c r="BE359" s="24" t="s">
        <v>924</v>
      </c>
    </row>
    <row r="360" customFormat="false" ht="13" hidden="false" customHeight="true" outlineLevel="0" collapsed="false">
      <c r="A360" s="18" t="n">
        <v>362</v>
      </c>
      <c r="B360" s="18" t="s">
        <v>925</v>
      </c>
      <c r="C360" s="18" t="str">
        <f aca="false">TEXT(A360,"CRC-00000")&amp;"-05-01"</f>
        <v>CRC-00362-05-01</v>
      </c>
      <c r="D360" s="2" t="s">
        <v>60</v>
      </c>
      <c r="E360" s="2" t="s">
        <v>60</v>
      </c>
      <c r="F360" s="2" t="s">
        <v>60</v>
      </c>
      <c r="G360" s="2" t="s">
        <v>60</v>
      </c>
      <c r="H360" s="2" t="s">
        <v>60</v>
      </c>
      <c r="I360" s="3" t="s">
        <v>60</v>
      </c>
      <c r="J360" s="4" t="s">
        <v>60</v>
      </c>
      <c r="S360" s="25"/>
      <c r="T360" s="2"/>
      <c r="U360" s="2"/>
      <c r="AD360" s="6" t="n">
        <f aca="false">ISNUMBER(MATCH(A360,Selection!A:A,0))</f>
        <v>0</v>
      </c>
      <c r="AE360" s="6" t="n">
        <f aca="false">24-COUNTIF(D360:AA360,"")</f>
        <v>7</v>
      </c>
      <c r="AF360" s="20" t="n">
        <f aca="false">TRUE()</f>
        <v>1</v>
      </c>
      <c r="AG360" s="21" t="n">
        <f aca="false">TRUE()</f>
        <v>1</v>
      </c>
      <c r="AH360" s="21" t="n">
        <f aca="false">FALSE()</f>
        <v>0</v>
      </c>
      <c r="AI360" s="22" t="n">
        <f aca="false">FALSE()</f>
        <v>0</v>
      </c>
      <c r="AJ360" s="8" t="n">
        <v>362</v>
      </c>
      <c r="AK360" s="23" t="s">
        <v>62</v>
      </c>
      <c r="AL360" s="8" t="s">
        <v>66</v>
      </c>
      <c r="AM360" s="8" t="n">
        <v>61</v>
      </c>
      <c r="AN360" s="8" t="s">
        <v>64</v>
      </c>
      <c r="AO360" s="8" t="s">
        <v>65</v>
      </c>
      <c r="AP360" s="8" t="s">
        <v>115</v>
      </c>
      <c r="AQ360" s="8" t="s">
        <v>926</v>
      </c>
      <c r="AU360" s="8" t="s">
        <v>152</v>
      </c>
      <c r="AV360" s="24" t="s">
        <v>927</v>
      </c>
      <c r="AW360" s="24"/>
      <c r="BA360" s="21" t="n">
        <f aca="false">NOT(ISNA(MATCH($A360&amp;"N",'Cases at IMPPC'!$H:$H,0)))</f>
        <v>0</v>
      </c>
      <c r="BB360" s="21" t="n">
        <f aca="false">NOT(ISNA(MATCH($A360&amp;"T",'Cases at IMPPC'!$H:$H,0)))</f>
        <v>1</v>
      </c>
      <c r="BC360" s="21" t="n">
        <f aca="false">NOT(ISNA(MATCH($A360&amp;"ADE",'Cases at IMPPC'!$H:$H,0)))</f>
        <v>0</v>
      </c>
      <c r="BD360" s="21" t="n">
        <f aca="false">NOT(ISNA(MATCH($A360&amp;"MET",'Cases at IMPPC'!$H:$H,0)))</f>
        <v>0</v>
      </c>
      <c r="BE360" s="24" t="s">
        <v>928</v>
      </c>
      <c r="BF360" s="0" t="s">
        <v>790</v>
      </c>
    </row>
    <row r="361" customFormat="false" ht="13" hidden="false" customHeight="true" outlineLevel="0" collapsed="false">
      <c r="A361" s="18" t="n">
        <v>363</v>
      </c>
      <c r="B361" s="18" t="s">
        <v>929</v>
      </c>
      <c r="C361" s="18" t="str">
        <f aca="false">TEXT(A361,"CRC-00000")&amp;"-05-01"</f>
        <v>CRC-00363-05-01</v>
      </c>
      <c r="D361" s="2" t="s">
        <v>60</v>
      </c>
      <c r="E361" s="2" t="s">
        <v>61</v>
      </c>
      <c r="F361" s="2" t="s">
        <v>60</v>
      </c>
      <c r="S361" s="25"/>
      <c r="T361" s="2"/>
      <c r="U361" s="2"/>
      <c r="AD361" s="6" t="n">
        <f aca="false">ISNUMBER(MATCH(A361,Selection!A:A,0))</f>
        <v>0</v>
      </c>
      <c r="AE361" s="6" t="n">
        <f aca="false">24-COUNTIF(D361:AA361,"")</f>
        <v>3</v>
      </c>
      <c r="AF361" s="20" t="n">
        <f aca="false">TRUE()</f>
        <v>1</v>
      </c>
      <c r="AG361" s="21" t="n">
        <f aca="false">TRUE()</f>
        <v>1</v>
      </c>
      <c r="AH361" s="21" t="n">
        <f aca="false">FALSE()</f>
        <v>0</v>
      </c>
      <c r="AI361" s="22" t="n">
        <f aca="false">FALSE()</f>
        <v>0</v>
      </c>
      <c r="AJ361" s="8" t="n">
        <v>363</v>
      </c>
      <c r="AK361" s="23" t="s">
        <v>62</v>
      </c>
      <c r="AL361" s="8" t="s">
        <v>66</v>
      </c>
      <c r="AM361" s="8" t="n">
        <v>57</v>
      </c>
      <c r="AN361" s="8" t="s">
        <v>45</v>
      </c>
      <c r="AO361" s="8" t="s">
        <v>65</v>
      </c>
      <c r="AP361" s="8" t="s">
        <v>66</v>
      </c>
      <c r="AQ361" s="8" t="s">
        <v>248</v>
      </c>
      <c r="AU361" s="8" t="s">
        <v>63</v>
      </c>
      <c r="AV361" s="24"/>
      <c r="AW361" s="24"/>
      <c r="BA361" s="21" t="n">
        <f aca="false">NOT(ISNA(MATCH($A361&amp;"N",'Cases at IMPPC'!$H:$H,0)))</f>
        <v>0</v>
      </c>
      <c r="BB361" s="21" t="n">
        <f aca="false">NOT(ISNA(MATCH($A361&amp;"T",'Cases at IMPPC'!$H:$H,0)))</f>
        <v>1</v>
      </c>
      <c r="BC361" s="21" t="n">
        <f aca="false">NOT(ISNA(MATCH($A361&amp;"ADE",'Cases at IMPPC'!$H:$H,0)))</f>
        <v>0</v>
      </c>
      <c r="BD361" s="21" t="n">
        <f aca="false">NOT(ISNA(MATCH($A361&amp;"MET",'Cases at IMPPC'!$H:$H,0)))</f>
        <v>0</v>
      </c>
      <c r="BE361" s="24" t="s">
        <v>930</v>
      </c>
      <c r="BF361" s="0" t="s">
        <v>790</v>
      </c>
    </row>
    <row r="362" customFormat="false" ht="13" hidden="false" customHeight="true" outlineLevel="0" collapsed="false">
      <c r="A362" s="18" t="n">
        <v>364</v>
      </c>
      <c r="B362" s="18"/>
      <c r="C362" s="18" t="str">
        <f aca="false">TEXT(A362,"CRC-00000")&amp;"-05-01"</f>
        <v>CRC-00364-05-01</v>
      </c>
      <c r="F362" s="2" t="s">
        <v>60</v>
      </c>
      <c r="S362" s="25"/>
      <c r="T362" s="2"/>
      <c r="U362" s="2"/>
      <c r="AD362" s="6" t="n">
        <f aca="false">ISNUMBER(MATCH(A362,Selection!A:A,0))</f>
        <v>0</v>
      </c>
      <c r="AE362" s="6" t="n">
        <f aca="false">24-COUNTIF(D362:AA362,"")</f>
        <v>1</v>
      </c>
      <c r="AF362" s="20" t="n">
        <f aca="false">FALSE()</f>
        <v>0</v>
      </c>
      <c r="AG362" s="21" t="n">
        <f aca="false">FALSE()</f>
        <v>0</v>
      </c>
      <c r="AH362" s="21" t="n">
        <f aca="false">FALSE()</f>
        <v>0</v>
      </c>
      <c r="AI362" s="22" t="n">
        <f aca="false">FALSE()</f>
        <v>0</v>
      </c>
      <c r="AK362" s="23"/>
      <c r="AU362" s="8" t="e">
        <f aca="false">#N/A</f>
        <v>#N/A</v>
      </c>
      <c r="AV362" s="24" t="e">
        <f aca="false">#N/A</f>
        <v>#N/A</v>
      </c>
      <c r="AW362" s="24"/>
      <c r="BA362" s="21" t="n">
        <f aca="false">NOT(ISNA(MATCH($A362&amp;"N",'Cases at IMPPC'!$H:$H,0)))</f>
        <v>0</v>
      </c>
      <c r="BB362" s="21" t="n">
        <f aca="false">NOT(ISNA(MATCH($A362&amp;"T",'Cases at IMPPC'!$H:$H,0)))</f>
        <v>0</v>
      </c>
      <c r="BC362" s="21" t="n">
        <f aca="false">NOT(ISNA(MATCH($A362&amp;"ADE",'Cases at IMPPC'!$H:$H,0)))</f>
        <v>0</v>
      </c>
      <c r="BD362" s="21" t="n">
        <f aca="false">NOT(ISNA(MATCH($A362&amp;"MET",'Cases at IMPPC'!$H:$H,0)))</f>
        <v>0</v>
      </c>
      <c r="BE362" s="24"/>
    </row>
    <row r="363" customFormat="false" ht="13" hidden="false" customHeight="true" outlineLevel="0" collapsed="false">
      <c r="A363" s="18" t="n">
        <v>365</v>
      </c>
      <c r="B363" s="18" t="s">
        <v>931</v>
      </c>
      <c r="C363" s="18" t="str">
        <f aca="false">TEXT(A363,"CRC-00000")&amp;"-05-01"</f>
        <v>CRC-00365-05-01</v>
      </c>
      <c r="D363" s="2" t="s">
        <v>60</v>
      </c>
      <c r="E363" s="2" t="s">
        <v>60</v>
      </c>
      <c r="F363" s="2" t="s">
        <v>60</v>
      </c>
      <c r="S363" s="25"/>
      <c r="T363" s="2"/>
      <c r="U363" s="2"/>
      <c r="AD363" s="6" t="n">
        <f aca="false">ISNUMBER(MATCH(A363,Selection!A:A,0))</f>
        <v>0</v>
      </c>
      <c r="AE363" s="6" t="n">
        <f aca="false">24-COUNTIF(D363:AA363,"")</f>
        <v>3</v>
      </c>
      <c r="AF363" s="20" t="n">
        <f aca="false">TRUE()</f>
        <v>1</v>
      </c>
      <c r="AG363" s="21" t="n">
        <f aca="false">TRUE()</f>
        <v>1</v>
      </c>
      <c r="AH363" s="21" t="n">
        <f aca="false">FALSE()</f>
        <v>0</v>
      </c>
      <c r="AI363" s="22" t="n">
        <f aca="false">FALSE()</f>
        <v>0</v>
      </c>
      <c r="AJ363" s="8" t="n">
        <v>365</v>
      </c>
      <c r="AK363" s="23" t="s">
        <v>62</v>
      </c>
      <c r="AL363" s="8" t="s">
        <v>63</v>
      </c>
      <c r="AM363" s="8" t="n">
        <v>50</v>
      </c>
      <c r="AN363" s="8" t="s">
        <v>45</v>
      </c>
      <c r="AO363" s="8" t="s">
        <v>71</v>
      </c>
      <c r="AP363" s="8" t="s">
        <v>90</v>
      </c>
      <c r="AQ363" s="8" t="s">
        <v>397</v>
      </c>
      <c r="AU363" s="8" t="s">
        <v>45</v>
      </c>
      <c r="AV363" s="24"/>
      <c r="AW363" s="24"/>
      <c r="BA363" s="21" t="n">
        <f aca="false">NOT(ISNA(MATCH($A363&amp;"N",'Cases at IMPPC'!$H:$H,0)))</f>
        <v>0</v>
      </c>
      <c r="BB363" s="21" t="n">
        <f aca="false">NOT(ISNA(MATCH($A363&amp;"T",'Cases at IMPPC'!$H:$H,0)))</f>
        <v>1</v>
      </c>
      <c r="BC363" s="21" t="n">
        <f aca="false">NOT(ISNA(MATCH($A363&amp;"ADE",'Cases at IMPPC'!$H:$H,0)))</f>
        <v>0</v>
      </c>
      <c r="BD363" s="21" t="n">
        <f aca="false">NOT(ISNA(MATCH($A363&amp;"MET",'Cases at IMPPC'!$H:$H,0)))</f>
        <v>0</v>
      </c>
      <c r="BE363" s="24"/>
      <c r="BF363" s="0" t="s">
        <v>790</v>
      </c>
    </row>
    <row r="364" customFormat="false" ht="13" hidden="false" customHeight="true" outlineLevel="0" collapsed="false">
      <c r="A364" s="18" t="n">
        <v>366</v>
      </c>
      <c r="B364" s="18" t="s">
        <v>932</v>
      </c>
      <c r="C364" s="18" t="str">
        <f aca="false">TEXT(A364,"CRC-00000")&amp;"-05-01"</f>
        <v>CRC-00366-05-01</v>
      </c>
      <c r="D364" s="2" t="s">
        <v>60</v>
      </c>
      <c r="E364" s="2" t="s">
        <v>60</v>
      </c>
      <c r="F364" s="2" t="s">
        <v>60</v>
      </c>
      <c r="G364" s="2" t="s">
        <v>60</v>
      </c>
      <c r="H364" s="2" t="s">
        <v>61</v>
      </c>
      <c r="I364" s="3" t="s">
        <v>61</v>
      </c>
      <c r="J364" s="4" t="s">
        <v>60</v>
      </c>
      <c r="M364" s="2" t="s">
        <v>136</v>
      </c>
      <c r="O364" s="2" t="s">
        <v>156</v>
      </c>
      <c r="Q364" s="3" t="s">
        <v>156</v>
      </c>
      <c r="R364" s="4" t="s">
        <v>60</v>
      </c>
      <c r="S364" s="25"/>
      <c r="T364" s="2"/>
      <c r="U364" s="2"/>
      <c r="V364" s="29" t="n">
        <v>0.0384615384615384</v>
      </c>
      <c r="AD364" s="6" t="n">
        <f aca="false">ISNUMBER(MATCH(A364,Selection!A:A,0))</f>
        <v>0</v>
      </c>
      <c r="AE364" s="6" t="n">
        <f aca="false">24-COUNTIF(D364:AA364,"")</f>
        <v>12</v>
      </c>
      <c r="AF364" s="20" t="n">
        <f aca="false">TRUE()</f>
        <v>1</v>
      </c>
      <c r="AG364" s="21" t="n">
        <f aca="false">TRUE()</f>
        <v>1</v>
      </c>
      <c r="AH364" s="21" t="n">
        <f aca="false">FALSE()</f>
        <v>0</v>
      </c>
      <c r="AI364" s="22" t="n">
        <f aca="false">FALSE()</f>
        <v>0</v>
      </c>
      <c r="AJ364" s="8" t="n">
        <v>366</v>
      </c>
      <c r="AK364" s="23" t="s">
        <v>62</v>
      </c>
      <c r="AL364" s="8" t="s">
        <v>63</v>
      </c>
      <c r="AM364" s="8" t="n">
        <v>53</v>
      </c>
      <c r="AN364" s="8" t="s">
        <v>45</v>
      </c>
      <c r="AO364" s="8" t="s">
        <v>71</v>
      </c>
      <c r="AP364" s="8" t="s">
        <v>115</v>
      </c>
      <c r="AQ364" s="8" t="s">
        <v>933</v>
      </c>
      <c r="AU364" s="8" t="s">
        <v>45</v>
      </c>
      <c r="AV364" s="24"/>
      <c r="AW364" s="24"/>
      <c r="BA364" s="21" t="n">
        <f aca="false">NOT(ISNA(MATCH($A364&amp;"N",'Cases at IMPPC'!$H:$H,0)))</f>
        <v>1</v>
      </c>
      <c r="BB364" s="21" t="n">
        <f aca="false">NOT(ISNA(MATCH($A364&amp;"T",'Cases at IMPPC'!$H:$H,0)))</f>
        <v>1</v>
      </c>
      <c r="BC364" s="21" t="n">
        <f aca="false">NOT(ISNA(MATCH($A364&amp;"ADE",'Cases at IMPPC'!$H:$H,0)))</f>
        <v>0</v>
      </c>
      <c r="BD364" s="21" t="n">
        <f aca="false">NOT(ISNA(MATCH($A364&amp;"MET",'Cases at IMPPC'!$H:$H,0)))</f>
        <v>0</v>
      </c>
      <c r="BE364" s="24" t="s">
        <v>934</v>
      </c>
      <c r="BF364" s="0" t="s">
        <v>935</v>
      </c>
      <c r="BH364" s="0" t="s">
        <v>547</v>
      </c>
    </row>
    <row r="365" customFormat="false" ht="13" hidden="false" customHeight="true" outlineLevel="0" collapsed="false">
      <c r="A365" s="31" t="n">
        <v>367</v>
      </c>
      <c r="B365" s="31" t="s">
        <v>936</v>
      </c>
      <c r="C365" s="31" t="str">
        <f aca="false">TEXT(A365,"CRC-00000")&amp;"-05-01"</f>
        <v>CRC-00367-05-01</v>
      </c>
      <c r="D365" s="2" t="s">
        <v>61</v>
      </c>
      <c r="E365" s="2" t="s">
        <v>60</v>
      </c>
      <c r="F365" s="2" t="s">
        <v>60</v>
      </c>
      <c r="G365" s="2" t="s">
        <v>60</v>
      </c>
      <c r="H365" s="2" t="s">
        <v>60</v>
      </c>
      <c r="M365" s="2" t="s">
        <v>45</v>
      </c>
      <c r="O365" s="2" t="s">
        <v>45</v>
      </c>
      <c r="S365" s="25"/>
      <c r="T365" s="2"/>
      <c r="U365" s="2"/>
      <c r="V365" s="29" t="n">
        <v>0.0679324894514768</v>
      </c>
      <c r="AD365" s="6" t="n">
        <f aca="false">ISNUMBER(MATCH(A365,Selection!A:A,0))</f>
        <v>0</v>
      </c>
      <c r="AE365" s="6" t="n">
        <f aca="false">24-COUNTIF(D365:AA365,"")</f>
        <v>8</v>
      </c>
      <c r="AF365" s="20" t="n">
        <f aca="false">TRUE()</f>
        <v>1</v>
      </c>
      <c r="AG365" s="21" t="n">
        <f aca="false">TRUE()</f>
        <v>1</v>
      </c>
      <c r="AH365" s="21" t="n">
        <f aca="false">FALSE()</f>
        <v>0</v>
      </c>
      <c r="AI365" s="22" t="n">
        <f aca="false">FALSE()</f>
        <v>0</v>
      </c>
      <c r="AJ365" s="8" t="n">
        <v>367</v>
      </c>
      <c r="AK365" s="23" t="s">
        <v>62</v>
      </c>
      <c r="AL365" s="8" t="s">
        <v>66</v>
      </c>
      <c r="AM365" s="8" t="n">
        <v>70</v>
      </c>
      <c r="AN365" s="8" t="s">
        <v>64</v>
      </c>
      <c r="AP365" s="8" t="s">
        <v>937</v>
      </c>
      <c r="AQ365" s="8" t="s">
        <v>938</v>
      </c>
      <c r="AU365" s="8" t="s">
        <v>45</v>
      </c>
      <c r="AV365" s="24" t="s">
        <v>939</v>
      </c>
      <c r="AW365" s="24"/>
      <c r="BA365" s="21" t="n">
        <f aca="false">NOT(ISNA(MATCH($A365&amp;"N",'Cases at IMPPC'!$H:$H,0)))</f>
        <v>0</v>
      </c>
      <c r="BB365" s="21" t="n">
        <f aca="false">NOT(ISNA(MATCH($A365&amp;"T",'Cases at IMPPC'!$H:$H,0)))</f>
        <v>0</v>
      </c>
      <c r="BC365" s="21" t="n">
        <f aca="false">NOT(ISNA(MATCH($A365&amp;"ADE",'Cases at IMPPC'!$H:$H,0)))</f>
        <v>0</v>
      </c>
      <c r="BD365" s="21" t="n">
        <f aca="false">NOT(ISNA(MATCH($A365&amp;"MET",'Cases at IMPPC'!$H:$H,0)))</f>
        <v>0</v>
      </c>
      <c r="BE365" s="24" t="s">
        <v>940</v>
      </c>
      <c r="BF365" s="32" t="s">
        <v>941</v>
      </c>
      <c r="BG365" s="0" t="s">
        <v>942</v>
      </c>
    </row>
    <row r="366" customFormat="false" ht="13" hidden="false" customHeight="true" outlineLevel="0" collapsed="false">
      <c r="A366" s="18" t="n">
        <v>368</v>
      </c>
      <c r="B366" s="18" t="s">
        <v>943</v>
      </c>
      <c r="C366" s="18" t="str">
        <f aca="false">TEXT(A366,"CRC-00000")&amp;"-05-01"</f>
        <v>CRC-00368-05-01</v>
      </c>
      <c r="D366" s="2" t="s">
        <v>60</v>
      </c>
      <c r="E366" s="2" t="s">
        <v>60</v>
      </c>
      <c r="F366" s="2" t="s">
        <v>61</v>
      </c>
      <c r="M366" s="2" t="s">
        <v>45</v>
      </c>
      <c r="S366" s="25"/>
      <c r="T366" s="2"/>
      <c r="U366" s="2"/>
      <c r="AD366" s="6" t="n">
        <f aca="false">ISNUMBER(MATCH(A366,Selection!A:A,0))</f>
        <v>0</v>
      </c>
      <c r="AE366" s="6" t="n">
        <f aca="false">24-COUNTIF(D366:AA366,"")</f>
        <v>4</v>
      </c>
      <c r="AF366" s="20" t="n">
        <f aca="false">TRUE()</f>
        <v>1</v>
      </c>
      <c r="AG366" s="21" t="n">
        <f aca="false">TRUE()</f>
        <v>1</v>
      </c>
      <c r="AH366" s="21" t="n">
        <f aca="false">FALSE()</f>
        <v>0</v>
      </c>
      <c r="AI366" s="22" t="n">
        <f aca="false">TRUE()</f>
        <v>1</v>
      </c>
      <c r="AJ366" s="8" t="n">
        <v>368</v>
      </c>
      <c r="AK366" s="23" t="s">
        <v>62</v>
      </c>
      <c r="AL366" s="8" t="s">
        <v>871</v>
      </c>
      <c r="AM366" s="8" t="n">
        <v>64</v>
      </c>
      <c r="AN366" s="8" t="s">
        <v>64</v>
      </c>
      <c r="AO366" s="8" t="s">
        <v>71</v>
      </c>
      <c r="AP366" s="8" t="s">
        <v>115</v>
      </c>
      <c r="AQ366" s="8" t="s">
        <v>944</v>
      </c>
      <c r="AU366" s="8" t="s">
        <v>63</v>
      </c>
      <c r="AV366" s="24"/>
      <c r="AW366" s="24"/>
      <c r="BA366" s="21" t="n">
        <f aca="false">NOT(ISNA(MATCH($A366&amp;"N",'Cases at IMPPC'!$H:$H,0)))</f>
        <v>0</v>
      </c>
      <c r="BB366" s="21" t="n">
        <f aca="false">NOT(ISNA(MATCH($A366&amp;"T",'Cases at IMPPC'!$H:$H,0)))</f>
        <v>1</v>
      </c>
      <c r="BC366" s="21" t="n">
        <f aca="false">NOT(ISNA(MATCH($A366&amp;"ADE",'Cases at IMPPC'!$H:$H,0)))</f>
        <v>0</v>
      </c>
      <c r="BD366" s="21" t="n">
        <f aca="false">NOT(ISNA(MATCH($A366&amp;"MET",'Cases at IMPPC'!$H:$H,0)))</f>
        <v>1</v>
      </c>
      <c r="BE366" s="24" t="s">
        <v>945</v>
      </c>
      <c r="BF366" s="0" t="s">
        <v>946</v>
      </c>
      <c r="BH366" s="0" t="s">
        <v>947</v>
      </c>
    </row>
    <row r="367" customFormat="false" ht="13" hidden="false" customHeight="true" outlineLevel="0" collapsed="false">
      <c r="A367" s="18" t="n">
        <v>369</v>
      </c>
      <c r="B367" s="18" t="s">
        <v>948</v>
      </c>
      <c r="C367" s="18" t="str">
        <f aca="false">TEXT(A367,"CRC-00000")&amp;"-05-01"</f>
        <v>CRC-00369-05-01</v>
      </c>
      <c r="D367" s="2" t="s">
        <v>60</v>
      </c>
      <c r="E367" s="2" t="s">
        <v>60</v>
      </c>
      <c r="F367" s="2" t="s">
        <v>61</v>
      </c>
      <c r="S367" s="25"/>
      <c r="T367" s="2"/>
      <c r="U367" s="2"/>
      <c r="AD367" s="6" t="n">
        <f aca="false">ISNUMBER(MATCH(A367,Selection!A:A,0))</f>
        <v>0</v>
      </c>
      <c r="AE367" s="6" t="n">
        <f aca="false">24-COUNTIF(D367:AA367,"")</f>
        <v>3</v>
      </c>
      <c r="AF367" s="20" t="n">
        <f aca="false">TRUE()</f>
        <v>1</v>
      </c>
      <c r="AG367" s="21" t="n">
        <f aca="false">TRUE()</f>
        <v>1</v>
      </c>
      <c r="AH367" s="21" t="n">
        <f aca="false">TRUE()</f>
        <v>1</v>
      </c>
      <c r="AI367" s="22" t="n">
        <f aca="false">FALSE()</f>
        <v>0</v>
      </c>
      <c r="AJ367" s="8" t="n">
        <v>369</v>
      </c>
      <c r="AK367" s="23" t="s">
        <v>62</v>
      </c>
      <c r="AL367" s="8" t="s">
        <v>949</v>
      </c>
      <c r="AM367" s="8" t="n">
        <v>78</v>
      </c>
      <c r="AN367" s="8" t="s">
        <v>45</v>
      </c>
      <c r="AO367" s="8" t="s">
        <v>71</v>
      </c>
      <c r="AQ367" s="8" t="s">
        <v>805</v>
      </c>
      <c r="AU367" s="8" t="s">
        <v>805</v>
      </c>
      <c r="AV367" s="24"/>
      <c r="AW367" s="24"/>
      <c r="BA367" s="21" t="n">
        <f aca="false">NOT(ISNA(MATCH($A367&amp;"N",'Cases at IMPPC'!$H:$H,0)))</f>
        <v>1</v>
      </c>
      <c r="BB367" s="21" t="n">
        <f aca="false">NOT(ISNA(MATCH($A367&amp;"T",'Cases at IMPPC'!$H:$H,0)))</f>
        <v>1</v>
      </c>
      <c r="BC367" s="21" t="n">
        <f aca="false">NOT(ISNA(MATCH($A367&amp;"ADE",'Cases at IMPPC'!$H:$H,0)))</f>
        <v>1</v>
      </c>
      <c r="BD367" s="21" t="n">
        <f aca="false">NOT(ISNA(MATCH($A367&amp;"MET",'Cases at IMPPC'!$H:$H,0)))</f>
        <v>0</v>
      </c>
      <c r="BE367" s="24" t="s">
        <v>282</v>
      </c>
    </row>
    <row r="368" customFormat="false" ht="13" hidden="false" customHeight="true" outlineLevel="0" collapsed="false">
      <c r="A368" s="18" t="n">
        <v>370</v>
      </c>
      <c r="B368" s="18" t="s">
        <v>950</v>
      </c>
      <c r="C368" s="18" t="str">
        <f aca="false">TEXT(A368,"CRC-00000")&amp;"-05-01"</f>
        <v>CRC-00370-05-01</v>
      </c>
      <c r="D368" s="2" t="s">
        <v>60</v>
      </c>
      <c r="E368" s="2" t="s">
        <v>61</v>
      </c>
      <c r="F368" s="2" t="s">
        <v>60</v>
      </c>
      <c r="S368" s="25"/>
      <c r="T368" s="2"/>
      <c r="U368" s="2"/>
      <c r="AD368" s="6" t="n">
        <f aca="false">ISNUMBER(MATCH(A368,Selection!A:A,0))</f>
        <v>0</v>
      </c>
      <c r="AE368" s="6" t="n">
        <f aca="false">24-COUNTIF(D368:AA368,"")</f>
        <v>3</v>
      </c>
      <c r="AF368" s="20" t="n">
        <f aca="false">TRUE()</f>
        <v>1</v>
      </c>
      <c r="AG368" s="21" t="n">
        <f aca="false">TRUE()</f>
        <v>1</v>
      </c>
      <c r="AH368" s="21" t="n">
        <f aca="false">FALSE()</f>
        <v>0</v>
      </c>
      <c r="AI368" s="22" t="n">
        <f aca="false">TRUE()</f>
        <v>1</v>
      </c>
      <c r="AJ368" s="8" t="n">
        <v>370</v>
      </c>
      <c r="AK368" s="23" t="s">
        <v>62</v>
      </c>
      <c r="AL368" s="8" t="s">
        <v>63</v>
      </c>
      <c r="AM368" s="8" t="n">
        <v>67</v>
      </c>
      <c r="AN368" s="8" t="s">
        <v>45</v>
      </c>
      <c r="AO368" s="8" t="s">
        <v>71</v>
      </c>
      <c r="AP368" s="8" t="s">
        <v>115</v>
      </c>
      <c r="AQ368" s="8" t="s">
        <v>926</v>
      </c>
      <c r="AU368" s="8" t="s">
        <v>45</v>
      </c>
      <c r="AV368" s="24" t="s">
        <v>951</v>
      </c>
      <c r="AW368" s="24"/>
      <c r="BA368" s="21" t="n">
        <f aca="false">NOT(ISNA(MATCH($A368&amp;"N",'Cases at IMPPC'!$H:$H,0)))</f>
        <v>0</v>
      </c>
      <c r="BB368" s="21" t="n">
        <f aca="false">NOT(ISNA(MATCH($A368&amp;"T",'Cases at IMPPC'!$H:$H,0)))</f>
        <v>0</v>
      </c>
      <c r="BC368" s="21" t="n">
        <f aca="false">NOT(ISNA(MATCH($A368&amp;"ADE",'Cases at IMPPC'!$H:$H,0)))</f>
        <v>0</v>
      </c>
      <c r="BD368" s="21" t="n">
        <f aca="false">NOT(ISNA(MATCH($A368&amp;"MET",'Cases at IMPPC'!$H:$H,0)))</f>
        <v>0</v>
      </c>
      <c r="BE368" s="24" t="s">
        <v>184</v>
      </c>
    </row>
    <row r="369" customFormat="false" ht="13" hidden="false" customHeight="true" outlineLevel="0" collapsed="false">
      <c r="A369" s="18" t="n">
        <v>371</v>
      </c>
      <c r="B369" s="18" t="s">
        <v>952</v>
      </c>
      <c r="C369" s="18" t="str">
        <f aca="false">TEXT(A369,"CRC-00000")&amp;"-05-01"</f>
        <v>CRC-00371-05-01</v>
      </c>
      <c r="D369" s="2" t="s">
        <v>60</v>
      </c>
      <c r="E369" s="2" t="s">
        <v>60</v>
      </c>
      <c r="F369" s="2" t="s">
        <v>61</v>
      </c>
      <c r="S369" s="25"/>
      <c r="T369" s="2"/>
      <c r="U369" s="2"/>
      <c r="AD369" s="6" t="n">
        <f aca="false">ISNUMBER(MATCH(A369,Selection!A:A,0))</f>
        <v>0</v>
      </c>
      <c r="AE369" s="6" t="n">
        <f aca="false">24-COUNTIF(D369:AA369,"")</f>
        <v>3</v>
      </c>
      <c r="AF369" s="20" t="n">
        <f aca="false">TRUE()</f>
        <v>1</v>
      </c>
      <c r="AG369" s="21" t="n">
        <f aca="false">TRUE()</f>
        <v>1</v>
      </c>
      <c r="AH369" s="21" t="n">
        <f aca="false">FALSE()</f>
        <v>0</v>
      </c>
      <c r="AI369" s="22" t="n">
        <f aca="false">FALSE()</f>
        <v>0</v>
      </c>
      <c r="AJ369" s="8" t="n">
        <v>371</v>
      </c>
      <c r="AK369" s="23" t="s">
        <v>62</v>
      </c>
      <c r="AM369" s="8" t="n">
        <v>54</v>
      </c>
      <c r="AN369" s="8" t="s">
        <v>45</v>
      </c>
      <c r="AO369" s="8" t="s">
        <v>65</v>
      </c>
      <c r="AP369" s="8" t="s">
        <v>66</v>
      </c>
      <c r="AQ369" s="8" t="s">
        <v>436</v>
      </c>
      <c r="AU369" s="8" t="s">
        <v>45</v>
      </c>
      <c r="AV369" s="24" t="s">
        <v>953</v>
      </c>
      <c r="AW369" s="24"/>
      <c r="BA369" s="21" t="n">
        <f aca="false">NOT(ISNA(MATCH($A369&amp;"N",'Cases at IMPPC'!$H:$H,0)))</f>
        <v>0</v>
      </c>
      <c r="BB369" s="21" t="n">
        <f aca="false">NOT(ISNA(MATCH($A369&amp;"T",'Cases at IMPPC'!$H:$H,0)))</f>
        <v>1</v>
      </c>
      <c r="BC369" s="21" t="n">
        <f aca="false">NOT(ISNA(MATCH($A369&amp;"ADE",'Cases at IMPPC'!$H:$H,0)))</f>
        <v>0</v>
      </c>
      <c r="BD369" s="21" t="n">
        <f aca="false">NOT(ISNA(MATCH($A369&amp;"MET",'Cases at IMPPC'!$H:$H,0)))</f>
        <v>0</v>
      </c>
      <c r="BE369" s="24" t="s">
        <v>88</v>
      </c>
      <c r="BF369" s="0" t="s">
        <v>790</v>
      </c>
    </row>
    <row r="370" customFormat="false" ht="13" hidden="false" customHeight="true" outlineLevel="0" collapsed="false">
      <c r="A370" s="18" t="n">
        <v>372</v>
      </c>
      <c r="B370" s="18" t="s">
        <v>954</v>
      </c>
      <c r="C370" s="18" t="str">
        <f aca="false">TEXT(A370,"CRC-00000")&amp;"-05-01"</f>
        <v>CRC-00372-05-01</v>
      </c>
      <c r="D370" s="2" t="s">
        <v>60</v>
      </c>
      <c r="E370" s="2" t="s">
        <v>60</v>
      </c>
      <c r="F370" s="2" t="s">
        <v>60</v>
      </c>
      <c r="G370" s="2" t="s">
        <v>60</v>
      </c>
      <c r="H370" s="2" t="s">
        <v>60</v>
      </c>
      <c r="I370" s="3" t="s">
        <v>60</v>
      </c>
      <c r="J370" s="4" t="s">
        <v>254</v>
      </c>
      <c r="S370" s="25"/>
      <c r="T370" s="2"/>
      <c r="U370" s="2"/>
      <c r="AD370" s="6" t="n">
        <f aca="false">ISNUMBER(MATCH(A370,Selection!A:A,0))</f>
        <v>0</v>
      </c>
      <c r="AE370" s="6" t="n">
        <f aca="false">24-COUNTIF(D370:AA370,"")</f>
        <v>7</v>
      </c>
      <c r="AF370" s="20" t="n">
        <f aca="false">TRUE()</f>
        <v>1</v>
      </c>
      <c r="AG370" s="21" t="n">
        <f aca="false">TRUE()</f>
        <v>1</v>
      </c>
      <c r="AH370" s="21" t="n">
        <f aca="false">FALSE()</f>
        <v>0</v>
      </c>
      <c r="AI370" s="22" t="n">
        <f aca="false">FALSE()</f>
        <v>0</v>
      </c>
      <c r="AJ370" s="8" t="n">
        <v>372</v>
      </c>
      <c r="AK370" s="23" t="s">
        <v>62</v>
      </c>
      <c r="AL370" s="8" t="s">
        <v>66</v>
      </c>
      <c r="AM370" s="8" t="n">
        <v>74</v>
      </c>
      <c r="AN370" s="8" t="s">
        <v>64</v>
      </c>
      <c r="AO370" s="8" t="s">
        <v>71</v>
      </c>
      <c r="AP370" s="8" t="s">
        <v>66</v>
      </c>
      <c r="AQ370" s="8" t="s">
        <v>72</v>
      </c>
      <c r="AU370" s="8" t="s">
        <v>45</v>
      </c>
      <c r="AV370" s="24"/>
      <c r="AW370" s="24"/>
      <c r="BA370" s="21" t="n">
        <f aca="false">NOT(ISNA(MATCH($A370&amp;"N",'Cases at IMPPC'!$H:$H,0)))</f>
        <v>1</v>
      </c>
      <c r="BB370" s="21" t="n">
        <f aca="false">NOT(ISNA(MATCH($A370&amp;"T",'Cases at IMPPC'!$H:$H,0)))</f>
        <v>1</v>
      </c>
      <c r="BC370" s="21" t="n">
        <f aca="false">NOT(ISNA(MATCH($A370&amp;"ADE",'Cases at IMPPC'!$H:$H,0)))</f>
        <v>0</v>
      </c>
      <c r="BD370" s="21" t="n">
        <f aca="false">NOT(ISNA(MATCH($A370&amp;"MET",'Cases at IMPPC'!$H:$H,0)))</f>
        <v>0</v>
      </c>
      <c r="BE370" s="24"/>
    </row>
    <row r="371" customFormat="false" ht="13" hidden="false" customHeight="true" outlineLevel="0" collapsed="false">
      <c r="A371" s="18" t="n">
        <v>373</v>
      </c>
      <c r="B371" s="18" t="s">
        <v>955</v>
      </c>
      <c r="C371" s="18" t="str">
        <f aca="false">TEXT(A371,"CRC-00000")&amp;"-05-01"</f>
        <v>CRC-00373-05-01</v>
      </c>
      <c r="D371" s="2" t="s">
        <v>60</v>
      </c>
      <c r="E371" s="2" t="s">
        <v>61</v>
      </c>
      <c r="F371" s="2" t="s">
        <v>61</v>
      </c>
      <c r="S371" s="25"/>
      <c r="T371" s="2"/>
      <c r="U371" s="2"/>
      <c r="AD371" s="6" t="n">
        <f aca="false">ISNUMBER(MATCH(A371,Selection!A:A,0))</f>
        <v>0</v>
      </c>
      <c r="AE371" s="6" t="n">
        <f aca="false">24-COUNTIF(D371:AA371,"")</f>
        <v>3</v>
      </c>
      <c r="AF371" s="20" t="n">
        <f aca="false">TRUE()</f>
        <v>1</v>
      </c>
      <c r="AG371" s="21" t="n">
        <f aca="false">TRUE()</f>
        <v>1</v>
      </c>
      <c r="AH371" s="21" t="n">
        <f aca="false">FALSE()</f>
        <v>0</v>
      </c>
      <c r="AI371" s="22" t="n">
        <f aca="false">FALSE()</f>
        <v>0</v>
      </c>
      <c r="AJ371" s="8" t="n">
        <v>373</v>
      </c>
      <c r="AK371" s="23" t="s">
        <v>62</v>
      </c>
      <c r="AL371" s="8" t="s">
        <v>63</v>
      </c>
      <c r="AM371" s="8" t="n">
        <v>74</v>
      </c>
      <c r="AN371" s="8" t="s">
        <v>45</v>
      </c>
      <c r="AO371" s="8" t="s">
        <v>71</v>
      </c>
      <c r="AP371" s="8" t="s">
        <v>66</v>
      </c>
      <c r="AQ371" s="8" t="s">
        <v>75</v>
      </c>
      <c r="AU371" s="8" t="s">
        <v>86</v>
      </c>
      <c r="AV371" s="24" t="s">
        <v>956</v>
      </c>
      <c r="AW371" s="24"/>
      <c r="BA371" s="21" t="n">
        <f aca="false">NOT(ISNA(MATCH($A371&amp;"N",'Cases at IMPPC'!$H:$H,0)))</f>
        <v>1</v>
      </c>
      <c r="BB371" s="21" t="n">
        <f aca="false">NOT(ISNA(MATCH($A371&amp;"T",'Cases at IMPPC'!$H:$H,0)))</f>
        <v>0</v>
      </c>
      <c r="BC371" s="21" t="n">
        <f aca="false">NOT(ISNA(MATCH($A371&amp;"ADE",'Cases at IMPPC'!$H:$H,0)))</f>
        <v>0</v>
      </c>
      <c r="BD371" s="21" t="n">
        <f aca="false">NOT(ISNA(MATCH($A371&amp;"MET",'Cases at IMPPC'!$H:$H,0)))</f>
        <v>0</v>
      </c>
      <c r="BE371" s="24"/>
      <c r="BF371" s="0" t="s">
        <v>846</v>
      </c>
    </row>
    <row r="372" customFormat="false" ht="13" hidden="false" customHeight="true" outlineLevel="0" collapsed="false">
      <c r="A372" s="18" t="n">
        <v>374</v>
      </c>
      <c r="B372" s="18" t="s">
        <v>957</v>
      </c>
      <c r="C372" s="18" t="str">
        <f aca="false">TEXT(A372,"CRC-00000")&amp;"-05-01"</f>
        <v>CRC-00374-05-01</v>
      </c>
      <c r="D372" s="2" t="s">
        <v>60</v>
      </c>
      <c r="F372" s="2" t="s">
        <v>60</v>
      </c>
      <c r="S372" s="25"/>
      <c r="T372" s="2"/>
      <c r="U372" s="2"/>
      <c r="AD372" s="6" t="n">
        <f aca="false">ISNUMBER(MATCH(A372,Selection!A:A,0))</f>
        <v>0</v>
      </c>
      <c r="AE372" s="6" t="n">
        <f aca="false">24-COUNTIF(D372:AA372,"")</f>
        <v>2</v>
      </c>
      <c r="AF372" s="20" t="n">
        <f aca="false">FALSE()</f>
        <v>0</v>
      </c>
      <c r="AG372" s="21" t="n">
        <f aca="false">FALSE()</f>
        <v>0</v>
      </c>
      <c r="AH372" s="21" t="n">
        <f aca="false">FALSE()</f>
        <v>0</v>
      </c>
      <c r="AI372" s="22" t="n">
        <f aca="false">TRUE()</f>
        <v>1</v>
      </c>
      <c r="AJ372" s="8" t="n">
        <v>374.3</v>
      </c>
      <c r="AK372" s="23" t="s">
        <v>324</v>
      </c>
      <c r="AL372" s="8" t="s">
        <v>66</v>
      </c>
      <c r="AM372" s="8" t="n">
        <v>80</v>
      </c>
      <c r="AN372" s="8" t="s">
        <v>64</v>
      </c>
      <c r="AP372" s="8" t="s">
        <v>45</v>
      </c>
      <c r="AV372" s="24"/>
      <c r="AW372" s="24"/>
      <c r="BA372" s="21" t="n">
        <f aca="false">NOT(ISNA(MATCH($A372&amp;"N",'Cases at IMPPC'!$H:$H,0)))</f>
        <v>0</v>
      </c>
      <c r="BB372" s="21" t="n">
        <f aca="false">NOT(ISNA(MATCH($A372&amp;"T",'Cases at IMPPC'!$H:$H,0)))</f>
        <v>0</v>
      </c>
      <c r="BC372" s="21" t="n">
        <f aca="false">NOT(ISNA(MATCH($A372&amp;"ADE",'Cases at IMPPC'!$H:$H,0)))</f>
        <v>0</v>
      </c>
      <c r="BD372" s="21" t="n">
        <f aca="false">NOT(ISNA(MATCH($A372&amp;"MET",'Cases at IMPPC'!$H:$H,0)))</f>
        <v>1</v>
      </c>
      <c r="BE372" s="24" t="s">
        <v>226</v>
      </c>
      <c r="BF372" s="0" t="s">
        <v>790</v>
      </c>
    </row>
    <row r="373" customFormat="false" ht="13" hidden="false" customHeight="true" outlineLevel="0" collapsed="false">
      <c r="A373" s="18" t="n">
        <v>375</v>
      </c>
      <c r="B373" s="18" t="s">
        <v>958</v>
      </c>
      <c r="C373" s="18" t="str">
        <f aca="false">TEXT(A373,"CRC-00000")&amp;"-05-01"</f>
        <v>CRC-00375-05-01</v>
      </c>
      <c r="D373" s="2" t="s">
        <v>60</v>
      </c>
      <c r="E373" s="2" t="s">
        <v>60</v>
      </c>
      <c r="F373" s="2" t="s">
        <v>60</v>
      </c>
      <c r="G373" s="2" t="s">
        <v>60</v>
      </c>
      <c r="H373" s="2" t="s">
        <v>61</v>
      </c>
      <c r="I373" s="3" t="s">
        <v>61</v>
      </c>
      <c r="J373" s="4" t="s">
        <v>60</v>
      </c>
      <c r="M373" s="2" t="s">
        <v>45</v>
      </c>
      <c r="Q373" s="3" t="s">
        <v>136</v>
      </c>
      <c r="R373" s="4" t="s">
        <v>60</v>
      </c>
      <c r="S373" s="25"/>
      <c r="T373" s="2"/>
      <c r="U373" s="2"/>
      <c r="AD373" s="6" t="n">
        <f aca="false">ISNUMBER(MATCH(A373,Selection!A:A,0))</f>
        <v>0</v>
      </c>
      <c r="AE373" s="6" t="n">
        <f aca="false">24-COUNTIF(D373:AA373,"")</f>
        <v>10</v>
      </c>
      <c r="AF373" s="20" t="n">
        <f aca="false">TRUE()</f>
        <v>1</v>
      </c>
      <c r="AG373" s="21" t="n">
        <f aca="false">FALSE()</f>
        <v>0</v>
      </c>
      <c r="AH373" s="21" t="n">
        <f aca="false">FALSE()</f>
        <v>0</v>
      </c>
      <c r="AI373" s="22" t="n">
        <f aca="false">TRUE()</f>
        <v>1</v>
      </c>
      <c r="AJ373" s="8" t="n">
        <v>375.3</v>
      </c>
      <c r="AK373" s="23" t="s">
        <v>324</v>
      </c>
      <c r="AL373" s="8" t="s">
        <v>63</v>
      </c>
      <c r="AM373" s="8" t="n">
        <v>64</v>
      </c>
      <c r="AN373" s="8" t="s">
        <v>45</v>
      </c>
      <c r="AO373" s="8" t="s">
        <v>71</v>
      </c>
      <c r="AP373" s="8" t="s">
        <v>45</v>
      </c>
      <c r="AQ373" s="8" t="s">
        <v>61</v>
      </c>
      <c r="AV373" s="24"/>
      <c r="AW373" s="24"/>
      <c r="BA373" s="21" t="n">
        <f aca="false">NOT(ISNA(MATCH($A373&amp;"N",'Cases at IMPPC'!$H:$H,0)))</f>
        <v>0</v>
      </c>
      <c r="BB373" s="21" t="n">
        <f aca="false">NOT(ISNA(MATCH($A373&amp;"T",'Cases at IMPPC'!$H:$H,0)))</f>
        <v>0</v>
      </c>
      <c r="BC373" s="21" t="n">
        <f aca="false">NOT(ISNA(MATCH($A373&amp;"ADE",'Cases at IMPPC'!$H:$H,0)))</f>
        <v>0</v>
      </c>
      <c r="BD373" s="21" t="n">
        <f aca="false">NOT(ISNA(MATCH($A373&amp;"MET",'Cases at IMPPC'!$H:$H,0)))</f>
        <v>1</v>
      </c>
      <c r="BE373" s="24" t="s">
        <v>184</v>
      </c>
      <c r="BF373" s="0" t="s">
        <v>959</v>
      </c>
      <c r="BH373" s="0" t="s">
        <v>960</v>
      </c>
    </row>
    <row r="374" customFormat="false" ht="13" hidden="false" customHeight="true" outlineLevel="0" collapsed="false">
      <c r="A374" s="18" t="n">
        <v>376</v>
      </c>
      <c r="B374" s="18" t="s">
        <v>961</v>
      </c>
      <c r="C374" s="18" t="str">
        <f aca="false">TEXT(A374,"CRC-00000")&amp;"-05-01"</f>
        <v>CRC-00376-05-01</v>
      </c>
      <c r="D374" s="2" t="s">
        <v>60</v>
      </c>
      <c r="F374" s="2" t="s">
        <v>60</v>
      </c>
      <c r="S374" s="25"/>
      <c r="T374" s="2"/>
      <c r="U374" s="2"/>
      <c r="AD374" s="6" t="n">
        <f aca="false">ISNUMBER(MATCH(A374,Selection!A:A,0))</f>
        <v>0</v>
      </c>
      <c r="AE374" s="6" t="n">
        <f aca="false">24-COUNTIF(D374:AA374,"")</f>
        <v>2</v>
      </c>
      <c r="AF374" s="20" t="n">
        <f aca="false">TRUE()</f>
        <v>1</v>
      </c>
      <c r="AG374" s="21" t="n">
        <f aca="false">FALSE()</f>
        <v>0</v>
      </c>
      <c r="AH374" s="21" t="n">
        <f aca="false">FALSE()</f>
        <v>0</v>
      </c>
      <c r="AI374" s="22" t="n">
        <f aca="false">TRUE()</f>
        <v>1</v>
      </c>
      <c r="AJ374" s="8" t="n">
        <v>376.3</v>
      </c>
      <c r="AK374" s="23" t="s">
        <v>324</v>
      </c>
      <c r="AL374" s="8" t="s">
        <v>63</v>
      </c>
      <c r="AM374" s="8" t="n">
        <v>79</v>
      </c>
      <c r="AN374" s="8" t="s">
        <v>64</v>
      </c>
      <c r="AP374" s="8" t="s">
        <v>45</v>
      </c>
      <c r="AQ374" s="8" t="s">
        <v>61</v>
      </c>
      <c r="AU374" s="8" t="s">
        <v>804</v>
      </c>
      <c r="AV374" s="24"/>
      <c r="AW374" s="24"/>
      <c r="BA374" s="21" t="n">
        <f aca="false">NOT(ISNA(MATCH($A374&amp;"N",'Cases at IMPPC'!$H:$H,0)))</f>
        <v>1</v>
      </c>
      <c r="BB374" s="21" t="n">
        <f aca="false">NOT(ISNA(MATCH($A374&amp;"T",'Cases at IMPPC'!$H:$H,0)))</f>
        <v>0</v>
      </c>
      <c r="BC374" s="21" t="n">
        <f aca="false">NOT(ISNA(MATCH($A374&amp;"ADE",'Cases at IMPPC'!$H:$H,0)))</f>
        <v>0</v>
      </c>
      <c r="BD374" s="21" t="n">
        <f aca="false">NOT(ISNA(MATCH($A374&amp;"MET",'Cases at IMPPC'!$H:$H,0)))</f>
        <v>0</v>
      </c>
      <c r="BE374" s="24" t="s">
        <v>184</v>
      </c>
      <c r="BF374" s="0" t="s">
        <v>846</v>
      </c>
    </row>
    <row r="375" customFormat="false" ht="13" hidden="false" customHeight="true" outlineLevel="0" collapsed="false">
      <c r="A375" s="18" t="n">
        <v>377</v>
      </c>
      <c r="B375" s="18" t="s">
        <v>962</v>
      </c>
      <c r="C375" s="18" t="str">
        <f aca="false">TEXT(A375,"CRC-00000")&amp;"-05-01"</f>
        <v>CRC-00377-05-01</v>
      </c>
      <c r="D375" s="2" t="s">
        <v>61</v>
      </c>
      <c r="E375" s="2" t="s">
        <v>60</v>
      </c>
      <c r="F375" s="2" t="s">
        <v>61</v>
      </c>
      <c r="G375" s="2" t="s">
        <v>60</v>
      </c>
      <c r="S375" s="25"/>
      <c r="T375" s="2"/>
      <c r="U375" s="2"/>
      <c r="V375" s="29" t="n">
        <v>0.0370846337433449</v>
      </c>
      <c r="AD375" s="6" t="n">
        <f aca="false">ISNUMBER(MATCH(A375,Selection!A:A,0))</f>
        <v>0</v>
      </c>
      <c r="AE375" s="6" t="n">
        <f aca="false">24-COUNTIF(D375:AA375,"")</f>
        <v>5</v>
      </c>
      <c r="AF375" s="20" t="n">
        <f aca="false">TRUE()</f>
        <v>1</v>
      </c>
      <c r="AG375" s="21" t="n">
        <f aca="false">FALSE()</f>
        <v>0</v>
      </c>
      <c r="AH375" s="21" t="n">
        <f aca="false">FALSE()</f>
        <v>0</v>
      </c>
      <c r="AI375" s="22" t="n">
        <f aca="false">TRUE()</f>
        <v>1</v>
      </c>
      <c r="AJ375" s="8" t="n">
        <v>377.3</v>
      </c>
      <c r="AK375" s="23" t="s">
        <v>324</v>
      </c>
      <c r="AL375" s="8" t="s">
        <v>63</v>
      </c>
      <c r="AM375" s="8" t="n">
        <v>54</v>
      </c>
      <c r="AN375" s="8" t="s">
        <v>64</v>
      </c>
      <c r="AP375" s="8" t="s">
        <v>45</v>
      </c>
      <c r="AQ375" s="8" t="s">
        <v>61</v>
      </c>
      <c r="AU375" s="8" t="s">
        <v>804</v>
      </c>
      <c r="AV375" s="24"/>
      <c r="AW375" s="24"/>
      <c r="BA375" s="21" t="n">
        <f aca="false">NOT(ISNA(MATCH($A375&amp;"N",'Cases at IMPPC'!$H:$H,0)))</f>
        <v>0</v>
      </c>
      <c r="BB375" s="21" t="n">
        <f aca="false">NOT(ISNA(MATCH($A375&amp;"T",'Cases at IMPPC'!$H:$H,0)))</f>
        <v>0</v>
      </c>
      <c r="BC375" s="21" t="n">
        <f aca="false">NOT(ISNA(MATCH($A375&amp;"ADE",'Cases at IMPPC'!$H:$H,0)))</f>
        <v>0</v>
      </c>
      <c r="BD375" s="21" t="n">
        <f aca="false">NOT(ISNA(MATCH($A375&amp;"MET",'Cases at IMPPC'!$H:$H,0)))</f>
        <v>1</v>
      </c>
      <c r="BE375" s="24" t="s">
        <v>184</v>
      </c>
      <c r="BF375" s="0" t="s">
        <v>790</v>
      </c>
    </row>
    <row r="376" customFormat="false" ht="13" hidden="false" customHeight="true" outlineLevel="0" collapsed="false">
      <c r="A376" s="18" t="n">
        <v>378</v>
      </c>
      <c r="B376" s="18" t="s">
        <v>963</v>
      </c>
      <c r="C376" s="18" t="str">
        <f aca="false">TEXT(A376,"CRC-00000")&amp;"-05-01"</f>
        <v>CRC-00378-05-01</v>
      </c>
      <c r="D376" s="2" t="s">
        <v>60</v>
      </c>
      <c r="F376" s="2" t="s">
        <v>60</v>
      </c>
      <c r="S376" s="25"/>
      <c r="T376" s="2"/>
      <c r="U376" s="2"/>
      <c r="AD376" s="6" t="n">
        <f aca="false">ISNUMBER(MATCH(A376,Selection!A:A,0))</f>
        <v>0</v>
      </c>
      <c r="AE376" s="6" t="n">
        <f aca="false">24-COUNTIF(D376:AA376,"")</f>
        <v>2</v>
      </c>
      <c r="AF376" s="20" t="n">
        <f aca="false">TRUE()</f>
        <v>1</v>
      </c>
      <c r="AG376" s="21" t="n">
        <f aca="false">FALSE()</f>
        <v>0</v>
      </c>
      <c r="AH376" s="21" t="n">
        <f aca="false">FALSE()</f>
        <v>0</v>
      </c>
      <c r="AI376" s="22" t="n">
        <f aca="false">TRUE()</f>
        <v>1</v>
      </c>
      <c r="AJ376" s="8" t="n">
        <v>378.3</v>
      </c>
      <c r="AK376" s="23" t="s">
        <v>324</v>
      </c>
      <c r="AL376" s="8" t="s">
        <v>63</v>
      </c>
      <c r="AM376" s="8" t="n">
        <v>56</v>
      </c>
      <c r="AN376" s="8" t="s">
        <v>45</v>
      </c>
      <c r="AP376" s="8" t="s">
        <v>45</v>
      </c>
      <c r="AU376" s="8" t="s">
        <v>159</v>
      </c>
      <c r="AV376" s="24"/>
      <c r="AW376" s="24"/>
      <c r="BA376" s="21" t="n">
        <f aca="false">NOT(ISNA(MATCH($A376&amp;"N",'Cases at IMPPC'!$H:$H,0)))</f>
        <v>0</v>
      </c>
      <c r="BB376" s="21" t="n">
        <f aca="false">NOT(ISNA(MATCH($A376&amp;"T",'Cases at IMPPC'!$H:$H,0)))</f>
        <v>0</v>
      </c>
      <c r="BC376" s="21" t="n">
        <f aca="false">NOT(ISNA(MATCH($A376&amp;"ADE",'Cases at IMPPC'!$H:$H,0)))</f>
        <v>0</v>
      </c>
      <c r="BD376" s="21" t="n">
        <f aca="false">NOT(ISNA(MATCH($A376&amp;"MET",'Cases at IMPPC'!$H:$H,0)))</f>
        <v>0</v>
      </c>
      <c r="BE376" s="24" t="s">
        <v>184</v>
      </c>
    </row>
    <row r="377" customFormat="false" ht="13" hidden="false" customHeight="true" outlineLevel="0" collapsed="false">
      <c r="A377" s="18" t="n">
        <v>379</v>
      </c>
      <c r="B377" s="18" t="s">
        <v>964</v>
      </c>
      <c r="C377" s="18" t="str">
        <f aca="false">TEXT(A377,"CRC-00000")&amp;"-05-01"</f>
        <v>CRC-00379-05-01</v>
      </c>
      <c r="D377" s="2" t="s">
        <v>60</v>
      </c>
      <c r="F377" s="2" t="s">
        <v>61</v>
      </c>
      <c r="S377" s="25"/>
      <c r="T377" s="2"/>
      <c r="U377" s="2"/>
      <c r="AD377" s="6" t="n">
        <f aca="false">ISNUMBER(MATCH(A377,Selection!A:A,0))</f>
        <v>0</v>
      </c>
      <c r="AE377" s="6" t="n">
        <f aca="false">24-COUNTIF(D377:AA377,"")</f>
        <v>2</v>
      </c>
      <c r="AF377" s="20" t="n">
        <f aca="false">TRUE()</f>
        <v>1</v>
      </c>
      <c r="AG377" s="21" t="n">
        <f aca="false">FALSE()</f>
        <v>0</v>
      </c>
      <c r="AH377" s="21" t="n">
        <f aca="false">FALSE()</f>
        <v>0</v>
      </c>
      <c r="AI377" s="22" t="n">
        <f aca="false">TRUE()</f>
        <v>1</v>
      </c>
      <c r="AJ377" s="8" t="n">
        <v>379.3</v>
      </c>
      <c r="AK377" s="23" t="s">
        <v>324</v>
      </c>
      <c r="AL377" s="8" t="s">
        <v>63</v>
      </c>
      <c r="AM377" s="8" t="n">
        <v>64</v>
      </c>
      <c r="AN377" s="8" t="s">
        <v>64</v>
      </c>
      <c r="AP377" s="8" t="s">
        <v>45</v>
      </c>
      <c r="AQ377" s="8" t="s">
        <v>61</v>
      </c>
      <c r="AU377" s="8" t="s">
        <v>45</v>
      </c>
      <c r="AV377" s="24" t="s">
        <v>965</v>
      </c>
      <c r="AW377" s="24"/>
      <c r="BA377" s="21" t="n">
        <f aca="false">NOT(ISNA(MATCH($A377&amp;"N",'Cases at IMPPC'!$H:$H,0)))</f>
        <v>0</v>
      </c>
      <c r="BB377" s="21" t="n">
        <f aca="false">NOT(ISNA(MATCH($A377&amp;"T",'Cases at IMPPC'!$H:$H,0)))</f>
        <v>0</v>
      </c>
      <c r="BC377" s="21" t="n">
        <f aca="false">NOT(ISNA(MATCH($A377&amp;"ADE",'Cases at IMPPC'!$H:$H,0)))</f>
        <v>0</v>
      </c>
      <c r="BD377" s="21" t="n">
        <f aca="false">NOT(ISNA(MATCH($A377&amp;"MET",'Cases at IMPPC'!$H:$H,0)))</f>
        <v>1</v>
      </c>
      <c r="BE377" s="24" t="s">
        <v>184</v>
      </c>
      <c r="BF377" s="0" t="s">
        <v>790</v>
      </c>
    </row>
    <row r="378" customFormat="false" ht="13" hidden="false" customHeight="true" outlineLevel="0" collapsed="false">
      <c r="A378" s="18" t="n">
        <v>380</v>
      </c>
      <c r="B378" s="18" t="s">
        <v>966</v>
      </c>
      <c r="C378" s="18" t="str">
        <f aca="false">TEXT(A378,"CRC-00000")&amp;"-05-01"</f>
        <v>CRC-00380-05-01</v>
      </c>
      <c r="D378" s="2" t="s">
        <v>60</v>
      </c>
      <c r="F378" s="2" t="s">
        <v>61</v>
      </c>
      <c r="S378" s="25"/>
      <c r="T378" s="2"/>
      <c r="U378" s="2"/>
      <c r="AD378" s="6" t="n">
        <f aca="false">ISNUMBER(MATCH(A378,Selection!A:A,0))</f>
        <v>0</v>
      </c>
      <c r="AE378" s="6" t="n">
        <f aca="false">24-COUNTIF(D378:AA378,"")</f>
        <v>2</v>
      </c>
      <c r="AF378" s="20" t="n">
        <f aca="false">TRUE()</f>
        <v>1</v>
      </c>
      <c r="AG378" s="21" t="n">
        <f aca="false">TRUE()</f>
        <v>1</v>
      </c>
      <c r="AH378" s="21" t="n">
        <f aca="false">FALSE()</f>
        <v>0</v>
      </c>
      <c r="AI378" s="22" t="n">
        <f aca="false">FALSE()</f>
        <v>0</v>
      </c>
      <c r="AJ378" s="8" t="n">
        <v>380</v>
      </c>
      <c r="AK378" s="23" t="s">
        <v>62</v>
      </c>
      <c r="AL378" s="8" t="s">
        <v>63</v>
      </c>
      <c r="AM378" s="8" t="n">
        <v>60</v>
      </c>
      <c r="AN378" s="8" t="s">
        <v>64</v>
      </c>
      <c r="AO378" s="8" t="s">
        <v>65</v>
      </c>
      <c r="AP378" s="8" t="s">
        <v>115</v>
      </c>
      <c r="AQ378" s="8" t="s">
        <v>151</v>
      </c>
      <c r="AU378" s="8" t="s">
        <v>45</v>
      </c>
      <c r="AV378" s="24" t="s">
        <v>967</v>
      </c>
      <c r="AW378" s="24"/>
      <c r="BA378" s="21" t="n">
        <f aca="false">NOT(ISNA(MATCH($A378&amp;"N",'Cases at IMPPC'!$H:$H,0)))</f>
        <v>0</v>
      </c>
      <c r="BB378" s="21" t="n">
        <f aca="false">NOT(ISNA(MATCH($A378&amp;"T",'Cases at IMPPC'!$H:$H,0)))</f>
        <v>0</v>
      </c>
      <c r="BC378" s="21" t="n">
        <f aca="false">NOT(ISNA(MATCH($A378&amp;"ADE",'Cases at IMPPC'!$H:$H,0)))</f>
        <v>0</v>
      </c>
      <c r="BD378" s="21" t="n">
        <f aca="false">NOT(ISNA(MATCH($A378&amp;"MET",'Cases at IMPPC'!$H:$H,0)))</f>
        <v>0</v>
      </c>
      <c r="BE378" s="24" t="s">
        <v>184</v>
      </c>
    </row>
    <row r="379" customFormat="false" ht="13" hidden="false" customHeight="true" outlineLevel="0" collapsed="false">
      <c r="A379" s="18" t="n">
        <v>381</v>
      </c>
      <c r="B379" s="18"/>
      <c r="C379" s="18"/>
      <c r="F379" s="2" t="s">
        <v>61</v>
      </c>
      <c r="S379" s="25"/>
      <c r="T379" s="2"/>
      <c r="U379" s="2"/>
      <c r="AD379" s="6" t="n">
        <f aca="false">ISNUMBER(MATCH(A379,Selection!A:A,0))</f>
        <v>0</v>
      </c>
      <c r="AE379" s="6" t="n">
        <f aca="false">24-COUNTIF(D379:AA379,"")</f>
        <v>1</v>
      </c>
      <c r="AF379" s="20" t="n">
        <f aca="false">FALSE()</f>
        <v>0</v>
      </c>
      <c r="AG379" s="21" t="n">
        <f aca="false">FALSE()</f>
        <v>0</v>
      </c>
      <c r="AH379" s="21" t="n">
        <f aca="false">FALSE()</f>
        <v>0</v>
      </c>
      <c r="AI379" s="22" t="n">
        <f aca="false">FALSE()</f>
        <v>0</v>
      </c>
      <c r="AK379" s="23"/>
      <c r="AP379" s="8" t="s">
        <v>937</v>
      </c>
      <c r="AU379" s="8" t="e">
        <f aca="false">#N/A</f>
        <v>#N/A</v>
      </c>
      <c r="AV379" s="24" t="e">
        <f aca="false">#N/A</f>
        <v>#N/A</v>
      </c>
      <c r="AW379" s="24"/>
      <c r="BA379" s="21" t="n">
        <f aca="false">NOT(ISNA(MATCH($A379&amp;"N",'Cases at IMPPC'!$H:$H,0)))</f>
        <v>0</v>
      </c>
      <c r="BB379" s="21" t="n">
        <f aca="false">NOT(ISNA(MATCH($A379&amp;"T",'Cases at IMPPC'!$H:$H,0)))</f>
        <v>0</v>
      </c>
      <c r="BC379" s="21" t="n">
        <f aca="false">NOT(ISNA(MATCH($A379&amp;"ADE",'Cases at IMPPC'!$H:$H,0)))</f>
        <v>0</v>
      </c>
      <c r="BD379" s="21" t="n">
        <f aca="false">NOT(ISNA(MATCH($A379&amp;"MET",'Cases at IMPPC'!$H:$H,0)))</f>
        <v>0</v>
      </c>
      <c r="BE379" s="24"/>
    </row>
    <row r="380" customFormat="false" ht="13" hidden="false" customHeight="true" outlineLevel="0" collapsed="false">
      <c r="A380" s="18" t="n">
        <v>382</v>
      </c>
      <c r="B380" s="18"/>
      <c r="C380" s="18"/>
      <c r="F380" s="2" t="s">
        <v>60</v>
      </c>
      <c r="S380" s="25"/>
      <c r="T380" s="2"/>
      <c r="U380" s="2"/>
      <c r="AD380" s="6" t="n">
        <f aca="false">ISNUMBER(MATCH(A380,Selection!A:A,0))</f>
        <v>0</v>
      </c>
      <c r="AE380" s="6" t="n">
        <f aca="false">24-COUNTIF(D380:AA380,"")</f>
        <v>1</v>
      </c>
      <c r="AF380" s="20" t="n">
        <f aca="false">FALSE()</f>
        <v>0</v>
      </c>
      <c r="AG380" s="21" t="n">
        <f aca="false">FALSE()</f>
        <v>0</v>
      </c>
      <c r="AH380" s="21" t="n">
        <f aca="false">FALSE()</f>
        <v>0</v>
      </c>
      <c r="AI380" s="22" t="n">
        <f aca="false">FALSE()</f>
        <v>0</v>
      </c>
      <c r="AK380" s="23"/>
      <c r="AP380" s="8" t="e">
        <f aca="false">#N/A</f>
        <v>#N/A</v>
      </c>
      <c r="AU380" s="8" t="e">
        <f aca="false">#N/A</f>
        <v>#N/A</v>
      </c>
      <c r="AV380" s="24" t="e">
        <f aca="false">#N/A</f>
        <v>#N/A</v>
      </c>
      <c r="AW380" s="24"/>
      <c r="BA380" s="21" t="n">
        <f aca="false">NOT(ISNA(MATCH($A380&amp;"N",'Cases at IMPPC'!$H:$H,0)))</f>
        <v>0</v>
      </c>
      <c r="BB380" s="21" t="n">
        <f aca="false">NOT(ISNA(MATCH($A380&amp;"T",'Cases at IMPPC'!$H:$H,0)))</f>
        <v>0</v>
      </c>
      <c r="BC380" s="21" t="n">
        <f aca="false">NOT(ISNA(MATCH($A380&amp;"ADE",'Cases at IMPPC'!$H:$H,0)))</f>
        <v>0</v>
      </c>
      <c r="BD380" s="21" t="n">
        <f aca="false">NOT(ISNA(MATCH($A380&amp;"MET",'Cases at IMPPC'!$H:$H,0)))</f>
        <v>0</v>
      </c>
      <c r="BE380" s="24"/>
    </row>
    <row r="381" customFormat="false" ht="13" hidden="false" customHeight="true" outlineLevel="0" collapsed="false">
      <c r="A381" s="18" t="n">
        <v>383</v>
      </c>
      <c r="B381" s="18" t="s">
        <v>968</v>
      </c>
      <c r="C381" s="18" t="str">
        <f aca="false">TEXT(A381,"CRC-00000")&amp;"-05-01"</f>
        <v>CRC-00383-05-01</v>
      </c>
      <c r="D381" s="2" t="s">
        <v>60</v>
      </c>
      <c r="F381" s="2" t="s">
        <v>60</v>
      </c>
      <c r="S381" s="25"/>
      <c r="T381" s="2"/>
      <c r="U381" s="2"/>
      <c r="AD381" s="6" t="n">
        <f aca="false">ISNUMBER(MATCH(A381,Selection!A:A,0))</f>
        <v>0</v>
      </c>
      <c r="AE381" s="6" t="n">
        <f aca="false">24-COUNTIF(D381:AA381,"")</f>
        <v>2</v>
      </c>
      <c r="AF381" s="20" t="n">
        <f aca="false">TRUE()</f>
        <v>1</v>
      </c>
      <c r="AG381" s="21" t="n">
        <f aca="false">TRUE()</f>
        <v>1</v>
      </c>
      <c r="AH381" s="21" t="n">
        <f aca="false">FALSE()</f>
        <v>0</v>
      </c>
      <c r="AI381" s="22" t="n">
        <f aca="false">FALSE()</f>
        <v>0</v>
      </c>
      <c r="AJ381" s="8" t="n">
        <v>383</v>
      </c>
      <c r="AK381" s="23" t="s">
        <v>62</v>
      </c>
      <c r="AL381" s="8" t="s">
        <v>871</v>
      </c>
      <c r="AM381" s="8" t="n">
        <v>82</v>
      </c>
      <c r="AN381" s="8" t="s">
        <v>45</v>
      </c>
      <c r="AO381" s="8" t="s">
        <v>65</v>
      </c>
      <c r="AP381" s="8" t="s">
        <v>66</v>
      </c>
      <c r="AQ381" s="8" t="s">
        <v>262</v>
      </c>
      <c r="AU381" s="8" t="s">
        <v>45</v>
      </c>
      <c r="AV381" s="24"/>
      <c r="AW381" s="24"/>
      <c r="BA381" s="21" t="n">
        <f aca="false">NOT(ISNA(MATCH($A381&amp;"N",'Cases at IMPPC'!$H:$H,0)))</f>
        <v>1</v>
      </c>
      <c r="BB381" s="21" t="n">
        <f aca="false">NOT(ISNA(MATCH($A381&amp;"T",'Cases at IMPPC'!$H:$H,0)))</f>
        <v>0</v>
      </c>
      <c r="BC381" s="21" t="n">
        <f aca="false">NOT(ISNA(MATCH($A381&amp;"ADE",'Cases at IMPPC'!$H:$H,0)))</f>
        <v>0</v>
      </c>
      <c r="BD381" s="21" t="n">
        <f aca="false">NOT(ISNA(MATCH($A381&amp;"MET",'Cases at IMPPC'!$H:$H,0)))</f>
        <v>0</v>
      </c>
      <c r="BE381" s="24"/>
      <c r="BF381" s="0" t="s">
        <v>846</v>
      </c>
    </row>
    <row r="382" customFormat="false" ht="13" hidden="false" customHeight="true" outlineLevel="0" collapsed="false">
      <c r="A382" s="18" t="n">
        <v>384</v>
      </c>
      <c r="B382" s="18" t="s">
        <v>969</v>
      </c>
      <c r="C382" s="18" t="str">
        <f aca="false">TEXT(A382,"CRC-00000")&amp;"-05-01"</f>
        <v>CRC-00384-05-01</v>
      </c>
      <c r="D382" s="2" t="s">
        <v>61</v>
      </c>
      <c r="E382" s="2" t="s">
        <v>60</v>
      </c>
      <c r="F382" s="2" t="s">
        <v>60</v>
      </c>
      <c r="G382" s="2" t="s">
        <v>61</v>
      </c>
      <c r="H382" s="2" t="s">
        <v>61</v>
      </c>
      <c r="I382" s="3" t="s">
        <v>61</v>
      </c>
      <c r="S382" s="25"/>
      <c r="T382" s="2"/>
      <c r="U382" s="2"/>
      <c r="V382" s="28" t="n">
        <v>-0.00439831104855737</v>
      </c>
      <c r="AD382" s="6" t="n">
        <f aca="false">ISNUMBER(MATCH(A382,Selection!A:A,0))</f>
        <v>0</v>
      </c>
      <c r="AE382" s="6" t="n">
        <f aca="false">24-COUNTIF(D382:AA382,"")</f>
        <v>7</v>
      </c>
      <c r="AF382" s="20" t="n">
        <f aca="false">TRUE()</f>
        <v>1</v>
      </c>
      <c r="AG382" s="21" t="n">
        <f aca="false">TRUE()</f>
        <v>1</v>
      </c>
      <c r="AH382" s="21" t="n">
        <f aca="false">FALSE()</f>
        <v>0</v>
      </c>
      <c r="AI382" s="22" t="n">
        <f aca="false">FALSE()</f>
        <v>0</v>
      </c>
      <c r="AJ382" s="8" t="n">
        <v>384</v>
      </c>
      <c r="AK382" s="23" t="s">
        <v>62</v>
      </c>
      <c r="AL382" s="8" t="s">
        <v>63</v>
      </c>
      <c r="AM382" s="8" t="n">
        <v>79</v>
      </c>
      <c r="AN382" s="8" t="s">
        <v>45</v>
      </c>
      <c r="AO382" s="8" t="s">
        <v>65</v>
      </c>
      <c r="AP382" s="8" t="s">
        <v>66</v>
      </c>
      <c r="AQ382" s="8" t="s">
        <v>970</v>
      </c>
      <c r="AU382" s="8" t="s">
        <v>159</v>
      </c>
      <c r="AV382" s="24"/>
      <c r="AW382" s="24"/>
      <c r="BA382" s="21" t="n">
        <f aca="false">NOT(ISNA(MATCH($A382&amp;"N",'Cases at IMPPC'!$H:$H,0)))</f>
        <v>0</v>
      </c>
      <c r="BB382" s="21" t="n">
        <f aca="false">NOT(ISNA(MATCH($A382&amp;"T",'Cases at IMPPC'!$H:$H,0)))</f>
        <v>1</v>
      </c>
      <c r="BC382" s="21" t="n">
        <f aca="false">NOT(ISNA(MATCH($A382&amp;"ADE",'Cases at IMPPC'!$H:$H,0)))</f>
        <v>0</v>
      </c>
      <c r="BD382" s="21" t="n">
        <f aca="false">NOT(ISNA(MATCH($A382&amp;"MET",'Cases at IMPPC'!$H:$H,0)))</f>
        <v>0</v>
      </c>
      <c r="BE382" s="24"/>
      <c r="BF382" s="0" t="s">
        <v>790</v>
      </c>
    </row>
    <row r="383" customFormat="false" ht="13" hidden="false" customHeight="true" outlineLevel="0" collapsed="false">
      <c r="A383" s="18" t="n">
        <v>385</v>
      </c>
      <c r="B383" s="18" t="s">
        <v>971</v>
      </c>
      <c r="C383" s="18" t="str">
        <f aca="false">TEXT(A383,"CRC-00000")&amp;"-05-01"</f>
        <v>CRC-00385-05-01</v>
      </c>
      <c r="D383" s="2" t="s">
        <v>60</v>
      </c>
      <c r="E383" s="2" t="s">
        <v>60</v>
      </c>
      <c r="F383" s="2" t="s">
        <v>60</v>
      </c>
      <c r="G383" s="2" t="s">
        <v>60</v>
      </c>
      <c r="H383" s="2" t="s">
        <v>60</v>
      </c>
      <c r="I383" s="3" t="s">
        <v>60</v>
      </c>
      <c r="J383" s="4" t="s">
        <v>254</v>
      </c>
      <c r="S383" s="25"/>
      <c r="T383" s="2"/>
      <c r="U383" s="2"/>
      <c r="AD383" s="6" t="n">
        <f aca="false">ISNUMBER(MATCH(A383,Selection!A:A,0))</f>
        <v>0</v>
      </c>
      <c r="AE383" s="6" t="n">
        <f aca="false">24-COUNTIF(D383:AA383,"")</f>
        <v>7</v>
      </c>
      <c r="AF383" s="20" t="n">
        <f aca="false">TRUE()</f>
        <v>1</v>
      </c>
      <c r="AG383" s="21" t="n">
        <f aca="false">TRUE()</f>
        <v>1</v>
      </c>
      <c r="AH383" s="21" t="n">
        <f aca="false">FALSE()</f>
        <v>0</v>
      </c>
      <c r="AI383" s="22" t="n">
        <f aca="false">FALSE()</f>
        <v>0</v>
      </c>
      <c r="AJ383" s="8" t="n">
        <v>385</v>
      </c>
      <c r="AK383" s="23" t="s">
        <v>62</v>
      </c>
      <c r="AL383" s="8" t="s">
        <v>949</v>
      </c>
      <c r="AM383" s="8" t="n">
        <v>50</v>
      </c>
      <c r="AN383" s="8" t="s">
        <v>45</v>
      </c>
      <c r="AO383" s="8" t="s">
        <v>71</v>
      </c>
      <c r="AP383" s="8" t="s">
        <v>66</v>
      </c>
      <c r="AQ383" s="8" t="s">
        <v>202</v>
      </c>
      <c r="AU383" s="8" t="s">
        <v>152</v>
      </c>
      <c r="AV383" s="24" t="s">
        <v>972</v>
      </c>
      <c r="AW383" s="24"/>
      <c r="BA383" s="21" t="n">
        <f aca="false">NOT(ISNA(MATCH($A383&amp;"N",'Cases at IMPPC'!$H:$H,0)))</f>
        <v>1</v>
      </c>
      <c r="BB383" s="21" t="n">
        <f aca="false">NOT(ISNA(MATCH($A383&amp;"T",'Cases at IMPPC'!$H:$H,0)))</f>
        <v>1</v>
      </c>
      <c r="BC383" s="21" t="n">
        <f aca="false">NOT(ISNA(MATCH($A383&amp;"ADE",'Cases at IMPPC'!$H:$H,0)))</f>
        <v>0</v>
      </c>
      <c r="BD383" s="21" t="n">
        <f aca="false">NOT(ISNA(MATCH($A383&amp;"MET",'Cases at IMPPC'!$H:$H,0)))</f>
        <v>0</v>
      </c>
      <c r="BE383" s="24"/>
    </row>
    <row r="384" customFormat="false" ht="13" hidden="false" customHeight="true" outlineLevel="0" collapsed="false">
      <c r="A384" s="18" t="n">
        <v>386</v>
      </c>
      <c r="B384" s="18" t="s">
        <v>973</v>
      </c>
      <c r="C384" s="18" t="str">
        <f aca="false">TEXT(A384,"CRC-00000")&amp;"-05-01"</f>
        <v>CRC-00386-05-01</v>
      </c>
      <c r="D384" s="2" t="s">
        <v>60</v>
      </c>
      <c r="E384" s="2" t="s">
        <v>61</v>
      </c>
      <c r="F384" s="2" t="s">
        <v>60</v>
      </c>
      <c r="S384" s="25"/>
      <c r="T384" s="2"/>
      <c r="U384" s="2"/>
      <c r="AD384" s="6" t="n">
        <f aca="false">ISNUMBER(MATCH(A384,Selection!A:A,0))</f>
        <v>0</v>
      </c>
      <c r="AE384" s="6" t="n">
        <f aca="false">24-COUNTIF(D384:AA384,"")</f>
        <v>3</v>
      </c>
      <c r="AF384" s="20" t="n">
        <f aca="false">TRUE()</f>
        <v>1</v>
      </c>
      <c r="AG384" s="21" t="n">
        <f aca="false">TRUE()</f>
        <v>1</v>
      </c>
      <c r="AH384" s="21" t="n">
        <f aca="false">FALSE()</f>
        <v>0</v>
      </c>
      <c r="AI384" s="22" t="n">
        <f aca="false">FALSE()</f>
        <v>0</v>
      </c>
      <c r="AJ384" s="8" t="n">
        <v>386</v>
      </c>
      <c r="AK384" s="23" t="s">
        <v>62</v>
      </c>
      <c r="AL384" s="8" t="s">
        <v>871</v>
      </c>
      <c r="AM384" s="8" t="n">
        <v>66</v>
      </c>
      <c r="AN384" s="8" t="s">
        <v>45</v>
      </c>
      <c r="AO384" s="8" t="s">
        <v>71</v>
      </c>
      <c r="AP384" s="8" t="s">
        <v>90</v>
      </c>
      <c r="AQ384" s="8" t="s">
        <v>872</v>
      </c>
      <c r="AU384" s="8" t="s">
        <v>45</v>
      </c>
      <c r="AV384" s="24" t="s">
        <v>974</v>
      </c>
      <c r="AW384" s="24"/>
      <c r="BA384" s="21" t="n">
        <f aca="false">NOT(ISNA(MATCH($A384&amp;"N",'Cases at IMPPC'!$H:$H,0)))</f>
        <v>1</v>
      </c>
      <c r="BB384" s="21" t="n">
        <f aca="false">NOT(ISNA(MATCH($A384&amp;"T",'Cases at IMPPC'!$H:$H,0)))</f>
        <v>0</v>
      </c>
      <c r="BC384" s="21" t="n">
        <f aca="false">NOT(ISNA(MATCH($A384&amp;"ADE",'Cases at IMPPC'!$H:$H,0)))</f>
        <v>0</v>
      </c>
      <c r="BD384" s="21" t="n">
        <f aca="false">NOT(ISNA(MATCH($A384&amp;"MET",'Cases at IMPPC'!$H:$H,0)))</f>
        <v>0</v>
      </c>
      <c r="BE384" s="24"/>
      <c r="BF384" s="0" t="s">
        <v>846</v>
      </c>
    </row>
    <row r="385" customFormat="false" ht="13" hidden="false" customHeight="true" outlineLevel="0" collapsed="false">
      <c r="A385" s="18" t="n">
        <v>387</v>
      </c>
      <c r="B385" s="18" t="s">
        <v>975</v>
      </c>
      <c r="C385" s="18" t="str">
        <f aca="false">TEXT(A385,"CRC-00000")&amp;"-05-01"</f>
        <v>CRC-00387-05-01</v>
      </c>
      <c r="D385" s="2" t="s">
        <v>60</v>
      </c>
      <c r="E385" s="2" t="s">
        <v>60</v>
      </c>
      <c r="F385" s="2" t="s">
        <v>60</v>
      </c>
      <c r="S385" s="25"/>
      <c r="T385" s="2"/>
      <c r="U385" s="2"/>
      <c r="AD385" s="6" t="n">
        <f aca="false">ISNUMBER(MATCH(A385,Selection!A:A,0))</f>
        <v>0</v>
      </c>
      <c r="AE385" s="6" t="n">
        <f aca="false">24-COUNTIF(D385:AA385,"")</f>
        <v>3</v>
      </c>
      <c r="AF385" s="20" t="n">
        <f aca="false">TRUE()</f>
        <v>1</v>
      </c>
      <c r="AG385" s="21" t="n">
        <f aca="false">TRUE()</f>
        <v>1</v>
      </c>
      <c r="AH385" s="21" t="n">
        <f aca="false">FALSE()</f>
        <v>0</v>
      </c>
      <c r="AI385" s="22" t="n">
        <f aca="false">TRUE()</f>
        <v>1</v>
      </c>
      <c r="AJ385" s="8" t="n">
        <v>387</v>
      </c>
      <c r="AK385" s="23" t="s">
        <v>62</v>
      </c>
      <c r="AL385" s="8" t="s">
        <v>66</v>
      </c>
      <c r="AM385" s="8" t="n">
        <v>70</v>
      </c>
      <c r="AN385" s="8" t="s">
        <v>45</v>
      </c>
      <c r="AO385" s="8" t="s">
        <v>65</v>
      </c>
      <c r="AP385" s="8" t="s">
        <v>66</v>
      </c>
      <c r="AQ385" s="8" t="s">
        <v>262</v>
      </c>
      <c r="AU385" s="8" t="s">
        <v>159</v>
      </c>
      <c r="AV385" s="24"/>
      <c r="AW385" s="24"/>
      <c r="BA385" s="21" t="n">
        <f aca="false">NOT(ISNA(MATCH($A385&amp;"N",'Cases at IMPPC'!$H:$H,0)))</f>
        <v>0</v>
      </c>
      <c r="BB385" s="21" t="n">
        <f aca="false">NOT(ISNA(MATCH($A385&amp;"T",'Cases at IMPPC'!$H:$H,0)))</f>
        <v>1</v>
      </c>
      <c r="BC385" s="21" t="n">
        <f aca="false">NOT(ISNA(MATCH($A385&amp;"ADE",'Cases at IMPPC'!$H:$H,0)))</f>
        <v>0</v>
      </c>
      <c r="BD385" s="21" t="n">
        <f aca="false">NOT(ISNA(MATCH($A385&amp;"MET",'Cases at IMPPC'!$H:$H,0)))</f>
        <v>0</v>
      </c>
      <c r="BE385" s="24"/>
      <c r="BF385" s="0" t="s">
        <v>790</v>
      </c>
    </row>
    <row r="386" customFormat="false" ht="13" hidden="false" customHeight="true" outlineLevel="0" collapsed="false">
      <c r="A386" s="18" t="n">
        <v>388</v>
      </c>
      <c r="B386" s="18" t="s">
        <v>976</v>
      </c>
      <c r="C386" s="18" t="str">
        <f aca="false">TEXT(A386,"CRC-00000")&amp;"-05-01"</f>
        <v>CRC-00388-05-01</v>
      </c>
      <c r="D386" s="2" t="s">
        <v>60</v>
      </c>
      <c r="E386" s="2" t="s">
        <v>60</v>
      </c>
      <c r="F386" s="2" t="s">
        <v>61</v>
      </c>
      <c r="G386" s="2" t="s">
        <v>60</v>
      </c>
      <c r="H386" s="2" t="s">
        <v>60</v>
      </c>
      <c r="I386" s="3" t="s">
        <v>60</v>
      </c>
      <c r="J386" s="4" t="s">
        <v>60</v>
      </c>
      <c r="S386" s="25"/>
      <c r="T386" s="2"/>
      <c r="U386" s="2"/>
      <c r="AD386" s="6" t="n">
        <f aca="false">ISNUMBER(MATCH(A386,Selection!A:A,0))</f>
        <v>0</v>
      </c>
      <c r="AE386" s="6" t="n">
        <f aca="false">24-COUNTIF(D386:AA386,"")</f>
        <v>7</v>
      </c>
      <c r="AF386" s="20" t="n">
        <f aca="false">TRUE()</f>
        <v>1</v>
      </c>
      <c r="AG386" s="21" t="n">
        <f aca="false">TRUE()</f>
        <v>1</v>
      </c>
      <c r="AH386" s="21" t="n">
        <f aca="false">FALSE()</f>
        <v>0</v>
      </c>
      <c r="AI386" s="22" t="n">
        <f aca="false">TRUE()</f>
        <v>1</v>
      </c>
      <c r="AJ386" s="8" t="n">
        <v>388</v>
      </c>
      <c r="AK386" s="23" t="s">
        <v>62</v>
      </c>
      <c r="AL386" s="8" t="s">
        <v>63</v>
      </c>
      <c r="AM386" s="8" t="n">
        <v>85</v>
      </c>
      <c r="AN386" s="8" t="s">
        <v>45</v>
      </c>
      <c r="AO386" s="8" t="s">
        <v>65</v>
      </c>
      <c r="AP386" s="8" t="s">
        <v>115</v>
      </c>
      <c r="AQ386" s="8" t="s">
        <v>304</v>
      </c>
      <c r="AU386" s="8" t="s">
        <v>159</v>
      </c>
      <c r="AV386" s="24" t="s">
        <v>977</v>
      </c>
      <c r="AW386" s="24"/>
      <c r="BA386" s="21" t="n">
        <f aca="false">NOT(ISNA(MATCH($A386&amp;"N",'Cases at IMPPC'!$H:$H,0)))</f>
        <v>0</v>
      </c>
      <c r="BB386" s="21" t="n">
        <f aca="false">NOT(ISNA(MATCH($A386&amp;"T",'Cases at IMPPC'!$H:$H,0)))</f>
        <v>0</v>
      </c>
      <c r="BC386" s="21" t="n">
        <f aca="false">NOT(ISNA(MATCH($A386&amp;"ADE",'Cases at IMPPC'!$H:$H,0)))</f>
        <v>0</v>
      </c>
      <c r="BD386" s="21" t="n">
        <f aca="false">NOT(ISNA(MATCH($A386&amp;"MET",'Cases at IMPPC'!$H:$H,0)))</f>
        <v>0</v>
      </c>
      <c r="BE386" s="24" t="s">
        <v>978</v>
      </c>
    </row>
    <row r="387" customFormat="false" ht="13" hidden="false" customHeight="true" outlineLevel="0" collapsed="false">
      <c r="A387" s="18" t="n">
        <v>389</v>
      </c>
      <c r="B387" s="18" t="s">
        <v>979</v>
      </c>
      <c r="C387" s="18" t="str">
        <f aca="false">TEXT(A387,"CRC-00000")&amp;"-05-01"</f>
        <v>CRC-00389-05-01</v>
      </c>
      <c r="D387" s="2" t="s">
        <v>60</v>
      </c>
      <c r="E387" s="2" t="s">
        <v>61</v>
      </c>
      <c r="F387" s="2" t="s">
        <v>61</v>
      </c>
      <c r="G387" s="2" t="s">
        <v>60</v>
      </c>
      <c r="H387" s="2" t="s">
        <v>61</v>
      </c>
      <c r="I387" s="3" t="s">
        <v>61</v>
      </c>
      <c r="J387" s="4" t="s">
        <v>60</v>
      </c>
      <c r="M387" s="2" t="s">
        <v>136</v>
      </c>
      <c r="O387" s="2" t="s">
        <v>45</v>
      </c>
      <c r="Q387" s="3" t="s">
        <v>45</v>
      </c>
      <c r="R387" s="4" t="s">
        <v>61</v>
      </c>
      <c r="S387" s="25"/>
      <c r="T387" s="2"/>
      <c r="U387" s="2"/>
      <c r="AD387" s="6" t="n">
        <f aca="false">ISNUMBER(MATCH(A387,Selection!A:A,0))</f>
        <v>0</v>
      </c>
      <c r="AE387" s="6" t="n">
        <f aca="false">24-COUNTIF(D387:AA387,"")</f>
        <v>11</v>
      </c>
      <c r="AF387" s="20" t="n">
        <f aca="false">TRUE()</f>
        <v>1</v>
      </c>
      <c r="AG387" s="21" t="n">
        <f aca="false">TRUE()</f>
        <v>1</v>
      </c>
      <c r="AH387" s="21" t="n">
        <f aca="false">FALSE()</f>
        <v>0</v>
      </c>
      <c r="AI387" s="22" t="n">
        <f aca="false">FALSE()</f>
        <v>0</v>
      </c>
      <c r="AJ387" s="8" t="n">
        <v>389</v>
      </c>
      <c r="AK387" s="23" t="s">
        <v>62</v>
      </c>
      <c r="AL387" s="8" t="s">
        <v>66</v>
      </c>
      <c r="AM387" s="8" t="n">
        <v>86</v>
      </c>
      <c r="AN387" s="8" t="s">
        <v>64</v>
      </c>
      <c r="AO387" s="8" t="s">
        <v>65</v>
      </c>
      <c r="AP387" s="8" t="s">
        <v>66</v>
      </c>
      <c r="AQ387" s="8" t="s">
        <v>129</v>
      </c>
      <c r="AU387" s="8" t="s">
        <v>45</v>
      </c>
      <c r="AV387" s="24" t="s">
        <v>980</v>
      </c>
      <c r="AW387" s="24"/>
      <c r="BA387" s="21" t="n">
        <f aca="false">NOT(ISNA(MATCH($A387&amp;"N",'Cases at IMPPC'!$H:$H,0)))</f>
        <v>0</v>
      </c>
      <c r="BB387" s="21" t="n">
        <f aca="false">NOT(ISNA(MATCH($A387&amp;"T",'Cases at IMPPC'!$H:$H,0)))</f>
        <v>1</v>
      </c>
      <c r="BC387" s="21" t="n">
        <f aca="false">NOT(ISNA(MATCH($A387&amp;"ADE",'Cases at IMPPC'!$H:$H,0)))</f>
        <v>0</v>
      </c>
      <c r="BD387" s="21" t="n">
        <f aca="false">NOT(ISNA(MATCH($A387&amp;"MET",'Cases at IMPPC'!$H:$H,0)))</f>
        <v>0</v>
      </c>
      <c r="BE387" s="24"/>
      <c r="BF387" s="0" t="s">
        <v>790</v>
      </c>
    </row>
    <row r="388" customFormat="false" ht="13" hidden="false" customHeight="true" outlineLevel="0" collapsed="false">
      <c r="A388" s="18" t="n">
        <v>390</v>
      </c>
      <c r="B388" s="18" t="s">
        <v>981</v>
      </c>
      <c r="C388" s="18" t="str">
        <f aca="false">TEXT(A388,"CRC-00000")&amp;"-05-01"</f>
        <v>CRC-00390-05-01</v>
      </c>
      <c r="D388" s="2" t="s">
        <v>60</v>
      </c>
      <c r="E388" s="2" t="s">
        <v>60</v>
      </c>
      <c r="F388" s="2" t="s">
        <v>60</v>
      </c>
      <c r="G388" s="2" t="s">
        <v>60</v>
      </c>
      <c r="S388" s="25"/>
      <c r="T388" s="2"/>
      <c r="U388" s="2"/>
      <c r="AD388" s="6" t="n">
        <f aca="false">ISNUMBER(MATCH(A388,Selection!A:A,0))</f>
        <v>0</v>
      </c>
      <c r="AE388" s="6" t="n">
        <f aca="false">24-COUNTIF(D388:AA388,"")</f>
        <v>4</v>
      </c>
      <c r="AF388" s="20" t="n">
        <f aca="false">TRUE()</f>
        <v>1</v>
      </c>
      <c r="AG388" s="21" t="n">
        <f aca="false">TRUE()</f>
        <v>1</v>
      </c>
      <c r="AH388" s="21" t="n">
        <f aca="false">FALSE()</f>
        <v>0</v>
      </c>
      <c r="AI388" s="22" t="n">
        <f aca="false">FALSE()</f>
        <v>0</v>
      </c>
      <c r="AJ388" s="8" t="n">
        <v>390</v>
      </c>
      <c r="AK388" s="23" t="s">
        <v>62</v>
      </c>
      <c r="AL388" s="8" t="s">
        <v>63</v>
      </c>
      <c r="AM388" s="8" t="n">
        <v>64</v>
      </c>
      <c r="AN388" s="8" t="s">
        <v>45</v>
      </c>
      <c r="AO388" s="8" t="s">
        <v>71</v>
      </c>
      <c r="AP388" s="8" t="s">
        <v>79</v>
      </c>
      <c r="AQ388" s="8" t="s">
        <v>202</v>
      </c>
      <c r="AU388" s="8" t="s">
        <v>45</v>
      </c>
      <c r="AV388" s="24" t="s">
        <v>982</v>
      </c>
      <c r="AW388" s="24"/>
      <c r="BA388" s="21" t="n">
        <f aca="false">NOT(ISNA(MATCH($A388&amp;"N",'Cases at IMPPC'!$H:$H,0)))</f>
        <v>0</v>
      </c>
      <c r="BB388" s="21" t="n">
        <f aca="false">NOT(ISNA(MATCH($A388&amp;"T",'Cases at IMPPC'!$H:$H,0)))</f>
        <v>0</v>
      </c>
      <c r="BC388" s="21" t="n">
        <f aca="false">NOT(ISNA(MATCH($A388&amp;"ADE",'Cases at IMPPC'!$H:$H,0)))</f>
        <v>0</v>
      </c>
      <c r="BD388" s="21" t="n">
        <f aca="false">NOT(ISNA(MATCH($A388&amp;"MET",'Cases at IMPPC'!$H:$H,0)))</f>
        <v>0</v>
      </c>
      <c r="BE388" s="24" t="s">
        <v>279</v>
      </c>
    </row>
    <row r="389" customFormat="false" ht="13" hidden="false" customHeight="true" outlineLevel="0" collapsed="false">
      <c r="A389" s="18" t="n">
        <v>391</v>
      </c>
      <c r="B389" s="18" t="s">
        <v>983</v>
      </c>
      <c r="C389" s="18" t="str">
        <f aca="false">TEXT(A389,"CRC-00000")&amp;"-05-01"</f>
        <v>CRC-00391-05-01</v>
      </c>
      <c r="D389" s="2" t="s">
        <v>60</v>
      </c>
      <c r="E389" s="2" t="s">
        <v>61</v>
      </c>
      <c r="F389" s="2" t="s">
        <v>60</v>
      </c>
      <c r="S389" s="25"/>
      <c r="T389" s="2"/>
      <c r="U389" s="2"/>
      <c r="AD389" s="6" t="n">
        <f aca="false">ISNUMBER(MATCH(A389,Selection!A:A,0))</f>
        <v>0</v>
      </c>
      <c r="AE389" s="6" t="n">
        <f aca="false">24-COUNTIF(D389:AA389,"")</f>
        <v>3</v>
      </c>
      <c r="AF389" s="20" t="n">
        <f aca="false">TRUE()</f>
        <v>1</v>
      </c>
      <c r="AG389" s="21" t="n">
        <f aca="false">TRUE()</f>
        <v>1</v>
      </c>
      <c r="AH389" s="21" t="n">
        <f aca="false">FALSE()</f>
        <v>0</v>
      </c>
      <c r="AI389" s="22" t="n">
        <f aca="false">FALSE()</f>
        <v>0</v>
      </c>
      <c r="AJ389" s="8" t="n">
        <v>391</v>
      </c>
      <c r="AK389" s="23" t="s">
        <v>62</v>
      </c>
      <c r="AL389" s="8" t="s">
        <v>63</v>
      </c>
      <c r="AM389" s="8" t="n">
        <v>38</v>
      </c>
      <c r="AN389" s="8" t="s">
        <v>45</v>
      </c>
      <c r="AO389" s="8" t="s">
        <v>71</v>
      </c>
      <c r="AP389" s="8" t="s">
        <v>66</v>
      </c>
      <c r="AQ389" s="8" t="s">
        <v>72</v>
      </c>
      <c r="AU389" s="8" t="s">
        <v>45</v>
      </c>
      <c r="AV389" s="24" t="s">
        <v>984</v>
      </c>
      <c r="AW389" s="24"/>
      <c r="BA389" s="21" t="n">
        <f aca="false">NOT(ISNA(MATCH($A389&amp;"N",'Cases at IMPPC'!$H:$H,0)))</f>
        <v>0</v>
      </c>
      <c r="BB389" s="21" t="n">
        <f aca="false">NOT(ISNA(MATCH($A389&amp;"T",'Cases at IMPPC'!$H:$H,0)))</f>
        <v>0</v>
      </c>
      <c r="BC389" s="21" t="n">
        <f aca="false">NOT(ISNA(MATCH($A389&amp;"ADE",'Cases at IMPPC'!$H:$H,0)))</f>
        <v>0</v>
      </c>
      <c r="BD389" s="21" t="n">
        <f aca="false">NOT(ISNA(MATCH($A389&amp;"MET",'Cases at IMPPC'!$H:$H,0)))</f>
        <v>0</v>
      </c>
      <c r="BE389" s="24"/>
    </row>
    <row r="390" customFormat="false" ht="13" hidden="false" customHeight="true" outlineLevel="0" collapsed="false">
      <c r="A390" s="18" t="n">
        <v>392</v>
      </c>
      <c r="B390" s="18" t="s">
        <v>985</v>
      </c>
      <c r="C390" s="18" t="str">
        <f aca="false">TEXT(A390,"CRC-00000")&amp;"-05-01"</f>
        <v>CRC-00392-05-01</v>
      </c>
      <c r="D390" s="2" t="s">
        <v>60</v>
      </c>
      <c r="E390" s="2" t="s">
        <v>60</v>
      </c>
      <c r="F390" s="2" t="s">
        <v>60</v>
      </c>
      <c r="H390" s="2" t="s">
        <v>61</v>
      </c>
      <c r="M390" s="2" t="s">
        <v>136</v>
      </c>
      <c r="S390" s="25"/>
      <c r="T390" s="2"/>
      <c r="U390" s="2"/>
      <c r="AD390" s="6" t="n">
        <f aca="false">ISNUMBER(MATCH(A390,Selection!A:A,0))</f>
        <v>0</v>
      </c>
      <c r="AE390" s="6" t="n">
        <f aca="false">24-COUNTIF(D390:AA390,"")</f>
        <v>5</v>
      </c>
      <c r="AF390" s="20" t="n">
        <f aca="false">TRUE()</f>
        <v>1</v>
      </c>
      <c r="AG390" s="21" t="n">
        <f aca="false">FALSE()</f>
        <v>0</v>
      </c>
      <c r="AH390" s="21" t="n">
        <f aca="false">TRUE()</f>
        <v>1</v>
      </c>
      <c r="AI390" s="22"/>
      <c r="AJ390" s="8" t="n">
        <v>392.1</v>
      </c>
      <c r="AK390" s="23" t="s">
        <v>137</v>
      </c>
      <c r="AL390" s="8" t="s">
        <v>63</v>
      </c>
      <c r="AM390" s="8" t="n">
        <v>64</v>
      </c>
      <c r="AN390" s="8" t="s">
        <v>45</v>
      </c>
      <c r="AO390" s="8" t="s">
        <v>65</v>
      </c>
      <c r="AP390" s="8" t="s">
        <v>138</v>
      </c>
      <c r="AQ390" s="8" t="s">
        <v>794</v>
      </c>
      <c r="AV390" s="24"/>
      <c r="AW390" s="24"/>
      <c r="BA390" s="21" t="n">
        <f aca="false">NOT(ISNA(MATCH($A390&amp;"N",'Cases at IMPPC'!$H:$H,0)))</f>
        <v>1</v>
      </c>
      <c r="BB390" s="21" t="n">
        <f aca="false">NOT(ISNA(MATCH($A390&amp;"T",'Cases at IMPPC'!$H:$H,0)))</f>
        <v>0</v>
      </c>
      <c r="BC390" s="21" t="n">
        <f aca="false">NOT(ISNA(MATCH($A390&amp;"ADE",'Cases at IMPPC'!$H:$H,0)))</f>
        <v>1</v>
      </c>
      <c r="BD390" s="21" t="n">
        <f aca="false">NOT(ISNA(MATCH($A390&amp;"MET",'Cases at IMPPC'!$H:$H,0)))</f>
        <v>0</v>
      </c>
      <c r="BE390" s="24" t="s">
        <v>363</v>
      </c>
      <c r="BF390" s="33" t="s">
        <v>986</v>
      </c>
    </row>
    <row r="391" customFormat="false" ht="13" hidden="false" customHeight="true" outlineLevel="0" collapsed="false">
      <c r="A391" s="18" t="n">
        <v>393</v>
      </c>
      <c r="B391" s="18" t="s">
        <v>987</v>
      </c>
      <c r="C391" s="18" t="str">
        <f aca="false">TEXT(A391,"CRC-00000")&amp;"-05-01"</f>
        <v>CRC-00393-05-01</v>
      </c>
      <c r="D391" s="2" t="s">
        <v>60</v>
      </c>
      <c r="F391" s="2" t="s">
        <v>60</v>
      </c>
      <c r="S391" s="25"/>
      <c r="T391" s="2"/>
      <c r="U391" s="2"/>
      <c r="AD391" s="6" t="n">
        <f aca="false">ISNUMBER(MATCH(A391,Selection!A:A,0))</f>
        <v>0</v>
      </c>
      <c r="AE391" s="6" t="n">
        <f aca="false">24-COUNTIF(D391:AA391,"")</f>
        <v>2</v>
      </c>
      <c r="AF391" s="20" t="n">
        <f aca="false">TRUE()</f>
        <v>1</v>
      </c>
      <c r="AG391" s="21" t="n">
        <f aca="false">FALSE()</f>
        <v>0</v>
      </c>
      <c r="AH391" s="21" t="n">
        <f aca="false">TRUE()</f>
        <v>1</v>
      </c>
      <c r="AI391" s="22" t="n">
        <f aca="false">FALSE()</f>
        <v>0</v>
      </c>
      <c r="AJ391" s="8" t="n">
        <v>393.1</v>
      </c>
      <c r="AK391" s="23" t="s">
        <v>137</v>
      </c>
      <c r="AL391" s="8" t="s">
        <v>63</v>
      </c>
      <c r="AM391" s="8" t="n">
        <v>72</v>
      </c>
      <c r="AN391" s="8" t="s">
        <v>45</v>
      </c>
      <c r="AO391" s="8" t="s">
        <v>65</v>
      </c>
      <c r="AP391" s="8" t="s">
        <v>138</v>
      </c>
      <c r="AQ391" s="8" t="s">
        <v>248</v>
      </c>
      <c r="AU391" s="8" t="s">
        <v>805</v>
      </c>
      <c r="AV391" s="24"/>
      <c r="AW391" s="24"/>
      <c r="BA391" s="21" t="n">
        <f aca="false">NOT(ISNA(MATCH($A391&amp;"N",'Cases at IMPPC'!$H:$H,0)))</f>
        <v>1</v>
      </c>
      <c r="BB391" s="21" t="n">
        <f aca="false">NOT(ISNA(MATCH($A391&amp;"T",'Cases at IMPPC'!$H:$H,0)))</f>
        <v>0</v>
      </c>
      <c r="BC391" s="21" t="n">
        <f aca="false">NOT(ISNA(MATCH($A391&amp;"ADE",'Cases at IMPPC'!$H:$H,0)))</f>
        <v>0</v>
      </c>
      <c r="BD391" s="21" t="n">
        <f aca="false">NOT(ISNA(MATCH($A391&amp;"MET",'Cases at IMPPC'!$H:$H,0)))</f>
        <v>0</v>
      </c>
      <c r="BE391" s="24" t="s">
        <v>988</v>
      </c>
      <c r="BF391" s="0" t="s">
        <v>846</v>
      </c>
    </row>
    <row r="392" customFormat="false" ht="13" hidden="false" customHeight="true" outlineLevel="0" collapsed="false">
      <c r="A392" s="18" t="n">
        <v>394</v>
      </c>
      <c r="B392" s="18" t="s">
        <v>989</v>
      </c>
      <c r="C392" s="18" t="str">
        <f aca="false">TEXT(A392,"CRC-00000")&amp;"-05-01"</f>
        <v>CRC-00394-05-01</v>
      </c>
      <c r="D392" s="2" t="s">
        <v>61</v>
      </c>
      <c r="E392" s="2" t="s">
        <v>60</v>
      </c>
      <c r="F392" s="2" t="s">
        <v>61</v>
      </c>
      <c r="G392" s="2" t="s">
        <v>60</v>
      </c>
      <c r="S392" s="25"/>
      <c r="T392" s="2"/>
      <c r="U392" s="2"/>
      <c r="AD392" s="6" t="n">
        <f aca="false">ISNUMBER(MATCH(A392,Selection!A:A,0))</f>
        <v>0</v>
      </c>
      <c r="AE392" s="6" t="n">
        <f aca="false">24-COUNTIF(D392:AA392,"")</f>
        <v>4</v>
      </c>
      <c r="AF392" s="20" t="n">
        <f aca="false">TRUE()</f>
        <v>1</v>
      </c>
      <c r="AG392" s="21" t="n">
        <f aca="false">TRUE()</f>
        <v>1</v>
      </c>
      <c r="AH392" s="21" t="n">
        <f aca="false">FALSE()</f>
        <v>0</v>
      </c>
      <c r="AI392" s="22" t="n">
        <f aca="false">FALSE()</f>
        <v>0</v>
      </c>
      <c r="AJ392" s="8" t="n">
        <v>394</v>
      </c>
      <c r="AK392" s="23" t="s">
        <v>62</v>
      </c>
      <c r="AL392" s="8" t="s">
        <v>63</v>
      </c>
      <c r="AM392" s="8" t="n">
        <v>54</v>
      </c>
      <c r="AN392" s="8" t="s">
        <v>45</v>
      </c>
      <c r="AO392" s="8" t="s">
        <v>65</v>
      </c>
      <c r="AP392" s="8" t="s">
        <v>66</v>
      </c>
      <c r="AQ392" s="8" t="s">
        <v>990</v>
      </c>
      <c r="AU392" s="8" t="s">
        <v>159</v>
      </c>
      <c r="AV392" s="24" t="s">
        <v>991</v>
      </c>
      <c r="AW392" s="24"/>
      <c r="BA392" s="21" t="n">
        <f aca="false">NOT(ISNA(MATCH($A392&amp;"N",'Cases at IMPPC'!$H:$H,0)))</f>
        <v>0</v>
      </c>
      <c r="BB392" s="21" t="n">
        <f aca="false">NOT(ISNA(MATCH($A392&amp;"T",'Cases at IMPPC'!$H:$H,0)))</f>
        <v>0</v>
      </c>
      <c r="BC392" s="21" t="n">
        <f aca="false">NOT(ISNA(MATCH($A392&amp;"ADE",'Cases at IMPPC'!$H:$H,0)))</f>
        <v>0</v>
      </c>
      <c r="BD392" s="21" t="n">
        <f aca="false">NOT(ISNA(MATCH($A392&amp;"MET",'Cases at IMPPC'!$H:$H,0)))</f>
        <v>0</v>
      </c>
      <c r="BE392" s="24" t="s">
        <v>88</v>
      </c>
    </row>
    <row r="393" customFormat="false" ht="13" hidden="false" customHeight="true" outlineLevel="0" collapsed="false">
      <c r="A393" s="18" t="n">
        <v>395</v>
      </c>
      <c r="B393" s="18" t="s">
        <v>992</v>
      </c>
      <c r="C393" s="18" t="str">
        <f aca="false">TEXT(A393,"CRC-00000")&amp;"-05-01"</f>
        <v>CRC-00395-05-01</v>
      </c>
      <c r="D393" s="2" t="s">
        <v>60</v>
      </c>
      <c r="E393" s="2" t="s">
        <v>60</v>
      </c>
      <c r="F393" s="2" t="s">
        <v>61</v>
      </c>
      <c r="G393" s="2" t="s">
        <v>60</v>
      </c>
      <c r="H393" s="2" t="s">
        <v>61</v>
      </c>
      <c r="I393" s="3" t="s">
        <v>61</v>
      </c>
      <c r="J393" s="4" t="s">
        <v>61</v>
      </c>
      <c r="M393" s="2" t="s">
        <v>136</v>
      </c>
      <c r="O393" s="2" t="s">
        <v>45</v>
      </c>
      <c r="Q393" s="3" t="s">
        <v>45</v>
      </c>
      <c r="R393" s="4" t="s">
        <v>60</v>
      </c>
      <c r="S393" s="25"/>
      <c r="T393" s="2"/>
      <c r="U393" s="2"/>
      <c r="AD393" s="6" t="n">
        <f aca="false">ISNUMBER(MATCH(A393,Selection!A:A,0))</f>
        <v>0</v>
      </c>
      <c r="AE393" s="6" t="n">
        <f aca="false">24-COUNTIF(D393:AA393,"")</f>
        <v>11</v>
      </c>
      <c r="AF393" s="20" t="n">
        <f aca="false">TRUE()</f>
        <v>1</v>
      </c>
      <c r="AG393" s="21" t="n">
        <f aca="false">TRUE()</f>
        <v>1</v>
      </c>
      <c r="AH393" s="21" t="n">
        <f aca="false">FALSE()</f>
        <v>0</v>
      </c>
      <c r="AI393" s="22" t="n">
        <f aca="false">FALSE()</f>
        <v>0</v>
      </c>
      <c r="AJ393" s="8" t="n">
        <v>395</v>
      </c>
      <c r="AK393" s="23" t="s">
        <v>62</v>
      </c>
      <c r="AL393" s="8" t="s">
        <v>871</v>
      </c>
      <c r="AM393" s="8" t="n">
        <v>81</v>
      </c>
      <c r="AN393" s="8" t="s">
        <v>64</v>
      </c>
      <c r="AO393" s="8" t="s">
        <v>65</v>
      </c>
      <c r="AP393" s="8" t="s">
        <v>90</v>
      </c>
      <c r="AQ393" s="8" t="s">
        <v>292</v>
      </c>
      <c r="AU393" s="8" t="s">
        <v>45</v>
      </c>
      <c r="AV393" s="24" t="s">
        <v>993</v>
      </c>
      <c r="AW393" s="24"/>
      <c r="BA393" s="21" t="n">
        <f aca="false">NOT(ISNA(MATCH($A393&amp;"N",'Cases at IMPPC'!$H:$H,0)))</f>
        <v>1</v>
      </c>
      <c r="BB393" s="21" t="n">
        <f aca="false">NOT(ISNA(MATCH($A393&amp;"T",'Cases at IMPPC'!$H:$H,0)))</f>
        <v>1</v>
      </c>
      <c r="BC393" s="21" t="n">
        <f aca="false">NOT(ISNA(MATCH($A393&amp;"ADE",'Cases at IMPPC'!$H:$H,0)))</f>
        <v>0</v>
      </c>
      <c r="BD393" s="21" t="n">
        <f aca="false">NOT(ISNA(MATCH($A393&amp;"MET",'Cases at IMPPC'!$H:$H,0)))</f>
        <v>0</v>
      </c>
      <c r="BE393" s="24" t="s">
        <v>720</v>
      </c>
    </row>
    <row r="394" customFormat="false" ht="13" hidden="false" customHeight="true" outlineLevel="0" collapsed="false">
      <c r="A394" s="18" t="n">
        <v>396</v>
      </c>
      <c r="B394" s="18" t="s">
        <v>994</v>
      </c>
      <c r="C394" s="18" t="str">
        <f aca="false">TEXT(A394,"CRC-00000")&amp;"-05-01"</f>
        <v>CRC-00396-05-01</v>
      </c>
      <c r="D394" s="2" t="s">
        <v>60</v>
      </c>
      <c r="E394" s="2" t="s">
        <v>60</v>
      </c>
      <c r="F394" s="2" t="s">
        <v>60</v>
      </c>
      <c r="H394" s="2" t="s">
        <v>60</v>
      </c>
      <c r="K394" s="2" t="s">
        <v>156</v>
      </c>
      <c r="L394" s="2" t="s">
        <v>230</v>
      </c>
      <c r="M394" s="2" t="s">
        <v>136</v>
      </c>
      <c r="S394" s="25" t="s">
        <v>45</v>
      </c>
      <c r="T394" s="2" t="s">
        <v>157</v>
      </c>
      <c r="U394" s="2" t="s">
        <v>70</v>
      </c>
      <c r="Z394" s="6" t="s">
        <v>231</v>
      </c>
      <c r="AA394" s="6" t="s">
        <v>566</v>
      </c>
      <c r="AD394" s="6" t="n">
        <f aca="false">ISNUMBER(MATCH(A394,Selection!A:A,0))</f>
        <v>0</v>
      </c>
      <c r="AE394" s="6" t="n">
        <f aca="false">24-COUNTIF(D394:AA394,"")</f>
        <v>12</v>
      </c>
      <c r="AF394" s="20" t="n">
        <f aca="false">TRUE()</f>
        <v>1</v>
      </c>
      <c r="AG394" s="27" t="n">
        <f aca="false">TRUE()</f>
        <v>1</v>
      </c>
      <c r="AH394" s="27" t="n">
        <f aca="false">FALSE()</f>
        <v>0</v>
      </c>
      <c r="AI394" s="22" t="n">
        <f aca="false">FALSE()</f>
        <v>0</v>
      </c>
      <c r="AJ394" s="8" t="n">
        <v>396</v>
      </c>
      <c r="AK394" s="23" t="s">
        <v>62</v>
      </c>
      <c r="AL394" s="8" t="s">
        <v>63</v>
      </c>
      <c r="AM394" s="8" t="n">
        <v>74</v>
      </c>
      <c r="AN394" s="8" t="s">
        <v>64</v>
      </c>
      <c r="AO394" s="8" t="s">
        <v>71</v>
      </c>
      <c r="AP394" s="8" t="s">
        <v>90</v>
      </c>
      <c r="AQ394" s="8" t="s">
        <v>995</v>
      </c>
      <c r="AU394" s="8" t="s">
        <v>45</v>
      </c>
      <c r="AV394" s="24" t="s">
        <v>996</v>
      </c>
      <c r="AW394" s="24"/>
      <c r="AX394" s="9" t="n">
        <v>0.0189873417721519</v>
      </c>
      <c r="AY394" s="9" t="n">
        <v>0</v>
      </c>
      <c r="AZ394" s="9" t="n">
        <v>0.0189873417721519</v>
      </c>
      <c r="BA394" s="21" t="n">
        <f aca="false">NOT(ISNA(MATCH($A394&amp;"N",'Cases at IMPPC'!$H:$H,0)))</f>
        <v>1</v>
      </c>
      <c r="BB394" s="21" t="n">
        <f aca="false">NOT(ISNA(MATCH($A394&amp;"T",'Cases at IMPPC'!$H:$H,0)))</f>
        <v>1</v>
      </c>
      <c r="BC394" s="21" t="n">
        <f aca="false">NOT(ISNA(MATCH($A394&amp;"ADE",'Cases at IMPPC'!$H:$H,0)))</f>
        <v>0</v>
      </c>
      <c r="BD394" s="21" t="n">
        <f aca="false">NOT(ISNA(MATCH($A394&amp;"MET",'Cases at IMPPC'!$H:$H,0)))</f>
        <v>0</v>
      </c>
      <c r="BE394" s="24"/>
      <c r="BF394" s="0" t="s">
        <v>997</v>
      </c>
    </row>
    <row r="395" customFormat="false" ht="13" hidden="false" customHeight="true" outlineLevel="0" collapsed="false">
      <c r="A395" s="18" t="n">
        <v>397</v>
      </c>
      <c r="B395" s="18" t="s">
        <v>998</v>
      </c>
      <c r="C395" s="18" t="str">
        <f aca="false">TEXT(A395,"CRC-00000")&amp;"-05-01"</f>
        <v>CRC-00397-05-01</v>
      </c>
      <c r="D395" s="2" t="s">
        <v>61</v>
      </c>
      <c r="E395" s="2" t="s">
        <v>60</v>
      </c>
      <c r="F395" s="2" t="s">
        <v>60</v>
      </c>
      <c r="G395" s="2" t="s">
        <v>60</v>
      </c>
      <c r="H395" s="2" t="s">
        <v>60</v>
      </c>
      <c r="I395" s="3" t="s">
        <v>60</v>
      </c>
      <c r="S395" s="25"/>
      <c r="T395" s="2"/>
      <c r="U395" s="2"/>
      <c r="AD395" s="6" t="n">
        <f aca="false">ISNUMBER(MATCH(A395,Selection!A:A,0))</f>
        <v>0</v>
      </c>
      <c r="AE395" s="6" t="n">
        <f aca="false">24-COUNTIF(D395:AA395,"")</f>
        <v>6</v>
      </c>
      <c r="AF395" s="20" t="n">
        <f aca="false">TRUE()</f>
        <v>1</v>
      </c>
      <c r="AG395" s="21" t="n">
        <f aca="false">TRUE()</f>
        <v>1</v>
      </c>
      <c r="AH395" s="21" t="n">
        <f aca="false">FALSE()</f>
        <v>0</v>
      </c>
      <c r="AI395" s="22" t="n">
        <f aca="false">FALSE()</f>
        <v>0</v>
      </c>
      <c r="AJ395" s="8" t="n">
        <v>397</v>
      </c>
      <c r="AK395" s="23" t="s">
        <v>62</v>
      </c>
      <c r="AM395" s="8" t="n">
        <v>38</v>
      </c>
      <c r="AN395" s="8" t="s">
        <v>64</v>
      </c>
      <c r="AO395" s="8" t="s">
        <v>65</v>
      </c>
      <c r="AP395" s="8" t="s">
        <v>115</v>
      </c>
      <c r="AQ395" s="8" t="s">
        <v>61</v>
      </c>
      <c r="AU395" s="8" t="s">
        <v>45</v>
      </c>
      <c r="AV395" s="24"/>
      <c r="AW395" s="24"/>
      <c r="BA395" s="21" t="n">
        <f aca="false">NOT(ISNA(MATCH($A395&amp;"N",'Cases at IMPPC'!$H:$H,0)))</f>
        <v>0</v>
      </c>
      <c r="BB395" s="21" t="n">
        <f aca="false">NOT(ISNA(MATCH($A395&amp;"T",'Cases at IMPPC'!$H:$H,0)))</f>
        <v>0</v>
      </c>
      <c r="BC395" s="21" t="n">
        <f aca="false">NOT(ISNA(MATCH($A395&amp;"ADE",'Cases at IMPPC'!$H:$H,0)))</f>
        <v>0</v>
      </c>
      <c r="BD395" s="21" t="n">
        <f aca="false">NOT(ISNA(MATCH($A395&amp;"MET",'Cases at IMPPC'!$H:$H,0)))</f>
        <v>0</v>
      </c>
      <c r="BE395" s="24" t="s">
        <v>999</v>
      </c>
    </row>
    <row r="396" customFormat="false" ht="13" hidden="false" customHeight="true" outlineLevel="0" collapsed="false">
      <c r="A396" s="18" t="n">
        <v>398</v>
      </c>
      <c r="B396" s="18" t="s">
        <v>1000</v>
      </c>
      <c r="C396" s="18" t="str">
        <f aca="false">TEXT(A396,"CRC-00000")&amp;"-05-01"</f>
        <v>CRC-00398-05-01</v>
      </c>
      <c r="D396" s="2" t="s">
        <v>60</v>
      </c>
      <c r="E396" s="2" t="s">
        <v>60</v>
      </c>
      <c r="F396" s="2" t="s">
        <v>60</v>
      </c>
      <c r="G396" s="2" t="s">
        <v>60</v>
      </c>
      <c r="H396" s="2" t="s">
        <v>60</v>
      </c>
      <c r="I396" s="3" t="s">
        <v>60</v>
      </c>
      <c r="J396" s="4" t="s">
        <v>60</v>
      </c>
      <c r="M396" s="2" t="s">
        <v>136</v>
      </c>
      <c r="S396" s="25"/>
      <c r="T396" s="2"/>
      <c r="U396" s="2"/>
      <c r="AD396" s="6" t="n">
        <f aca="false">ISNUMBER(MATCH(A396,Selection!A:A,0))</f>
        <v>0</v>
      </c>
      <c r="AE396" s="6" t="n">
        <f aca="false">24-COUNTIF(D396:AA396,"")</f>
        <v>8</v>
      </c>
      <c r="AF396" s="20" t="n">
        <f aca="false">TRUE()</f>
        <v>1</v>
      </c>
      <c r="AG396" s="21" t="n">
        <f aca="false">TRUE()</f>
        <v>1</v>
      </c>
      <c r="AH396" s="21" t="n">
        <f aca="false">FALSE()</f>
        <v>0</v>
      </c>
      <c r="AI396" s="22" t="n">
        <f aca="false">FALSE()</f>
        <v>0</v>
      </c>
      <c r="AJ396" s="8" t="n">
        <v>398</v>
      </c>
      <c r="AK396" s="23" t="s">
        <v>62</v>
      </c>
      <c r="AL396" s="8" t="s">
        <v>63</v>
      </c>
      <c r="AM396" s="8" t="n">
        <v>55</v>
      </c>
      <c r="AN396" s="8" t="s">
        <v>64</v>
      </c>
      <c r="AO396" s="8" t="s">
        <v>71</v>
      </c>
      <c r="AP396" s="8" t="s">
        <v>115</v>
      </c>
      <c r="AQ396" s="8" t="s">
        <v>1001</v>
      </c>
      <c r="AU396" s="8" t="s">
        <v>45</v>
      </c>
      <c r="AV396" s="24" t="s">
        <v>1002</v>
      </c>
      <c r="AW396" s="24"/>
      <c r="BA396" s="21" t="n">
        <f aca="false">NOT(ISNA(MATCH($A396&amp;"N",'Cases at IMPPC'!$H:$H,0)))</f>
        <v>0</v>
      </c>
      <c r="BB396" s="21" t="n">
        <f aca="false">NOT(ISNA(MATCH($A396&amp;"T",'Cases at IMPPC'!$H:$H,0)))</f>
        <v>1</v>
      </c>
      <c r="BC396" s="21" t="n">
        <f aca="false">NOT(ISNA(MATCH($A396&amp;"ADE",'Cases at IMPPC'!$H:$H,0)))</f>
        <v>0</v>
      </c>
      <c r="BD396" s="21" t="n">
        <f aca="false">NOT(ISNA(MATCH($A396&amp;"MET",'Cases at IMPPC'!$H:$H,0)))</f>
        <v>0</v>
      </c>
      <c r="BE396" s="24" t="s">
        <v>184</v>
      </c>
      <c r="BF396" s="0" t="s">
        <v>790</v>
      </c>
      <c r="BH396" s="0" t="s">
        <v>314</v>
      </c>
    </row>
    <row r="397" customFormat="false" ht="13" hidden="false" customHeight="true" outlineLevel="0" collapsed="false">
      <c r="A397" s="18" t="n">
        <v>399</v>
      </c>
      <c r="B397" s="18" t="s">
        <v>1003</v>
      </c>
      <c r="C397" s="18" t="str">
        <f aca="false">TEXT(A397,"CRC-00000")&amp;"-05-01"</f>
        <v>CRC-00399-05-01</v>
      </c>
      <c r="D397" s="2" t="s">
        <v>60</v>
      </c>
      <c r="E397" s="2" t="s">
        <v>61</v>
      </c>
      <c r="F397" s="2" t="s">
        <v>61</v>
      </c>
      <c r="S397" s="25"/>
      <c r="T397" s="2"/>
      <c r="U397" s="2"/>
      <c r="AD397" s="6" t="n">
        <f aca="false">ISNUMBER(MATCH(A397,Selection!A:A,0))</f>
        <v>0</v>
      </c>
      <c r="AE397" s="6" t="n">
        <f aca="false">24-COUNTIF(D397:AA397,"")</f>
        <v>3</v>
      </c>
      <c r="AF397" s="20" t="n">
        <f aca="false">TRUE()</f>
        <v>1</v>
      </c>
      <c r="AG397" s="21" t="n">
        <f aca="false">TRUE()</f>
        <v>1</v>
      </c>
      <c r="AH397" s="21" t="n">
        <f aca="false">FALSE()</f>
        <v>0</v>
      </c>
      <c r="AI397" s="22" t="n">
        <f aca="false">TRUE()</f>
        <v>1</v>
      </c>
      <c r="AJ397" s="8" t="n">
        <v>399</v>
      </c>
      <c r="AK397" s="23" t="s">
        <v>62</v>
      </c>
      <c r="AL397" s="8" t="s">
        <v>63</v>
      </c>
      <c r="AM397" s="8" t="n">
        <v>68</v>
      </c>
      <c r="AN397" s="8" t="s">
        <v>64</v>
      </c>
      <c r="AO397" s="8" t="s">
        <v>65</v>
      </c>
      <c r="AP397" s="8" t="s">
        <v>115</v>
      </c>
      <c r="AQ397" s="8" t="s">
        <v>271</v>
      </c>
      <c r="AU397" s="8" t="s">
        <v>45</v>
      </c>
      <c r="AV397" s="24" t="s">
        <v>1004</v>
      </c>
      <c r="AW397" s="24"/>
      <c r="BA397" s="21" t="n">
        <f aca="false">NOT(ISNA(MATCH($A397&amp;"N",'Cases at IMPPC'!$H:$H,0)))</f>
        <v>1</v>
      </c>
      <c r="BB397" s="21" t="n">
        <f aca="false">NOT(ISNA(MATCH($A397&amp;"T",'Cases at IMPPC'!$H:$H,0)))</f>
        <v>1</v>
      </c>
      <c r="BC397" s="21" t="n">
        <f aca="false">NOT(ISNA(MATCH($A397&amp;"ADE",'Cases at IMPPC'!$H:$H,0)))</f>
        <v>0</v>
      </c>
      <c r="BD397" s="21" t="n">
        <f aca="false">NOT(ISNA(MATCH($A397&amp;"MET",'Cases at IMPPC'!$H:$H,0)))</f>
        <v>1</v>
      </c>
      <c r="BE397" s="24" t="s">
        <v>1005</v>
      </c>
    </row>
    <row r="398" customFormat="false" ht="13" hidden="false" customHeight="true" outlineLevel="0" collapsed="false">
      <c r="A398" s="18" t="n">
        <v>400</v>
      </c>
      <c r="B398" s="18" t="s">
        <v>1006</v>
      </c>
      <c r="C398" s="18" t="str">
        <f aca="false">TEXT(A398,"CRC-00000")&amp;"-05-01"</f>
        <v>CRC-00400-05-01</v>
      </c>
      <c r="D398" s="34" t="s">
        <v>60</v>
      </c>
      <c r="E398" s="34" t="s">
        <v>60</v>
      </c>
      <c r="F398" s="34" t="s">
        <v>61</v>
      </c>
      <c r="G398" s="34" t="s">
        <v>60</v>
      </c>
      <c r="H398" s="34" t="s">
        <v>60</v>
      </c>
      <c r="I398" s="3" t="s">
        <v>60</v>
      </c>
      <c r="J398" s="4" t="s">
        <v>60</v>
      </c>
      <c r="O398" s="34"/>
      <c r="S398" s="25"/>
      <c r="T398" s="2"/>
      <c r="U398" s="2"/>
      <c r="AD398" s="6" t="n">
        <f aca="false">ISNUMBER(MATCH(A398,Selection!A:A,0))</f>
        <v>0</v>
      </c>
      <c r="AE398" s="6" t="n">
        <f aca="false">24-COUNTIF(D398:AA398,"")</f>
        <v>7</v>
      </c>
      <c r="AF398" s="20" t="n">
        <f aca="false">TRUE()</f>
        <v>1</v>
      </c>
      <c r="AG398" s="21" t="n">
        <f aca="false">TRUE()</f>
        <v>1</v>
      </c>
      <c r="AH398" s="21" t="n">
        <f aca="false">FALSE()</f>
        <v>0</v>
      </c>
      <c r="AI398" s="22" t="n">
        <f aca="false">FALSE()</f>
        <v>0</v>
      </c>
      <c r="AJ398" s="8" t="n">
        <v>400</v>
      </c>
      <c r="AK398" s="23" t="s">
        <v>62</v>
      </c>
      <c r="AL398" s="8" t="s">
        <v>871</v>
      </c>
      <c r="AM398" s="8" t="n">
        <v>76</v>
      </c>
      <c r="AN398" s="8" t="s">
        <v>64</v>
      </c>
      <c r="AO398" s="8" t="s">
        <v>65</v>
      </c>
      <c r="AP398" s="8" t="s">
        <v>66</v>
      </c>
      <c r="AQ398" s="8" t="s">
        <v>72</v>
      </c>
      <c r="AU398" s="8" t="s">
        <v>45</v>
      </c>
      <c r="AV398" s="24" t="s">
        <v>81</v>
      </c>
      <c r="AW398" s="24"/>
      <c r="BA398" s="21" t="n">
        <f aca="false">NOT(ISNA(MATCH($A398&amp;"N",'Cases at IMPPC'!$H:$H,0)))</f>
        <v>1</v>
      </c>
      <c r="BB398" s="21" t="n">
        <f aca="false">NOT(ISNA(MATCH($A398&amp;"T",'Cases at IMPPC'!$H:$H,0)))</f>
        <v>1</v>
      </c>
      <c r="BC398" s="21" t="n">
        <f aca="false">NOT(ISNA(MATCH($A398&amp;"ADE",'Cases at IMPPC'!$H:$H,0)))</f>
        <v>0</v>
      </c>
      <c r="BD398" s="21" t="n">
        <f aca="false">NOT(ISNA(MATCH($A398&amp;"MET",'Cases at IMPPC'!$H:$H,0)))</f>
        <v>0</v>
      </c>
      <c r="BE398" s="24"/>
    </row>
    <row r="399" customFormat="false" ht="13" hidden="false" customHeight="true" outlineLevel="0" collapsed="false">
      <c r="A399" s="18" t="n">
        <v>401</v>
      </c>
      <c r="B399" s="18" t="s">
        <v>1007</v>
      </c>
      <c r="C399" s="18" t="str">
        <f aca="false">TEXT(A399,"CRC-00000")&amp;"-05-01"</f>
        <v>CRC-00401-05-01</v>
      </c>
      <c r="D399" s="2" t="s">
        <v>60</v>
      </c>
      <c r="E399" s="2" t="s">
        <v>60</v>
      </c>
      <c r="F399" s="2" t="s">
        <v>61</v>
      </c>
      <c r="S399" s="25"/>
      <c r="T399" s="2"/>
      <c r="U399" s="2"/>
      <c r="AD399" s="6" t="n">
        <f aca="false">ISNUMBER(MATCH(A399,Selection!A:A,0))</f>
        <v>0</v>
      </c>
      <c r="AE399" s="6" t="n">
        <f aca="false">24-COUNTIF(D399:AA399,"")</f>
        <v>3</v>
      </c>
      <c r="AF399" s="20" t="n">
        <f aca="false">TRUE()</f>
        <v>1</v>
      </c>
      <c r="AG399" s="21" t="n">
        <f aca="false">FALSE()</f>
        <v>0</v>
      </c>
      <c r="AH399" s="21" t="n">
        <f aca="false">FALSE()</f>
        <v>0</v>
      </c>
      <c r="AI399" s="22" t="n">
        <f aca="false">TRUE()</f>
        <v>1</v>
      </c>
      <c r="AJ399" s="8" t="n">
        <v>401.3</v>
      </c>
      <c r="AK399" s="23" t="s">
        <v>324</v>
      </c>
      <c r="AL399" s="8" t="s">
        <v>63</v>
      </c>
      <c r="AM399" s="8" t="n">
        <v>63</v>
      </c>
      <c r="AN399" s="8" t="s">
        <v>45</v>
      </c>
      <c r="AO399" s="8" t="s">
        <v>71</v>
      </c>
      <c r="AP399" s="8" t="s">
        <v>45</v>
      </c>
      <c r="AQ399" s="8" t="s">
        <v>61</v>
      </c>
      <c r="AU399" s="8" t="s">
        <v>45</v>
      </c>
      <c r="AV399" s="24" t="s">
        <v>1008</v>
      </c>
      <c r="AW399" s="24"/>
      <c r="BA399" s="21" t="n">
        <f aca="false">NOT(ISNA(MATCH($A399&amp;"N",'Cases at IMPPC'!$H:$H,0)))</f>
        <v>0</v>
      </c>
      <c r="BB399" s="21" t="n">
        <f aca="false">NOT(ISNA(MATCH($A399&amp;"T",'Cases at IMPPC'!$H:$H,0)))</f>
        <v>0</v>
      </c>
      <c r="BC399" s="21" t="n">
        <f aca="false">NOT(ISNA(MATCH($A399&amp;"ADE",'Cases at IMPPC'!$H:$H,0)))</f>
        <v>0</v>
      </c>
      <c r="BD399" s="21" t="n">
        <f aca="false">NOT(ISNA(MATCH($A399&amp;"MET",'Cases at IMPPC'!$H:$H,0)))</f>
        <v>0</v>
      </c>
      <c r="BE399" s="24"/>
    </row>
    <row r="400" customFormat="false" ht="13" hidden="false" customHeight="true" outlineLevel="0" collapsed="false">
      <c r="A400" s="18" t="n">
        <v>402</v>
      </c>
      <c r="B400" s="18" t="s">
        <v>1009</v>
      </c>
      <c r="C400" s="18" t="str">
        <f aca="false">TEXT(A400,"CRC-00000")&amp;"-05-01"</f>
        <v>CRC-00402-05-01</v>
      </c>
      <c r="D400" s="2" t="s">
        <v>60</v>
      </c>
      <c r="E400" s="2" t="s">
        <v>60</v>
      </c>
      <c r="F400" s="2" t="s">
        <v>60</v>
      </c>
      <c r="G400" s="2" t="s">
        <v>60</v>
      </c>
      <c r="H400" s="2" t="s">
        <v>61</v>
      </c>
      <c r="I400" s="3" t="s">
        <v>61</v>
      </c>
      <c r="J400" s="4" t="s">
        <v>60</v>
      </c>
      <c r="M400" s="2" t="s">
        <v>136</v>
      </c>
      <c r="O400" s="2" t="s">
        <v>136</v>
      </c>
      <c r="Q400" s="3" t="s">
        <v>136</v>
      </c>
      <c r="R400" s="4" t="s">
        <v>60</v>
      </c>
      <c r="S400" s="25"/>
      <c r="T400" s="2"/>
      <c r="U400" s="2"/>
      <c r="V400" s="28" t="n">
        <v>-0.0334098737083812</v>
      </c>
      <c r="AD400" s="6" t="n">
        <f aca="false">ISNUMBER(MATCH(A400,Selection!A:A,0))</f>
        <v>0</v>
      </c>
      <c r="AE400" s="6" t="n">
        <f aca="false">24-COUNTIF(D400:AA400,"")</f>
        <v>12</v>
      </c>
      <c r="AF400" s="20" t="n">
        <f aca="false">TRUE()</f>
        <v>1</v>
      </c>
      <c r="AG400" s="21" t="n">
        <f aca="false">TRUE()</f>
        <v>1</v>
      </c>
      <c r="AH400" s="21" t="n">
        <f aca="false">FALSE()</f>
        <v>0</v>
      </c>
      <c r="AI400" s="22" t="n">
        <f aca="false">FALSE()</f>
        <v>0</v>
      </c>
      <c r="AJ400" s="8" t="n">
        <v>402</v>
      </c>
      <c r="AK400" s="23" t="s">
        <v>62</v>
      </c>
      <c r="AM400" s="8" t="n">
        <v>50</v>
      </c>
      <c r="AN400" s="8" t="s">
        <v>45</v>
      </c>
      <c r="AO400" s="8" t="s">
        <v>71</v>
      </c>
      <c r="AP400" s="8" t="s">
        <v>90</v>
      </c>
      <c r="AQ400" s="8" t="s">
        <v>434</v>
      </c>
      <c r="AU400" s="8" t="s">
        <v>45</v>
      </c>
      <c r="AV400" s="24" t="s">
        <v>1010</v>
      </c>
      <c r="AW400" s="24"/>
      <c r="BA400" s="21" t="n">
        <f aca="false">NOT(ISNA(MATCH($A400&amp;"N",'Cases at IMPPC'!$H:$H,0)))</f>
        <v>1</v>
      </c>
      <c r="BB400" s="21" t="n">
        <f aca="false">NOT(ISNA(MATCH($A400&amp;"T",'Cases at IMPPC'!$H:$H,0)))</f>
        <v>1</v>
      </c>
      <c r="BC400" s="21" t="n">
        <f aca="false">NOT(ISNA(MATCH($A400&amp;"ADE",'Cases at IMPPC'!$H:$H,0)))</f>
        <v>0</v>
      </c>
      <c r="BD400" s="21" t="n">
        <f aca="false">NOT(ISNA(MATCH($A400&amp;"MET",'Cases at IMPPC'!$H:$H,0)))</f>
        <v>0</v>
      </c>
      <c r="BE400" s="24"/>
    </row>
    <row r="401" customFormat="false" ht="13" hidden="false" customHeight="true" outlineLevel="0" collapsed="false">
      <c r="A401" s="18" t="n">
        <v>403</v>
      </c>
      <c r="B401" s="18" t="s">
        <v>1011</v>
      </c>
      <c r="C401" s="18" t="str">
        <f aca="false">TEXT(A401,"CRC-00000")&amp;"-05-01"</f>
        <v>CRC-00403-05-01</v>
      </c>
      <c r="D401" s="2" t="s">
        <v>60</v>
      </c>
      <c r="E401" s="2" t="s">
        <v>61</v>
      </c>
      <c r="F401" s="2" t="s">
        <v>60</v>
      </c>
      <c r="G401" s="2" t="s">
        <v>60</v>
      </c>
      <c r="H401" s="2" t="s">
        <v>61</v>
      </c>
      <c r="I401" s="3" t="s">
        <v>61</v>
      </c>
      <c r="J401" s="4" t="s">
        <v>61</v>
      </c>
      <c r="S401" s="25"/>
      <c r="T401" s="2"/>
      <c r="U401" s="2"/>
      <c r="AD401" s="6" t="n">
        <f aca="false">ISNUMBER(MATCH(A401,Selection!A:A,0))</f>
        <v>0</v>
      </c>
      <c r="AE401" s="6" t="n">
        <f aca="false">24-COUNTIF(D401:AA401,"")</f>
        <v>7</v>
      </c>
      <c r="AF401" s="20" t="n">
        <f aca="false">TRUE()</f>
        <v>1</v>
      </c>
      <c r="AG401" s="21" t="n">
        <f aca="false">TRUE()</f>
        <v>1</v>
      </c>
      <c r="AH401" s="21" t="n">
        <f aca="false">FALSE()</f>
        <v>0</v>
      </c>
      <c r="AI401" s="22" t="n">
        <f aca="false">TRUE()</f>
        <v>1</v>
      </c>
      <c r="AJ401" s="8" t="n">
        <v>403</v>
      </c>
      <c r="AK401" s="23" t="s">
        <v>62</v>
      </c>
      <c r="AL401" s="8" t="s">
        <v>66</v>
      </c>
      <c r="AM401" s="8" t="n">
        <v>32</v>
      </c>
      <c r="AN401" s="8" t="s">
        <v>64</v>
      </c>
      <c r="AO401" s="8" t="s">
        <v>65</v>
      </c>
      <c r="AP401" s="8" t="s">
        <v>115</v>
      </c>
      <c r="AQ401" s="8" t="s">
        <v>1012</v>
      </c>
      <c r="AU401" s="8" t="s">
        <v>45</v>
      </c>
      <c r="AV401" s="24" t="s">
        <v>1013</v>
      </c>
      <c r="AW401" s="24"/>
      <c r="BA401" s="21" t="n">
        <f aca="false">NOT(ISNA(MATCH($A401&amp;"N",'Cases at IMPPC'!$H:$H,0)))</f>
        <v>1</v>
      </c>
      <c r="BB401" s="21" t="n">
        <f aca="false">NOT(ISNA(MATCH($A401&amp;"T",'Cases at IMPPC'!$H:$H,0)))</f>
        <v>1</v>
      </c>
      <c r="BC401" s="21" t="n">
        <f aca="false">NOT(ISNA(MATCH($A401&amp;"ADE",'Cases at IMPPC'!$H:$H,0)))</f>
        <v>0</v>
      </c>
      <c r="BD401" s="21" t="n">
        <f aca="false">NOT(ISNA(MATCH($A401&amp;"MET",'Cases at IMPPC'!$H:$H,0)))</f>
        <v>1</v>
      </c>
      <c r="BE401" s="24" t="s">
        <v>1014</v>
      </c>
    </row>
    <row r="402" customFormat="false" ht="13" hidden="false" customHeight="true" outlineLevel="0" collapsed="false">
      <c r="A402" s="18" t="n">
        <v>404</v>
      </c>
      <c r="B402" s="18" t="s">
        <v>1015</v>
      </c>
      <c r="C402" s="18" t="str">
        <f aca="false">TEXT(A402,"CRC-00000")&amp;"-05-01"</f>
        <v>CRC-00404-05-01</v>
      </c>
      <c r="D402" s="2" t="s">
        <v>60</v>
      </c>
      <c r="E402" s="2" t="s">
        <v>60</v>
      </c>
      <c r="F402" s="2" t="s">
        <v>60</v>
      </c>
      <c r="G402" s="2" t="s">
        <v>60</v>
      </c>
      <c r="H402" s="2" t="s">
        <v>61</v>
      </c>
      <c r="I402" s="3" t="s">
        <v>61</v>
      </c>
      <c r="J402" s="4" t="s">
        <v>61</v>
      </c>
      <c r="S402" s="25"/>
      <c r="T402" s="2"/>
      <c r="U402" s="2"/>
      <c r="AD402" s="6" t="n">
        <f aca="false">ISNUMBER(MATCH(A402,Selection!A:A,0))</f>
        <v>0</v>
      </c>
      <c r="AE402" s="6" t="n">
        <f aca="false">24-COUNTIF(D402:AA402,"")</f>
        <v>7</v>
      </c>
      <c r="AF402" s="20" t="n">
        <f aca="false">TRUE()</f>
        <v>1</v>
      </c>
      <c r="AG402" s="21" t="n">
        <f aca="false">TRUE()</f>
        <v>1</v>
      </c>
      <c r="AH402" s="21" t="n">
        <f aca="false">FALSE()</f>
        <v>0</v>
      </c>
      <c r="AI402" s="22" t="n">
        <f aca="false">FALSE()</f>
        <v>0</v>
      </c>
      <c r="AJ402" s="8" t="n">
        <v>404</v>
      </c>
      <c r="AK402" s="23" t="s">
        <v>62</v>
      </c>
      <c r="AM402" s="8" t="n">
        <v>84</v>
      </c>
      <c r="AN402" s="8" t="s">
        <v>45</v>
      </c>
      <c r="AO402" s="8" t="s">
        <v>65</v>
      </c>
      <c r="AP402" s="8" t="s">
        <v>1016</v>
      </c>
      <c r="AQ402" s="8" t="s">
        <v>794</v>
      </c>
      <c r="AU402" s="8" t="s">
        <v>805</v>
      </c>
      <c r="AV402" s="24"/>
      <c r="AW402" s="24"/>
      <c r="BA402" s="21" t="n">
        <f aca="false">NOT(ISNA(MATCH($A402&amp;"N",'Cases at IMPPC'!$H:$H,0)))</f>
        <v>1</v>
      </c>
      <c r="BB402" s="21" t="n">
        <f aca="false">NOT(ISNA(MATCH($A402&amp;"T",'Cases at IMPPC'!$H:$H,0)))</f>
        <v>1</v>
      </c>
      <c r="BC402" s="21" t="n">
        <f aca="false">NOT(ISNA(MATCH($A402&amp;"ADE",'Cases at IMPPC'!$H:$H,0)))</f>
        <v>0</v>
      </c>
      <c r="BD402" s="21" t="n">
        <f aca="false">NOT(ISNA(MATCH($A402&amp;"MET",'Cases at IMPPC'!$H:$H,0)))</f>
        <v>0</v>
      </c>
      <c r="BE402" s="24" t="s">
        <v>1017</v>
      </c>
    </row>
    <row r="403" customFormat="false" ht="13" hidden="false" customHeight="true" outlineLevel="0" collapsed="false">
      <c r="A403" s="18" t="n">
        <v>405</v>
      </c>
      <c r="B403" s="18" t="s">
        <v>1018</v>
      </c>
      <c r="C403" s="18" t="str">
        <f aca="false">TEXT(A403,"CRC-00000")&amp;"-05-01"</f>
        <v>CRC-00405-05-01</v>
      </c>
      <c r="D403" s="2" t="s">
        <v>61</v>
      </c>
      <c r="E403" s="2" t="s">
        <v>60</v>
      </c>
      <c r="F403" s="2" t="s">
        <v>61</v>
      </c>
      <c r="G403" s="2" t="s">
        <v>60</v>
      </c>
      <c r="S403" s="25"/>
      <c r="T403" s="2"/>
      <c r="U403" s="2"/>
      <c r="V403" s="29" t="n">
        <v>0.0410605115408609</v>
      </c>
      <c r="AD403" s="6" t="n">
        <f aca="false">ISNUMBER(MATCH(A403,Selection!A:A,0))</f>
        <v>0</v>
      </c>
      <c r="AE403" s="6" t="n">
        <f aca="false">24-COUNTIF(D403:AA403,"")</f>
        <v>5</v>
      </c>
      <c r="AF403" s="20" t="n">
        <f aca="false">TRUE()</f>
        <v>1</v>
      </c>
      <c r="AG403" s="21" t="n">
        <f aca="false">TRUE()</f>
        <v>1</v>
      </c>
      <c r="AH403" s="21" t="n">
        <f aca="false">FALSE()</f>
        <v>0</v>
      </c>
      <c r="AI403" s="22" t="n">
        <f aca="false">FALSE()</f>
        <v>0</v>
      </c>
      <c r="AJ403" s="8" t="n">
        <v>405</v>
      </c>
      <c r="AK403" s="23" t="s">
        <v>62</v>
      </c>
      <c r="AM403" s="8" t="n">
        <v>78</v>
      </c>
      <c r="AN403" s="8" t="s">
        <v>45</v>
      </c>
      <c r="AP403" s="8" t="s">
        <v>66</v>
      </c>
      <c r="AQ403" s="8" t="s">
        <v>238</v>
      </c>
      <c r="AU403" s="8" t="s">
        <v>45</v>
      </c>
      <c r="AV403" s="24"/>
      <c r="AW403" s="24"/>
      <c r="BA403" s="21" t="n">
        <f aca="false">NOT(ISNA(MATCH($A403&amp;"N",'Cases at IMPPC'!$H:$H,0)))</f>
        <v>0</v>
      </c>
      <c r="BB403" s="21" t="n">
        <f aca="false">NOT(ISNA(MATCH($A403&amp;"T",'Cases at IMPPC'!$H:$H,0)))</f>
        <v>0</v>
      </c>
      <c r="BC403" s="21" t="n">
        <f aca="false">NOT(ISNA(MATCH($A403&amp;"ADE",'Cases at IMPPC'!$H:$H,0)))</f>
        <v>0</v>
      </c>
      <c r="BD403" s="21" t="n">
        <f aca="false">NOT(ISNA(MATCH($A403&amp;"MET",'Cases at IMPPC'!$H:$H,0)))</f>
        <v>0</v>
      </c>
      <c r="BE403" s="24"/>
    </row>
    <row r="404" customFormat="false" ht="13" hidden="false" customHeight="true" outlineLevel="0" collapsed="false">
      <c r="A404" s="18" t="n">
        <v>406</v>
      </c>
      <c r="B404" s="18" t="s">
        <v>1019</v>
      </c>
      <c r="C404" s="18" t="str">
        <f aca="false">TEXT(A404,"CRC-00000")&amp;"-05-01"</f>
        <v>CRC-00406-05-01</v>
      </c>
      <c r="D404" s="2" t="s">
        <v>60</v>
      </c>
      <c r="E404" s="2" t="s">
        <v>60</v>
      </c>
      <c r="F404" s="2" t="s">
        <v>61</v>
      </c>
      <c r="G404" s="2" t="s">
        <v>60</v>
      </c>
      <c r="H404" s="2" t="s">
        <v>60</v>
      </c>
      <c r="I404" s="3" t="s">
        <v>60</v>
      </c>
      <c r="J404" s="4" t="s">
        <v>60</v>
      </c>
      <c r="M404" s="2" t="s">
        <v>45</v>
      </c>
      <c r="N404" s="2" t="s">
        <v>45</v>
      </c>
      <c r="S404" s="25"/>
      <c r="T404" s="2"/>
      <c r="U404" s="2"/>
      <c r="AD404" s="6" t="n">
        <f aca="false">ISNUMBER(MATCH(A404,Selection!A:A,0))</f>
        <v>0</v>
      </c>
      <c r="AE404" s="6" t="n">
        <f aca="false">24-COUNTIF(D404:AA404,"")</f>
        <v>9</v>
      </c>
      <c r="AF404" s="20" t="n">
        <f aca="false">TRUE()</f>
        <v>1</v>
      </c>
      <c r="AG404" s="21" t="n">
        <f aca="false">TRUE()</f>
        <v>1</v>
      </c>
      <c r="AH404" s="21" t="n">
        <f aca="false">FALSE()</f>
        <v>0</v>
      </c>
      <c r="AI404" s="22" t="n">
        <f aca="false">TRUE()</f>
        <v>1</v>
      </c>
      <c r="AJ404" s="8" t="n">
        <v>406</v>
      </c>
      <c r="AK404" s="23" t="s">
        <v>62</v>
      </c>
      <c r="AL404" s="8" t="s">
        <v>63</v>
      </c>
      <c r="AM404" s="8" t="n">
        <v>35</v>
      </c>
      <c r="AN404" s="8" t="s">
        <v>64</v>
      </c>
      <c r="AO404" s="8" t="s">
        <v>65</v>
      </c>
      <c r="AP404" s="8" t="s">
        <v>115</v>
      </c>
      <c r="AQ404" s="8" t="s">
        <v>555</v>
      </c>
      <c r="AU404" s="8" t="s">
        <v>86</v>
      </c>
      <c r="AV404" s="24" t="s">
        <v>1020</v>
      </c>
      <c r="AW404" s="24"/>
      <c r="BA404" s="21" t="n">
        <f aca="false">NOT(ISNA(MATCH($A404&amp;"N",'Cases at IMPPC'!$H:$H,0)))</f>
        <v>1</v>
      </c>
      <c r="BB404" s="21" t="n">
        <f aca="false">NOT(ISNA(MATCH($A404&amp;"T",'Cases at IMPPC'!$H:$H,0)))</f>
        <v>1</v>
      </c>
      <c r="BC404" s="21" t="n">
        <f aca="false">NOT(ISNA(MATCH($A404&amp;"ADE",'Cases at IMPPC'!$H:$H,0)))</f>
        <v>0</v>
      </c>
      <c r="BD404" s="21" t="n">
        <f aca="false">NOT(ISNA(MATCH($A404&amp;"MET",'Cases at IMPPC'!$H:$H,0)))</f>
        <v>1</v>
      </c>
      <c r="BE404" s="24" t="s">
        <v>1021</v>
      </c>
      <c r="BH404" s="0" t="s">
        <v>1022</v>
      </c>
    </row>
    <row r="405" customFormat="false" ht="13" hidden="false" customHeight="true" outlineLevel="0" collapsed="false">
      <c r="A405" s="18" t="n">
        <v>407</v>
      </c>
      <c r="B405" s="18" t="s">
        <v>1023</v>
      </c>
      <c r="C405" s="18" t="str">
        <f aca="false">TEXT(A405,"CRC-00000")&amp;"-05-01"</f>
        <v>CRC-00407-05-01</v>
      </c>
      <c r="D405" s="2" t="s">
        <v>60</v>
      </c>
      <c r="E405" s="2" t="s">
        <v>60</v>
      </c>
      <c r="F405" s="2" t="s">
        <v>60</v>
      </c>
      <c r="G405" s="2" t="s">
        <v>60</v>
      </c>
      <c r="H405" s="2" t="s">
        <v>61</v>
      </c>
      <c r="I405" s="3" t="s">
        <v>61</v>
      </c>
      <c r="J405" s="4" t="s">
        <v>60</v>
      </c>
      <c r="S405" s="25"/>
      <c r="T405" s="2"/>
      <c r="U405" s="2"/>
      <c r="AD405" s="6" t="n">
        <f aca="false">ISNUMBER(MATCH(A405,Selection!A:A,0))</f>
        <v>0</v>
      </c>
      <c r="AE405" s="6" t="n">
        <f aca="false">24-COUNTIF(D405:AA405,"")</f>
        <v>7</v>
      </c>
      <c r="AF405" s="20" t="n">
        <f aca="false">TRUE()</f>
        <v>1</v>
      </c>
      <c r="AG405" s="21" t="n">
        <f aca="false">TRUE()</f>
        <v>1</v>
      </c>
      <c r="AH405" s="21" t="n">
        <f aca="false">FALSE()</f>
        <v>0</v>
      </c>
      <c r="AI405" s="22" t="n">
        <f aca="false">FALSE()</f>
        <v>0</v>
      </c>
      <c r="AJ405" s="8" t="n">
        <v>407</v>
      </c>
      <c r="AK405" s="23" t="s">
        <v>62</v>
      </c>
      <c r="AM405" s="8" t="n">
        <v>68</v>
      </c>
      <c r="AN405" s="8" t="s">
        <v>45</v>
      </c>
      <c r="AO405" s="8" t="s">
        <v>71</v>
      </c>
      <c r="AP405" s="8" t="s">
        <v>90</v>
      </c>
      <c r="AQ405" s="8" t="s">
        <v>61</v>
      </c>
      <c r="AU405" s="8" t="s">
        <v>45</v>
      </c>
      <c r="AV405" s="24"/>
      <c r="AW405" s="24"/>
      <c r="BA405" s="21" t="n">
        <f aca="false">NOT(ISNA(MATCH($A405&amp;"N",'Cases at IMPPC'!$H:$H,0)))</f>
        <v>1</v>
      </c>
      <c r="BB405" s="21" t="n">
        <f aca="false">NOT(ISNA(MATCH($A405&amp;"T",'Cases at IMPPC'!$H:$H,0)))</f>
        <v>1</v>
      </c>
      <c r="BC405" s="21" t="n">
        <f aca="false">NOT(ISNA(MATCH($A405&amp;"ADE",'Cases at IMPPC'!$H:$H,0)))</f>
        <v>0</v>
      </c>
      <c r="BD405" s="21" t="n">
        <f aca="false">NOT(ISNA(MATCH($A405&amp;"MET",'Cases at IMPPC'!$H:$H,0)))</f>
        <v>0</v>
      </c>
      <c r="BE405" s="24"/>
    </row>
    <row r="406" customFormat="false" ht="13" hidden="false" customHeight="true" outlineLevel="0" collapsed="false">
      <c r="A406" s="18" t="n">
        <v>408</v>
      </c>
      <c r="B406" s="18" t="s">
        <v>1024</v>
      </c>
      <c r="C406" s="18" t="str">
        <f aca="false">TEXT(A406,"CRC-00000")&amp;"-05-01"</f>
        <v>CRC-00408-05-01</v>
      </c>
      <c r="D406" s="2" t="s">
        <v>60</v>
      </c>
      <c r="E406" s="2" t="s">
        <v>60</v>
      </c>
      <c r="F406" s="2" t="s">
        <v>60</v>
      </c>
      <c r="G406" s="2" t="s">
        <v>60</v>
      </c>
      <c r="H406" s="2" t="s">
        <v>61</v>
      </c>
      <c r="I406" s="3" t="s">
        <v>61</v>
      </c>
      <c r="J406" s="4" t="s">
        <v>60</v>
      </c>
      <c r="M406" s="2" t="s">
        <v>136</v>
      </c>
      <c r="O406" s="2" t="s">
        <v>136</v>
      </c>
      <c r="Q406" s="3" t="s">
        <v>136</v>
      </c>
      <c r="R406" s="4" t="s">
        <v>60</v>
      </c>
      <c r="S406" s="25"/>
      <c r="T406" s="2"/>
      <c r="U406" s="2"/>
      <c r="AD406" s="6" t="n">
        <f aca="false">ISNUMBER(MATCH(A406,Selection!A:A,0))</f>
        <v>0</v>
      </c>
      <c r="AE406" s="6" t="n">
        <f aca="false">24-COUNTIF(D406:AA406,"")</f>
        <v>11</v>
      </c>
      <c r="AF406" s="20" t="n">
        <f aca="false">TRUE()</f>
        <v>1</v>
      </c>
      <c r="AG406" s="21" t="n">
        <f aca="false">TRUE()</f>
        <v>1</v>
      </c>
      <c r="AH406" s="21" t="n">
        <f aca="false">FALSE()</f>
        <v>0</v>
      </c>
      <c r="AI406" s="22" t="n">
        <f aca="false">FALSE()</f>
        <v>0</v>
      </c>
      <c r="AJ406" s="8" t="n">
        <v>408</v>
      </c>
      <c r="AK406" s="23" t="s">
        <v>62</v>
      </c>
      <c r="AM406" s="8" t="n">
        <v>78</v>
      </c>
      <c r="AN406" s="8" t="s">
        <v>64</v>
      </c>
      <c r="AO406" s="8" t="s">
        <v>65</v>
      </c>
      <c r="AP406" s="8" t="s">
        <v>66</v>
      </c>
      <c r="AQ406" s="8" t="s">
        <v>268</v>
      </c>
      <c r="AU406" s="8" t="s">
        <v>45</v>
      </c>
      <c r="AV406" s="24"/>
      <c r="AW406" s="24"/>
      <c r="BA406" s="21" t="n">
        <f aca="false">NOT(ISNA(MATCH($A406&amp;"N",'Cases at IMPPC'!$H:$H,0)))</f>
        <v>1</v>
      </c>
      <c r="BB406" s="21" t="n">
        <f aca="false">NOT(ISNA(MATCH($A406&amp;"T",'Cases at IMPPC'!$H:$H,0)))</f>
        <v>1</v>
      </c>
      <c r="BC406" s="21" t="n">
        <f aca="false">NOT(ISNA(MATCH($A406&amp;"ADE",'Cases at IMPPC'!$H:$H,0)))</f>
        <v>0</v>
      </c>
      <c r="BD406" s="21" t="n">
        <f aca="false">NOT(ISNA(MATCH($A406&amp;"MET",'Cases at IMPPC'!$H:$H,0)))</f>
        <v>0</v>
      </c>
      <c r="BE406" s="24"/>
    </row>
    <row r="407" customFormat="false" ht="13" hidden="false" customHeight="true" outlineLevel="0" collapsed="false">
      <c r="A407" s="18" t="n">
        <v>409</v>
      </c>
      <c r="B407" s="18" t="s">
        <v>1025</v>
      </c>
      <c r="C407" s="18" t="str">
        <f aca="false">TEXT(A407,"CRC-00000")&amp;"-05-01"</f>
        <v>CRC-00409-05-01</v>
      </c>
      <c r="D407" s="2" t="s">
        <v>60</v>
      </c>
      <c r="E407" s="2" t="s">
        <v>61</v>
      </c>
      <c r="F407" s="2" t="s">
        <v>61</v>
      </c>
      <c r="H407" s="2" t="s">
        <v>60</v>
      </c>
      <c r="M407" s="2" t="s">
        <v>45</v>
      </c>
      <c r="S407" s="25"/>
      <c r="T407" s="2"/>
      <c r="U407" s="2"/>
      <c r="AD407" s="6" t="n">
        <f aca="false">ISNUMBER(MATCH(A407,Selection!A:A,0))</f>
        <v>0</v>
      </c>
      <c r="AE407" s="6" t="n">
        <f aca="false">24-COUNTIF(D407:AA407,"")</f>
        <v>5</v>
      </c>
      <c r="AF407" s="20" t="n">
        <f aca="false">TRUE()</f>
        <v>1</v>
      </c>
      <c r="AG407" s="21" t="n">
        <f aca="false">FALSE()</f>
        <v>0</v>
      </c>
      <c r="AH407" s="21" t="n">
        <f aca="false">TRUE()</f>
        <v>1</v>
      </c>
      <c r="AI407" s="22" t="n">
        <f aca="false">FALSE()</f>
        <v>0</v>
      </c>
      <c r="AJ407" s="8" t="n">
        <v>409.1</v>
      </c>
      <c r="AK407" s="23" t="s">
        <v>137</v>
      </c>
      <c r="AL407" s="8" t="s">
        <v>66</v>
      </c>
      <c r="AM407" s="8" t="n">
        <v>69</v>
      </c>
      <c r="AN407" s="8" t="s">
        <v>64</v>
      </c>
      <c r="AO407" s="8" t="s">
        <v>65</v>
      </c>
      <c r="AP407" s="8" t="s">
        <v>138</v>
      </c>
      <c r="AQ407" s="8" t="s">
        <v>794</v>
      </c>
      <c r="AV407" s="24"/>
      <c r="AW407" s="24"/>
      <c r="BA407" s="21" t="n">
        <f aca="false">NOT(ISNA(MATCH($A407&amp;"N",'Cases at IMPPC'!$H:$H,0)))</f>
        <v>1</v>
      </c>
      <c r="BB407" s="21" t="n">
        <f aca="false">NOT(ISNA(MATCH($A407&amp;"T",'Cases at IMPPC'!$H:$H,0)))</f>
        <v>0</v>
      </c>
      <c r="BC407" s="21" t="n">
        <f aca="false">NOT(ISNA(MATCH($A407&amp;"ADE",'Cases at IMPPC'!$H:$H,0)))</f>
        <v>1</v>
      </c>
      <c r="BD407" s="21" t="n">
        <f aca="false">NOT(ISNA(MATCH($A407&amp;"MET",'Cases at IMPPC'!$H:$H,0)))</f>
        <v>0</v>
      </c>
      <c r="BE407" s="24" t="s">
        <v>1026</v>
      </c>
    </row>
    <row r="408" customFormat="false" ht="13" hidden="false" customHeight="true" outlineLevel="0" collapsed="false">
      <c r="A408" s="18" t="n">
        <v>410</v>
      </c>
      <c r="B408" s="18" t="s">
        <v>1027</v>
      </c>
      <c r="C408" s="18" t="str">
        <f aca="false">TEXT(A408,"CRC-00000")&amp;"-05-01"</f>
        <v>CRC-00410-05-01</v>
      </c>
      <c r="D408" s="2" t="s">
        <v>61</v>
      </c>
      <c r="E408" s="2" t="s">
        <v>60</v>
      </c>
      <c r="F408" s="2" t="s">
        <v>60</v>
      </c>
      <c r="G408" s="2" t="s">
        <v>61</v>
      </c>
      <c r="H408" s="2" t="s">
        <v>60</v>
      </c>
      <c r="I408" s="3" t="s">
        <v>60</v>
      </c>
      <c r="J408" s="4" t="s">
        <v>60</v>
      </c>
      <c r="M408" s="2" t="s">
        <v>45</v>
      </c>
      <c r="O408" s="2" t="s">
        <v>45</v>
      </c>
      <c r="Q408" s="3" t="s">
        <v>45</v>
      </c>
      <c r="R408" s="4" t="s">
        <v>60</v>
      </c>
      <c r="S408" s="25"/>
      <c r="T408" s="2"/>
      <c r="U408" s="2"/>
      <c r="V408" s="28" t="n">
        <v>-0.00228924056932422</v>
      </c>
      <c r="AD408" s="6" t="n">
        <f aca="false">ISNUMBER(MATCH(A408,Selection!A:A,0))</f>
        <v>0</v>
      </c>
      <c r="AE408" s="6" t="n">
        <f aca="false">24-COUNTIF(D408:AA408,"")</f>
        <v>12</v>
      </c>
      <c r="AF408" s="20" t="n">
        <f aca="false">TRUE()</f>
        <v>1</v>
      </c>
      <c r="AG408" s="21" t="n">
        <f aca="false">TRUE()</f>
        <v>1</v>
      </c>
      <c r="AH408" s="21" t="n">
        <f aca="false">FALSE()</f>
        <v>0</v>
      </c>
      <c r="AI408" s="22" t="n">
        <f aca="false">FALSE()</f>
        <v>0</v>
      </c>
      <c r="AJ408" s="8" t="n">
        <v>410</v>
      </c>
      <c r="AK408" s="23" t="s">
        <v>62</v>
      </c>
      <c r="AM408" s="8" t="n">
        <v>74</v>
      </c>
      <c r="AN408" s="8" t="s">
        <v>45</v>
      </c>
      <c r="AO408" s="8" t="s">
        <v>65</v>
      </c>
      <c r="AP408" s="8" t="s">
        <v>79</v>
      </c>
      <c r="AQ408" s="8" t="s">
        <v>262</v>
      </c>
      <c r="AU408" s="8" t="s">
        <v>45</v>
      </c>
      <c r="AV408" s="24" t="s">
        <v>1028</v>
      </c>
      <c r="AW408" s="24"/>
      <c r="BA408" s="21" t="n">
        <f aca="false">NOT(ISNA(MATCH($A408&amp;"N",'Cases at IMPPC'!$H:$H,0)))</f>
        <v>0</v>
      </c>
      <c r="BB408" s="21" t="n">
        <f aca="false">NOT(ISNA(MATCH($A408&amp;"T",'Cases at IMPPC'!$H:$H,0)))</f>
        <v>0</v>
      </c>
      <c r="BC408" s="21" t="n">
        <f aca="false">NOT(ISNA(MATCH($A408&amp;"ADE",'Cases at IMPPC'!$H:$H,0)))</f>
        <v>0</v>
      </c>
      <c r="BD408" s="21" t="n">
        <f aca="false">NOT(ISNA(MATCH($A408&amp;"MET",'Cases at IMPPC'!$H:$H,0)))</f>
        <v>0</v>
      </c>
      <c r="BE408" s="24" t="s">
        <v>88</v>
      </c>
    </row>
    <row r="409" customFormat="false" ht="13" hidden="false" customHeight="true" outlineLevel="0" collapsed="false">
      <c r="A409" s="18" t="n">
        <v>411</v>
      </c>
      <c r="B409" s="18" t="s">
        <v>1029</v>
      </c>
      <c r="C409" s="18" t="str">
        <f aca="false">TEXT(A409,"CRC-00000")&amp;"-05-01"</f>
        <v>CRC-00411-05-01</v>
      </c>
      <c r="D409" s="2" t="s">
        <v>60</v>
      </c>
      <c r="F409" s="2" t="s">
        <v>60</v>
      </c>
      <c r="G409" s="2" t="s">
        <v>60</v>
      </c>
      <c r="S409" s="25"/>
      <c r="T409" s="2"/>
      <c r="U409" s="2"/>
      <c r="AD409" s="6" t="n">
        <f aca="false">ISNUMBER(MATCH(A409,Selection!A:A,0))</f>
        <v>0</v>
      </c>
      <c r="AE409" s="6" t="n">
        <f aca="false">24-COUNTIF(D409:AA409,"")</f>
        <v>3</v>
      </c>
      <c r="AF409" s="20" t="n">
        <f aca="false">TRUE()</f>
        <v>1</v>
      </c>
      <c r="AG409" s="21" t="n">
        <f aca="false">TRUE()</f>
        <v>1</v>
      </c>
      <c r="AH409" s="21" t="n">
        <f aca="false">FALSE()</f>
        <v>0</v>
      </c>
      <c r="AI409" s="22" t="n">
        <f aca="false">FALSE()</f>
        <v>0</v>
      </c>
      <c r="AJ409" s="8" t="n">
        <v>411</v>
      </c>
      <c r="AK409" s="23" t="s">
        <v>62</v>
      </c>
      <c r="AL409" s="8" t="s">
        <v>63</v>
      </c>
      <c r="AM409" s="8" t="n">
        <v>14</v>
      </c>
      <c r="AN409" s="8" t="s">
        <v>45</v>
      </c>
      <c r="AO409" s="8" t="s">
        <v>65</v>
      </c>
      <c r="AP409" s="8" t="s">
        <v>90</v>
      </c>
      <c r="AQ409" s="8" t="s">
        <v>120</v>
      </c>
      <c r="AU409" s="8" t="s">
        <v>805</v>
      </c>
      <c r="AV409" s="24"/>
      <c r="AW409" s="24"/>
      <c r="BA409" s="21" t="n">
        <f aca="false">NOT(ISNA(MATCH($A409&amp;"N",'Cases at IMPPC'!$H:$H,0)))</f>
        <v>0</v>
      </c>
      <c r="BB409" s="21" t="n">
        <f aca="false">NOT(ISNA(MATCH($A409&amp;"T",'Cases at IMPPC'!$H:$H,0)))</f>
        <v>0</v>
      </c>
      <c r="BC409" s="21" t="n">
        <f aca="false">NOT(ISNA(MATCH($A409&amp;"ADE",'Cases at IMPPC'!$H:$H,0)))</f>
        <v>0</v>
      </c>
      <c r="BD409" s="21" t="n">
        <f aca="false">NOT(ISNA(MATCH($A409&amp;"MET",'Cases at IMPPC'!$H:$H,0)))</f>
        <v>0</v>
      </c>
      <c r="BE409" s="24" t="s">
        <v>1030</v>
      </c>
    </row>
    <row r="410" customFormat="false" ht="13" hidden="false" customHeight="true" outlineLevel="0" collapsed="false">
      <c r="A410" s="18" t="n">
        <v>412</v>
      </c>
      <c r="B410" s="18" t="s">
        <v>1031</v>
      </c>
      <c r="C410" s="18" t="str">
        <f aca="false">TEXT(A410,"CRC-00000")&amp;"-05-01"</f>
        <v>CRC-00412-05-01</v>
      </c>
      <c r="D410" s="2" t="s">
        <v>60</v>
      </c>
      <c r="F410" s="2" t="s">
        <v>61</v>
      </c>
      <c r="S410" s="25"/>
      <c r="T410" s="2"/>
      <c r="U410" s="2"/>
      <c r="AD410" s="6" t="n">
        <f aca="false">ISNUMBER(MATCH(A410,Selection!A:A,0))</f>
        <v>0</v>
      </c>
      <c r="AE410" s="6" t="n">
        <f aca="false">24-COUNTIF(D410:AA410,"")</f>
        <v>2</v>
      </c>
      <c r="AF410" s="20" t="n">
        <f aca="false">TRUE()</f>
        <v>1</v>
      </c>
      <c r="AG410" s="21" t="n">
        <f aca="false">TRUE()</f>
        <v>1</v>
      </c>
      <c r="AH410" s="21" t="n">
        <f aca="false">FALSE()</f>
        <v>0</v>
      </c>
      <c r="AI410" s="22" t="n">
        <f aca="false">FALSE()</f>
        <v>0</v>
      </c>
      <c r="AJ410" s="8" t="n">
        <v>412</v>
      </c>
      <c r="AK410" s="23" t="s">
        <v>62</v>
      </c>
      <c r="AL410" s="8" t="s">
        <v>66</v>
      </c>
      <c r="AM410" s="8" t="n">
        <v>73</v>
      </c>
      <c r="AN410" s="8" t="s">
        <v>45</v>
      </c>
      <c r="AO410" s="8" t="s">
        <v>65</v>
      </c>
      <c r="AP410" s="8" t="s">
        <v>90</v>
      </c>
      <c r="AQ410" s="8" t="s">
        <v>1032</v>
      </c>
      <c r="AU410" s="8" t="s">
        <v>45</v>
      </c>
      <c r="AV410" s="24" t="s">
        <v>1033</v>
      </c>
      <c r="AW410" s="24"/>
      <c r="BA410" s="21" t="n">
        <f aca="false">NOT(ISNA(MATCH($A410&amp;"N",'Cases at IMPPC'!$H:$H,0)))</f>
        <v>0</v>
      </c>
      <c r="BB410" s="21" t="n">
        <f aca="false">NOT(ISNA(MATCH($A410&amp;"T",'Cases at IMPPC'!$H:$H,0)))</f>
        <v>0</v>
      </c>
      <c r="BC410" s="21" t="n">
        <f aca="false">NOT(ISNA(MATCH($A410&amp;"ADE",'Cases at IMPPC'!$H:$H,0)))</f>
        <v>0</v>
      </c>
      <c r="BD410" s="21" t="n">
        <f aca="false">NOT(ISNA(MATCH($A410&amp;"MET",'Cases at IMPPC'!$H:$H,0)))</f>
        <v>0</v>
      </c>
      <c r="BE410" s="24"/>
    </row>
    <row r="411" customFormat="false" ht="13" hidden="false" customHeight="true" outlineLevel="0" collapsed="false">
      <c r="A411" s="18" t="n">
        <v>413</v>
      </c>
      <c r="B411" s="18" t="s">
        <v>1034</v>
      </c>
      <c r="C411" s="18" t="str">
        <f aca="false">TEXT(A411,"CRC-00000")&amp;"-05-01"</f>
        <v>CRC-00413-05-01</v>
      </c>
      <c r="D411" s="2" t="s">
        <v>60</v>
      </c>
      <c r="E411" s="2" t="s">
        <v>60</v>
      </c>
      <c r="F411" s="2" t="s">
        <v>61</v>
      </c>
      <c r="G411" s="2" t="s">
        <v>60</v>
      </c>
      <c r="H411" s="2" t="s">
        <v>61</v>
      </c>
      <c r="I411" s="3" t="s">
        <v>61</v>
      </c>
      <c r="J411" s="4" t="s">
        <v>60</v>
      </c>
      <c r="M411" s="2" t="s">
        <v>45</v>
      </c>
      <c r="O411" s="2" t="s">
        <v>45</v>
      </c>
      <c r="Q411" s="3" t="s">
        <v>45</v>
      </c>
      <c r="R411" s="4" t="s">
        <v>60</v>
      </c>
      <c r="S411" s="25"/>
      <c r="T411" s="2"/>
      <c r="U411" s="2"/>
      <c r="V411" s="29" t="n">
        <v>0.0224028700099229</v>
      </c>
      <c r="AD411" s="6" t="n">
        <f aca="false">ISNUMBER(MATCH(A411,Selection!A:A,0))</f>
        <v>0</v>
      </c>
      <c r="AE411" s="6" t="n">
        <f aca="false">24-COUNTIF(D411:AA411,"")</f>
        <v>12</v>
      </c>
      <c r="AF411" s="20" t="n">
        <f aca="false">TRUE()</f>
        <v>1</v>
      </c>
      <c r="AG411" s="21" t="n">
        <f aca="false">TRUE()</f>
        <v>1</v>
      </c>
      <c r="AH411" s="21" t="n">
        <f aca="false">FALSE()</f>
        <v>0</v>
      </c>
      <c r="AI411" s="22" t="n">
        <f aca="false">FALSE()</f>
        <v>0</v>
      </c>
      <c r="AJ411" s="8" t="n">
        <v>413</v>
      </c>
      <c r="AK411" s="23" t="s">
        <v>62</v>
      </c>
      <c r="AM411" s="8" t="n">
        <v>61</v>
      </c>
      <c r="AN411" s="8" t="s">
        <v>64</v>
      </c>
      <c r="AO411" s="8" t="s">
        <v>65</v>
      </c>
      <c r="AP411" s="8" t="s">
        <v>66</v>
      </c>
      <c r="AQ411" s="8" t="s">
        <v>446</v>
      </c>
      <c r="AU411" s="8" t="s">
        <v>45</v>
      </c>
      <c r="AV411" s="24"/>
      <c r="AW411" s="24"/>
      <c r="BA411" s="21" t="n">
        <f aca="false">NOT(ISNA(MATCH($A411&amp;"N",'Cases at IMPPC'!$H:$H,0)))</f>
        <v>1</v>
      </c>
      <c r="BB411" s="21" t="n">
        <f aca="false">NOT(ISNA(MATCH($A411&amp;"T",'Cases at IMPPC'!$H:$H,0)))</f>
        <v>1</v>
      </c>
      <c r="BC411" s="21" t="n">
        <f aca="false">NOT(ISNA(MATCH($A411&amp;"ADE",'Cases at IMPPC'!$H:$H,0)))</f>
        <v>0</v>
      </c>
      <c r="BD411" s="21" t="n">
        <f aca="false">NOT(ISNA(MATCH($A411&amp;"MET",'Cases at IMPPC'!$H:$H,0)))</f>
        <v>0</v>
      </c>
      <c r="BE411" s="24" t="s">
        <v>88</v>
      </c>
    </row>
    <row r="412" customFormat="false" ht="13" hidden="false" customHeight="true" outlineLevel="0" collapsed="false">
      <c r="A412" s="18" t="n">
        <v>414</v>
      </c>
      <c r="B412" s="18" t="s">
        <v>1035</v>
      </c>
      <c r="C412" s="18" t="str">
        <f aca="false">TEXT(A412,"CRC-00000")&amp;"-05-01"</f>
        <v>CRC-00414-05-01</v>
      </c>
      <c r="D412" s="2" t="s">
        <v>60</v>
      </c>
      <c r="E412" s="2" t="s">
        <v>60</v>
      </c>
      <c r="F412" s="2" t="s">
        <v>61</v>
      </c>
      <c r="G412" s="2" t="s">
        <v>60</v>
      </c>
      <c r="H412" s="2" t="s">
        <v>60</v>
      </c>
      <c r="I412" s="3" t="s">
        <v>60</v>
      </c>
      <c r="J412" s="4" t="s">
        <v>60</v>
      </c>
      <c r="S412" s="25"/>
      <c r="T412" s="2"/>
      <c r="U412" s="2"/>
      <c r="AD412" s="6" t="n">
        <f aca="false">ISNUMBER(MATCH(A412,Selection!A:A,0))</f>
        <v>0</v>
      </c>
      <c r="AE412" s="6" t="n">
        <f aca="false">24-COUNTIF(D412:AA412,"")</f>
        <v>7</v>
      </c>
      <c r="AF412" s="20" t="n">
        <f aca="false">TRUE()</f>
        <v>1</v>
      </c>
      <c r="AG412" s="21" t="n">
        <f aca="false">TRUE()</f>
        <v>1</v>
      </c>
      <c r="AH412" s="21" t="n">
        <f aca="false">FALSE()</f>
        <v>0</v>
      </c>
      <c r="AI412" s="22" t="n">
        <f aca="false">FALSE()</f>
        <v>0</v>
      </c>
      <c r="AJ412" s="8" t="n">
        <v>414</v>
      </c>
      <c r="AK412" s="23" t="s">
        <v>62</v>
      </c>
      <c r="AL412" s="8" t="s">
        <v>66</v>
      </c>
      <c r="AM412" s="8" t="n">
        <v>77</v>
      </c>
      <c r="AN412" s="8" t="s">
        <v>45</v>
      </c>
      <c r="AO412" s="8" t="s">
        <v>71</v>
      </c>
      <c r="AP412" s="8" t="s">
        <v>79</v>
      </c>
      <c r="AQ412" s="8" t="s">
        <v>1036</v>
      </c>
      <c r="AU412" s="8" t="s">
        <v>45</v>
      </c>
      <c r="AV412" s="24"/>
      <c r="AW412" s="24"/>
      <c r="BA412" s="21" t="n">
        <f aca="false">NOT(ISNA(MATCH($A412&amp;"N",'Cases at IMPPC'!$H:$H,0)))</f>
        <v>1</v>
      </c>
      <c r="BB412" s="21" t="n">
        <f aca="false">NOT(ISNA(MATCH($A412&amp;"T",'Cases at IMPPC'!$H:$H,0)))</f>
        <v>1</v>
      </c>
      <c r="BC412" s="21" t="n">
        <f aca="false">NOT(ISNA(MATCH($A412&amp;"ADE",'Cases at IMPPC'!$H:$H,0)))</f>
        <v>0</v>
      </c>
      <c r="BD412" s="21" t="n">
        <f aca="false">NOT(ISNA(MATCH($A412&amp;"MET",'Cases at IMPPC'!$H:$H,0)))</f>
        <v>0</v>
      </c>
      <c r="BE412" s="24"/>
    </row>
    <row r="413" customFormat="false" ht="13" hidden="false" customHeight="true" outlineLevel="0" collapsed="false">
      <c r="A413" s="18" t="n">
        <v>415</v>
      </c>
      <c r="B413" s="18" t="s">
        <v>1037</v>
      </c>
      <c r="C413" s="18" t="str">
        <f aca="false">TEXT(A413,"CRC-00000")&amp;"-05-01"</f>
        <v>CRC-00415-05-01</v>
      </c>
      <c r="D413" s="2" t="s">
        <v>60</v>
      </c>
      <c r="E413" s="2" t="s">
        <v>61</v>
      </c>
      <c r="F413" s="2" t="s">
        <v>61</v>
      </c>
      <c r="G413" s="2" t="s">
        <v>60</v>
      </c>
      <c r="H413" s="2" t="s">
        <v>60</v>
      </c>
      <c r="I413" s="3" t="s">
        <v>60</v>
      </c>
      <c r="J413" s="4" t="s">
        <v>60</v>
      </c>
      <c r="S413" s="25"/>
      <c r="T413" s="2"/>
      <c r="U413" s="2"/>
      <c r="AD413" s="6" t="n">
        <f aca="false">ISNUMBER(MATCH(A413,Selection!A:A,0))</f>
        <v>0</v>
      </c>
      <c r="AE413" s="6" t="n">
        <f aca="false">24-COUNTIF(D413:AA413,"")</f>
        <v>7</v>
      </c>
      <c r="AF413" s="20" t="n">
        <f aca="false">TRUE()</f>
        <v>1</v>
      </c>
      <c r="AG413" s="21" t="n">
        <f aca="false">FALSE()</f>
        <v>0</v>
      </c>
      <c r="AH413" s="21" t="n">
        <f aca="false">TRUE()</f>
        <v>1</v>
      </c>
      <c r="AI413" s="22" t="n">
        <f aca="false">TRUE()</f>
        <v>1</v>
      </c>
      <c r="AJ413" s="8" t="n">
        <v>415.3</v>
      </c>
      <c r="AK413" s="23" t="s">
        <v>324</v>
      </c>
      <c r="AL413" s="8" t="s">
        <v>63</v>
      </c>
      <c r="AM413" s="8" t="n">
        <v>70</v>
      </c>
      <c r="AN413" s="8" t="s">
        <v>64</v>
      </c>
      <c r="AO413" s="8" t="s">
        <v>65</v>
      </c>
      <c r="AP413" s="8" t="s">
        <v>45</v>
      </c>
      <c r="AQ413" s="8" t="s">
        <v>1038</v>
      </c>
      <c r="AU413" s="8" t="s">
        <v>45</v>
      </c>
      <c r="AV413" s="24"/>
      <c r="AW413" s="24"/>
      <c r="BA413" s="21" t="n">
        <f aca="false">NOT(ISNA(MATCH($A413&amp;"N",'Cases at IMPPC'!$H:$H,0)))</f>
        <v>1</v>
      </c>
      <c r="BB413" s="21" t="n">
        <f aca="false">NOT(ISNA(MATCH($A413&amp;"T",'Cases at IMPPC'!$H:$H,0)))</f>
        <v>0</v>
      </c>
      <c r="BC413" s="21" t="n">
        <f aca="false">NOT(ISNA(MATCH($A413&amp;"ADE",'Cases at IMPPC'!$H:$H,0)))</f>
        <v>1</v>
      </c>
      <c r="BD413" s="21" t="n">
        <f aca="false">NOT(ISNA(MATCH($A413&amp;"MET",'Cases at IMPPC'!$H:$H,0)))</f>
        <v>1</v>
      </c>
      <c r="BE413" s="24"/>
    </row>
    <row r="414" customFormat="false" ht="13" hidden="false" customHeight="true" outlineLevel="0" collapsed="false">
      <c r="A414" s="18" t="n">
        <v>416</v>
      </c>
      <c r="B414" s="18" t="s">
        <v>1039</v>
      </c>
      <c r="C414" s="18" t="str">
        <f aca="false">TEXT(A414,"CRC-00000")&amp;"-05-01"</f>
        <v>CRC-00416-05-01</v>
      </c>
      <c r="D414" s="2" t="s">
        <v>60</v>
      </c>
      <c r="E414" s="2" t="s">
        <v>61</v>
      </c>
      <c r="F414" s="2" t="s">
        <v>60</v>
      </c>
      <c r="G414" s="2" t="s">
        <v>60</v>
      </c>
      <c r="H414" s="2" t="s">
        <v>60</v>
      </c>
      <c r="I414" s="3" t="s">
        <v>60</v>
      </c>
      <c r="J414" s="4" t="s">
        <v>60</v>
      </c>
      <c r="S414" s="25"/>
      <c r="T414" s="2"/>
      <c r="U414" s="2"/>
      <c r="AD414" s="6" t="n">
        <f aca="false">ISNUMBER(MATCH(A414,Selection!A:A,0))</f>
        <v>0</v>
      </c>
      <c r="AE414" s="6" t="n">
        <f aca="false">24-COUNTIF(D414:AA414,"")</f>
        <v>7</v>
      </c>
      <c r="AF414" s="20" t="n">
        <f aca="false">TRUE()</f>
        <v>1</v>
      </c>
      <c r="AG414" s="21" t="n">
        <f aca="false">TRUE()</f>
        <v>1</v>
      </c>
      <c r="AH414" s="21" t="n">
        <f aca="false">FALSE()</f>
        <v>0</v>
      </c>
      <c r="AI414" s="22" t="n">
        <f aca="false">FALSE()</f>
        <v>0</v>
      </c>
      <c r="AJ414" s="8" t="n">
        <v>416</v>
      </c>
      <c r="AK414" s="23" t="s">
        <v>62</v>
      </c>
      <c r="AM414" s="8" t="n">
        <v>85</v>
      </c>
      <c r="AN414" s="8" t="s">
        <v>45</v>
      </c>
      <c r="AO414" s="8" t="s">
        <v>71</v>
      </c>
      <c r="AP414" s="8" t="s">
        <v>66</v>
      </c>
      <c r="AQ414" s="8" t="s">
        <v>1036</v>
      </c>
      <c r="AU414" s="8" t="s">
        <v>45</v>
      </c>
      <c r="AV414" s="24"/>
      <c r="AW414" s="24"/>
      <c r="BA414" s="21" t="n">
        <f aca="false">NOT(ISNA(MATCH($A414&amp;"N",'Cases at IMPPC'!$H:$H,0)))</f>
        <v>1</v>
      </c>
      <c r="BB414" s="21" t="n">
        <f aca="false">NOT(ISNA(MATCH($A414&amp;"T",'Cases at IMPPC'!$H:$H,0)))</f>
        <v>1</v>
      </c>
      <c r="BC414" s="21" t="n">
        <f aca="false">NOT(ISNA(MATCH($A414&amp;"ADE",'Cases at IMPPC'!$H:$H,0)))</f>
        <v>0</v>
      </c>
      <c r="BD414" s="21" t="n">
        <f aca="false">NOT(ISNA(MATCH($A414&amp;"MET",'Cases at IMPPC'!$H:$H,0)))</f>
        <v>0</v>
      </c>
      <c r="BE414" s="24"/>
    </row>
    <row r="415" customFormat="false" ht="13" hidden="false" customHeight="true" outlineLevel="0" collapsed="false">
      <c r="A415" s="18" t="n">
        <v>417</v>
      </c>
      <c r="B415" s="18" t="s">
        <v>1040</v>
      </c>
      <c r="C415" s="18" t="str">
        <f aca="false">TEXT(A415,"CRC-00000")&amp;"-05-01"</f>
        <v>CRC-00417-05-01</v>
      </c>
      <c r="D415" s="2" t="s">
        <v>60</v>
      </c>
      <c r="E415" s="2" t="s">
        <v>61</v>
      </c>
      <c r="F415" s="2" t="s">
        <v>60</v>
      </c>
      <c r="G415" s="2" t="s">
        <v>60</v>
      </c>
      <c r="H415" s="2" t="s">
        <v>60</v>
      </c>
      <c r="I415" s="3" t="s">
        <v>60</v>
      </c>
      <c r="J415" s="4" t="s">
        <v>60</v>
      </c>
      <c r="S415" s="25"/>
      <c r="T415" s="2"/>
      <c r="U415" s="2"/>
      <c r="AD415" s="6" t="n">
        <f aca="false">ISNUMBER(MATCH(A415,Selection!A:A,0))</f>
        <v>0</v>
      </c>
      <c r="AE415" s="6" t="n">
        <f aca="false">24-COUNTIF(D415:AA415,"")</f>
        <v>7</v>
      </c>
      <c r="AF415" s="20" t="n">
        <f aca="false">TRUE()</f>
        <v>1</v>
      </c>
      <c r="AG415" s="21" t="n">
        <f aca="false">TRUE()</f>
        <v>1</v>
      </c>
      <c r="AH415" s="21" t="n">
        <f aca="false">FALSE()</f>
        <v>0</v>
      </c>
      <c r="AI415" s="22" t="n">
        <f aca="false">FALSE()</f>
        <v>0</v>
      </c>
      <c r="AJ415" s="8" t="n">
        <v>417</v>
      </c>
      <c r="AK415" s="23" t="s">
        <v>62</v>
      </c>
      <c r="AM415" s="8" t="n">
        <v>81</v>
      </c>
      <c r="AN415" s="8" t="s">
        <v>45</v>
      </c>
      <c r="AO415" s="8" t="s">
        <v>65</v>
      </c>
      <c r="AP415" s="8" t="s">
        <v>66</v>
      </c>
      <c r="AQ415" s="8" t="s">
        <v>1041</v>
      </c>
      <c r="AU415" s="8" t="s">
        <v>805</v>
      </c>
      <c r="AV415" s="24" t="s">
        <v>1042</v>
      </c>
      <c r="AW415" s="24"/>
      <c r="BA415" s="21" t="n">
        <f aca="false">NOT(ISNA(MATCH($A415&amp;"N",'Cases at IMPPC'!$H:$H,0)))</f>
        <v>1</v>
      </c>
      <c r="BB415" s="21" t="n">
        <f aca="false">NOT(ISNA(MATCH($A415&amp;"T",'Cases at IMPPC'!$H:$H,0)))</f>
        <v>1</v>
      </c>
      <c r="BC415" s="21" t="n">
        <f aca="false">NOT(ISNA(MATCH($A415&amp;"ADE",'Cases at IMPPC'!$H:$H,0)))</f>
        <v>0</v>
      </c>
      <c r="BD415" s="21" t="n">
        <f aca="false">NOT(ISNA(MATCH($A415&amp;"MET",'Cases at IMPPC'!$H:$H,0)))</f>
        <v>0</v>
      </c>
      <c r="BE415" s="24" t="s">
        <v>1043</v>
      </c>
    </row>
    <row r="416" customFormat="false" ht="13" hidden="false" customHeight="true" outlineLevel="0" collapsed="false">
      <c r="A416" s="18" t="n">
        <v>418</v>
      </c>
      <c r="B416" s="18" t="s">
        <v>1044</v>
      </c>
      <c r="C416" s="18" t="str">
        <f aca="false">TEXT(A416,"CRC-00000")&amp;"-05-01"</f>
        <v>CRC-00418-05-01</v>
      </c>
      <c r="D416" s="2" t="s">
        <v>60</v>
      </c>
      <c r="E416" s="2" t="s">
        <v>60</v>
      </c>
      <c r="F416" s="2" t="s">
        <v>61</v>
      </c>
      <c r="G416" s="2" t="s">
        <v>60</v>
      </c>
      <c r="H416" s="2" t="s">
        <v>61</v>
      </c>
      <c r="I416" s="3" t="s">
        <v>61</v>
      </c>
      <c r="J416" s="4" t="s">
        <v>60</v>
      </c>
      <c r="M416" s="2" t="s">
        <v>136</v>
      </c>
      <c r="O416" s="2" t="s">
        <v>136</v>
      </c>
      <c r="Q416" s="3" t="s">
        <v>136</v>
      </c>
      <c r="R416" s="4" t="s">
        <v>60</v>
      </c>
      <c r="S416" s="25"/>
      <c r="T416" s="2"/>
      <c r="U416" s="2"/>
      <c r="V416" s="29" t="n">
        <v>0.0717304471073316</v>
      </c>
      <c r="AD416" s="6" t="n">
        <f aca="false">ISNUMBER(MATCH(A416,Selection!A:A,0))</f>
        <v>0</v>
      </c>
      <c r="AE416" s="6" t="n">
        <f aca="false">24-COUNTIF(D416:AA416,"")</f>
        <v>12</v>
      </c>
      <c r="AF416" s="20" t="n">
        <f aca="false">TRUE()</f>
        <v>1</v>
      </c>
      <c r="AG416" s="21" t="n">
        <f aca="false">TRUE()</f>
        <v>1</v>
      </c>
      <c r="AH416" s="21" t="n">
        <f aca="false">FALSE()</f>
        <v>0</v>
      </c>
      <c r="AI416" s="22" t="n">
        <f aca="false">FALSE()</f>
        <v>0</v>
      </c>
      <c r="AJ416" s="8" t="n">
        <v>418</v>
      </c>
      <c r="AK416" s="23" t="s">
        <v>62</v>
      </c>
      <c r="AM416" s="8" t="n">
        <v>70</v>
      </c>
      <c r="AN416" s="8" t="s">
        <v>64</v>
      </c>
      <c r="AO416" s="8" t="s">
        <v>65</v>
      </c>
      <c r="AP416" s="8" t="s">
        <v>90</v>
      </c>
      <c r="AQ416" s="8" t="s">
        <v>1045</v>
      </c>
      <c r="AU416" s="8" t="s">
        <v>45</v>
      </c>
      <c r="AV416" s="24"/>
      <c r="AW416" s="24"/>
      <c r="BA416" s="21" t="n">
        <f aca="false">NOT(ISNA(MATCH($A416&amp;"N",'Cases at IMPPC'!$H:$H,0)))</f>
        <v>1</v>
      </c>
      <c r="BB416" s="21" t="n">
        <f aca="false">NOT(ISNA(MATCH($A416&amp;"T",'Cases at IMPPC'!$H:$H,0)))</f>
        <v>1</v>
      </c>
      <c r="BC416" s="21" t="n">
        <f aca="false">NOT(ISNA(MATCH($A416&amp;"ADE",'Cases at IMPPC'!$H:$H,0)))</f>
        <v>0</v>
      </c>
      <c r="BD416" s="21" t="n">
        <f aca="false">NOT(ISNA(MATCH($A416&amp;"MET",'Cases at IMPPC'!$H:$H,0)))</f>
        <v>0</v>
      </c>
      <c r="BE416" s="24" t="s">
        <v>1046</v>
      </c>
    </row>
    <row r="417" customFormat="false" ht="13" hidden="false" customHeight="true" outlineLevel="0" collapsed="false">
      <c r="A417" s="18" t="n">
        <v>419</v>
      </c>
      <c r="B417" s="18" t="s">
        <v>1047</v>
      </c>
      <c r="C417" s="18" t="str">
        <f aca="false">TEXT(A417,"CRC-00000")&amp;"-05-01"</f>
        <v>CRC-00419-05-01</v>
      </c>
      <c r="D417" s="2" t="s">
        <v>60</v>
      </c>
      <c r="E417" s="2" t="s">
        <v>60</v>
      </c>
      <c r="F417" s="2" t="s">
        <v>61</v>
      </c>
      <c r="S417" s="25"/>
      <c r="T417" s="2"/>
      <c r="U417" s="2"/>
      <c r="AD417" s="6" t="n">
        <f aca="false">ISNUMBER(MATCH(A417,Selection!A:A,0))</f>
        <v>0</v>
      </c>
      <c r="AE417" s="6" t="n">
        <f aca="false">24-COUNTIF(D417:AA417,"")</f>
        <v>3</v>
      </c>
      <c r="AF417" s="20" t="n">
        <f aca="false">TRUE()</f>
        <v>1</v>
      </c>
      <c r="AG417" s="21" t="n">
        <f aca="false">FALSE()</f>
        <v>0</v>
      </c>
      <c r="AH417" s="21" t="n">
        <f aca="false">TRUE()</f>
        <v>1</v>
      </c>
      <c r="AI417" s="22" t="n">
        <f aca="false">FALSE()</f>
        <v>0</v>
      </c>
      <c r="AJ417" s="8" t="n">
        <v>419.1</v>
      </c>
      <c r="AK417" s="23" t="s">
        <v>137</v>
      </c>
      <c r="AL417" s="8" t="s">
        <v>63</v>
      </c>
      <c r="AM417" s="8" t="n">
        <v>76</v>
      </c>
      <c r="AN417" s="8" t="s">
        <v>45</v>
      </c>
      <c r="AO417" s="8" t="s">
        <v>71</v>
      </c>
      <c r="AQ417" s="8" t="s">
        <v>158</v>
      </c>
      <c r="AU417" s="8" t="s">
        <v>60</v>
      </c>
      <c r="AV417" s="24" t="s">
        <v>1048</v>
      </c>
      <c r="AW417" s="24"/>
      <c r="BA417" s="21" t="n">
        <f aca="false">NOT(ISNA(MATCH($A417&amp;"N",'Cases at IMPPC'!$H:$H,0)))</f>
        <v>0</v>
      </c>
      <c r="BB417" s="21" t="n">
        <f aca="false">NOT(ISNA(MATCH($A417&amp;"T",'Cases at IMPPC'!$H:$H,0)))</f>
        <v>0</v>
      </c>
      <c r="BC417" s="21" t="n">
        <f aca="false">NOT(ISNA(MATCH($A417&amp;"ADE",'Cases at IMPPC'!$H:$H,0)))</f>
        <v>0</v>
      </c>
      <c r="BD417" s="21" t="n">
        <f aca="false">NOT(ISNA(MATCH($A417&amp;"MET",'Cases at IMPPC'!$H:$H,0)))</f>
        <v>0</v>
      </c>
      <c r="BE417" s="24" t="s">
        <v>1049</v>
      </c>
    </row>
    <row r="418" customFormat="false" ht="13" hidden="false" customHeight="true" outlineLevel="0" collapsed="false">
      <c r="A418" s="18" t="n">
        <v>420</v>
      </c>
      <c r="B418" s="18" t="s">
        <v>1050</v>
      </c>
      <c r="C418" s="18" t="str">
        <f aca="false">TEXT(A418,"CRC-00000")&amp;"-05-01"</f>
        <v>CRC-00420-05-01</v>
      </c>
      <c r="D418" s="2" t="s">
        <v>60</v>
      </c>
      <c r="E418" s="2" t="s">
        <v>61</v>
      </c>
      <c r="F418" s="2" t="s">
        <v>61</v>
      </c>
      <c r="G418" s="2" t="s">
        <v>60</v>
      </c>
      <c r="H418" s="2" t="s">
        <v>60</v>
      </c>
      <c r="I418" s="3" t="s">
        <v>60</v>
      </c>
      <c r="J418" s="4" t="s">
        <v>60</v>
      </c>
      <c r="S418" s="25"/>
      <c r="T418" s="2"/>
      <c r="U418" s="2"/>
      <c r="AD418" s="6" t="n">
        <f aca="false">ISNUMBER(MATCH(A418,Selection!A:A,0))</f>
        <v>0</v>
      </c>
      <c r="AE418" s="6" t="n">
        <f aca="false">24-COUNTIF(D418:AA418,"")</f>
        <v>7</v>
      </c>
      <c r="AF418" s="20" t="n">
        <f aca="false">TRUE()</f>
        <v>1</v>
      </c>
      <c r="AG418" s="21" t="n">
        <f aca="false">TRUE()</f>
        <v>1</v>
      </c>
      <c r="AH418" s="21" t="n">
        <f aca="false">FALSE()</f>
        <v>0</v>
      </c>
      <c r="AI418" s="22" t="n">
        <f aca="false">FALSE()</f>
        <v>0</v>
      </c>
      <c r="AJ418" s="8" t="n">
        <v>420</v>
      </c>
      <c r="AK418" s="23" t="s">
        <v>62</v>
      </c>
      <c r="AM418" s="8" t="n">
        <v>81</v>
      </c>
      <c r="AN418" s="8" t="s">
        <v>64</v>
      </c>
      <c r="AO418" s="8" t="s">
        <v>65</v>
      </c>
      <c r="AP418" s="8" t="s">
        <v>115</v>
      </c>
      <c r="AQ418" s="8" t="s">
        <v>1051</v>
      </c>
      <c r="AU418" s="8" t="s">
        <v>159</v>
      </c>
      <c r="AV418" s="24" t="s">
        <v>1052</v>
      </c>
      <c r="AW418" s="24"/>
      <c r="BA418" s="21" t="n">
        <f aca="false">NOT(ISNA(MATCH($A418&amp;"N",'Cases at IMPPC'!$H:$H,0)))</f>
        <v>1</v>
      </c>
      <c r="BB418" s="21" t="n">
        <f aca="false">NOT(ISNA(MATCH($A418&amp;"T",'Cases at IMPPC'!$H:$H,0)))</f>
        <v>1</v>
      </c>
      <c r="BC418" s="21" t="n">
        <f aca="false">NOT(ISNA(MATCH($A418&amp;"ADE",'Cases at IMPPC'!$H:$H,0)))</f>
        <v>0</v>
      </c>
      <c r="BD418" s="21" t="n">
        <f aca="false">NOT(ISNA(MATCH($A418&amp;"MET",'Cases at IMPPC'!$H:$H,0)))</f>
        <v>0</v>
      </c>
      <c r="BE418" s="24" t="s">
        <v>226</v>
      </c>
    </row>
    <row r="419" customFormat="false" ht="13" hidden="false" customHeight="true" outlineLevel="0" collapsed="false">
      <c r="A419" s="18" t="n">
        <v>421</v>
      </c>
      <c r="B419" s="18" t="s">
        <v>1053</v>
      </c>
      <c r="C419" s="18" t="str">
        <f aca="false">TEXT(A419,"CRC-00000")&amp;"-05-01"</f>
        <v>CRC-00421-05-01</v>
      </c>
      <c r="D419" s="2" t="s">
        <v>60</v>
      </c>
      <c r="E419" s="2" t="s">
        <v>60</v>
      </c>
      <c r="F419" s="2" t="s">
        <v>60</v>
      </c>
      <c r="S419" s="25"/>
      <c r="T419" s="2"/>
      <c r="U419" s="2"/>
      <c r="AD419" s="6" t="n">
        <f aca="false">ISNUMBER(MATCH(A419,Selection!A:A,0))</f>
        <v>0</v>
      </c>
      <c r="AE419" s="6" t="n">
        <f aca="false">24-COUNTIF(D419:AA419,"")</f>
        <v>3</v>
      </c>
      <c r="AF419" s="20" t="n">
        <f aca="false">TRUE()</f>
        <v>1</v>
      </c>
      <c r="AG419" s="21" t="n">
        <f aca="false">TRUE()</f>
        <v>1</v>
      </c>
      <c r="AH419" s="21" t="n">
        <f aca="false">FALSE()</f>
        <v>0</v>
      </c>
      <c r="AI419" s="22" t="n">
        <f aca="false">FALSE()</f>
        <v>0</v>
      </c>
      <c r="AJ419" s="8" t="n">
        <v>421</v>
      </c>
      <c r="AK419" s="23" t="s">
        <v>62</v>
      </c>
      <c r="AM419" s="8" t="n">
        <v>84</v>
      </c>
      <c r="AN419" s="8" t="s">
        <v>45</v>
      </c>
      <c r="AO419" s="8" t="s">
        <v>65</v>
      </c>
      <c r="AP419" s="8" t="s">
        <v>115</v>
      </c>
      <c r="AQ419" s="8" t="s">
        <v>660</v>
      </c>
      <c r="AU419" s="8" t="s">
        <v>45</v>
      </c>
      <c r="AV419" s="24"/>
      <c r="AW419" s="24"/>
      <c r="BA419" s="21" t="n">
        <f aca="false">NOT(ISNA(MATCH($A419&amp;"N",'Cases at IMPPC'!$H:$H,0)))</f>
        <v>0</v>
      </c>
      <c r="BB419" s="21" t="n">
        <f aca="false">NOT(ISNA(MATCH($A419&amp;"T",'Cases at IMPPC'!$H:$H,0)))</f>
        <v>0</v>
      </c>
      <c r="BC419" s="21" t="n">
        <f aca="false">NOT(ISNA(MATCH($A419&amp;"ADE",'Cases at IMPPC'!$H:$H,0)))</f>
        <v>0</v>
      </c>
      <c r="BD419" s="21" t="n">
        <f aca="false">NOT(ISNA(MATCH($A419&amp;"MET",'Cases at IMPPC'!$H:$H,0)))</f>
        <v>0</v>
      </c>
      <c r="BE419" s="24" t="s">
        <v>1054</v>
      </c>
    </row>
    <row r="420" customFormat="false" ht="13" hidden="false" customHeight="true" outlineLevel="0" collapsed="false">
      <c r="A420" s="18" t="n">
        <v>422</v>
      </c>
      <c r="B420" s="18" t="s">
        <v>1055</v>
      </c>
      <c r="C420" s="18" t="str">
        <f aca="false">TEXT(A420,"CRC-00000")&amp;"-05-01"</f>
        <v>CRC-00422-05-01</v>
      </c>
      <c r="D420" s="2" t="s">
        <v>60</v>
      </c>
      <c r="E420" s="2" t="s">
        <v>61</v>
      </c>
      <c r="F420" s="2" t="s">
        <v>61</v>
      </c>
      <c r="G420" s="2" t="s">
        <v>60</v>
      </c>
      <c r="H420" s="2" t="s">
        <v>60</v>
      </c>
      <c r="I420" s="3" t="s">
        <v>60</v>
      </c>
      <c r="J420" s="4" t="s">
        <v>60</v>
      </c>
      <c r="M420" s="2" t="s">
        <v>136</v>
      </c>
      <c r="O420" s="2" t="s">
        <v>156</v>
      </c>
      <c r="Q420" s="3" t="s">
        <v>156</v>
      </c>
      <c r="R420" s="4" t="s">
        <v>60</v>
      </c>
      <c r="S420" s="25"/>
      <c r="T420" s="2"/>
      <c r="U420" s="2"/>
      <c r="AD420" s="6" t="n">
        <f aca="false">ISNUMBER(MATCH(A420,Selection!A:A,0))</f>
        <v>0</v>
      </c>
      <c r="AE420" s="6" t="n">
        <f aca="false">24-COUNTIF(D420:AA420,"")</f>
        <v>11</v>
      </c>
      <c r="AF420" s="20" t="n">
        <f aca="false">TRUE()</f>
        <v>1</v>
      </c>
      <c r="AG420" s="21" t="n">
        <f aca="false">TRUE()</f>
        <v>1</v>
      </c>
      <c r="AH420" s="21" t="n">
        <f aca="false">FALSE()</f>
        <v>0</v>
      </c>
      <c r="AI420" s="22" t="n">
        <f aca="false">FALSE()</f>
        <v>0</v>
      </c>
      <c r="AJ420" s="8" t="n">
        <v>422</v>
      </c>
      <c r="AK420" s="23" t="s">
        <v>62</v>
      </c>
      <c r="AM420" s="8" t="n">
        <v>53</v>
      </c>
      <c r="AN420" s="8" t="s">
        <v>64</v>
      </c>
      <c r="AO420" s="8" t="s">
        <v>65</v>
      </c>
      <c r="AP420" s="8" t="s">
        <v>66</v>
      </c>
      <c r="AQ420" s="8" t="s">
        <v>72</v>
      </c>
      <c r="AU420" s="8" t="s">
        <v>45</v>
      </c>
      <c r="AV420" s="24" t="s">
        <v>1056</v>
      </c>
      <c r="AW420" s="24"/>
      <c r="BA420" s="21" t="n">
        <f aca="false">NOT(ISNA(MATCH($A420&amp;"N",'Cases at IMPPC'!$H:$H,0)))</f>
        <v>1</v>
      </c>
      <c r="BB420" s="21" t="n">
        <f aca="false">NOT(ISNA(MATCH($A420&amp;"T",'Cases at IMPPC'!$H:$H,0)))</f>
        <v>1</v>
      </c>
      <c r="BC420" s="21" t="n">
        <f aca="false">NOT(ISNA(MATCH($A420&amp;"ADE",'Cases at IMPPC'!$H:$H,0)))</f>
        <v>0</v>
      </c>
      <c r="BD420" s="21" t="n">
        <f aca="false">NOT(ISNA(MATCH($A420&amp;"MET",'Cases at IMPPC'!$H:$H,0)))</f>
        <v>0</v>
      </c>
      <c r="BE420" s="24" t="s">
        <v>88</v>
      </c>
    </row>
    <row r="421" customFormat="false" ht="13" hidden="false" customHeight="true" outlineLevel="0" collapsed="false">
      <c r="A421" s="18" t="n">
        <v>423</v>
      </c>
      <c r="B421" s="18" t="s">
        <v>1057</v>
      </c>
      <c r="C421" s="18" t="str">
        <f aca="false">TEXT(A421,"CRC-00000")&amp;"-05-01"</f>
        <v>CRC-00423-05-01</v>
      </c>
      <c r="D421" s="2" t="s">
        <v>60</v>
      </c>
      <c r="E421" s="2" t="s">
        <v>61</v>
      </c>
      <c r="F421" s="2" t="s">
        <v>60</v>
      </c>
      <c r="G421" s="2" t="s">
        <v>60</v>
      </c>
      <c r="H421" s="2" t="s">
        <v>61</v>
      </c>
      <c r="I421" s="3" t="s">
        <v>61</v>
      </c>
      <c r="J421" s="4" t="s">
        <v>61</v>
      </c>
      <c r="S421" s="25"/>
      <c r="T421" s="2"/>
      <c r="U421" s="2"/>
      <c r="AD421" s="6" t="n">
        <f aca="false">ISNUMBER(MATCH(A421,Selection!A:A,0))</f>
        <v>0</v>
      </c>
      <c r="AE421" s="6" t="n">
        <f aca="false">24-COUNTIF(D421:AA421,"")</f>
        <v>7</v>
      </c>
      <c r="AF421" s="20" t="n">
        <f aca="false">TRUE()</f>
        <v>1</v>
      </c>
      <c r="AG421" s="21" t="n">
        <f aca="false">TRUE()</f>
        <v>1</v>
      </c>
      <c r="AH421" s="21" t="n">
        <f aca="false">FALSE()</f>
        <v>0</v>
      </c>
      <c r="AI421" s="22" t="n">
        <f aca="false">FALSE()</f>
        <v>0</v>
      </c>
      <c r="AJ421" s="8" t="n">
        <v>423</v>
      </c>
      <c r="AK421" s="23" t="s">
        <v>62</v>
      </c>
      <c r="AM421" s="8" t="n">
        <v>86</v>
      </c>
      <c r="AN421" s="8" t="s">
        <v>64</v>
      </c>
      <c r="AO421" s="8" t="s">
        <v>71</v>
      </c>
      <c r="AP421" s="8" t="s">
        <v>66</v>
      </c>
      <c r="AQ421" s="8" t="s">
        <v>202</v>
      </c>
      <c r="AU421" s="8" t="s">
        <v>45</v>
      </c>
      <c r="AV421" s="24"/>
      <c r="AW421" s="24"/>
      <c r="BA421" s="21" t="n">
        <f aca="false">NOT(ISNA(MATCH($A421&amp;"N",'Cases at IMPPC'!$H:$H,0)))</f>
        <v>1</v>
      </c>
      <c r="BB421" s="21" t="n">
        <f aca="false">NOT(ISNA(MATCH($A421&amp;"T",'Cases at IMPPC'!$H:$H,0)))</f>
        <v>1</v>
      </c>
      <c r="BC421" s="21" t="n">
        <f aca="false">NOT(ISNA(MATCH($A421&amp;"ADE",'Cases at IMPPC'!$H:$H,0)))</f>
        <v>0</v>
      </c>
      <c r="BD421" s="21" t="n">
        <f aca="false">NOT(ISNA(MATCH($A421&amp;"MET",'Cases at IMPPC'!$H:$H,0)))</f>
        <v>0</v>
      </c>
      <c r="BE421" s="24"/>
    </row>
    <row r="422" customFormat="false" ht="13" hidden="false" customHeight="true" outlineLevel="0" collapsed="false">
      <c r="A422" s="18" t="n">
        <v>424</v>
      </c>
      <c r="B422" s="18" t="s">
        <v>1058</v>
      </c>
      <c r="C422" s="18" t="str">
        <f aca="false">TEXT(A422,"CRC-00000")&amp;"-05-01"</f>
        <v>CRC-00424-05-01</v>
      </c>
      <c r="D422" s="2" t="s">
        <v>60</v>
      </c>
      <c r="E422" s="2" t="s">
        <v>61</v>
      </c>
      <c r="F422" s="2" t="s">
        <v>60</v>
      </c>
      <c r="G422" s="2" t="s">
        <v>60</v>
      </c>
      <c r="H422" s="2" t="s">
        <v>60</v>
      </c>
      <c r="I422" s="3" t="s">
        <v>60</v>
      </c>
      <c r="J422" s="4" t="s">
        <v>60</v>
      </c>
      <c r="M422" s="2" t="s">
        <v>45</v>
      </c>
      <c r="O422" s="2" t="s">
        <v>156</v>
      </c>
      <c r="Q422" s="3" t="s">
        <v>156</v>
      </c>
      <c r="R422" s="4" t="s">
        <v>60</v>
      </c>
      <c r="S422" s="25"/>
      <c r="T422" s="2"/>
      <c r="U422" s="2"/>
      <c r="AD422" s="6" t="n">
        <f aca="false">ISNUMBER(MATCH(A422,Selection!A:A,0))</f>
        <v>0</v>
      </c>
      <c r="AE422" s="6" t="n">
        <f aca="false">24-COUNTIF(D422:AA422,"")</f>
        <v>11</v>
      </c>
      <c r="AF422" s="20" t="n">
        <f aca="false">TRUE()</f>
        <v>1</v>
      </c>
      <c r="AG422" s="21" t="n">
        <f aca="false">TRUE()</f>
        <v>1</v>
      </c>
      <c r="AH422" s="21" t="n">
        <f aca="false">FALSE()</f>
        <v>0</v>
      </c>
      <c r="AI422" s="22" t="n">
        <f aca="false">FALSE()</f>
        <v>0</v>
      </c>
      <c r="AJ422" s="8" t="n">
        <v>424</v>
      </c>
      <c r="AK422" s="23" t="s">
        <v>62</v>
      </c>
      <c r="AM422" s="8" t="n">
        <v>64</v>
      </c>
      <c r="AN422" s="8" t="s">
        <v>64</v>
      </c>
      <c r="AO422" s="8" t="s">
        <v>71</v>
      </c>
      <c r="AP422" s="8" t="s">
        <v>66</v>
      </c>
      <c r="AQ422" s="8" t="s">
        <v>1041</v>
      </c>
      <c r="AU422" s="8" t="s">
        <v>152</v>
      </c>
      <c r="AV422" s="24"/>
      <c r="AW422" s="24"/>
      <c r="BA422" s="21" t="n">
        <f aca="false">NOT(ISNA(MATCH($A422&amp;"N",'Cases at IMPPC'!$H:$H,0)))</f>
        <v>1</v>
      </c>
      <c r="BB422" s="21" t="n">
        <f aca="false">NOT(ISNA(MATCH($A422&amp;"T",'Cases at IMPPC'!$H:$H,0)))</f>
        <v>1</v>
      </c>
      <c r="BC422" s="21" t="n">
        <f aca="false">NOT(ISNA(MATCH($A422&amp;"ADE",'Cases at IMPPC'!$H:$H,0)))</f>
        <v>0</v>
      </c>
      <c r="BD422" s="21" t="n">
        <f aca="false">NOT(ISNA(MATCH($A422&amp;"MET",'Cases at IMPPC'!$H:$H,0)))</f>
        <v>0</v>
      </c>
      <c r="BE422" s="24"/>
    </row>
    <row r="423" customFormat="false" ht="13" hidden="false" customHeight="true" outlineLevel="0" collapsed="false">
      <c r="A423" s="18" t="n">
        <v>425</v>
      </c>
      <c r="B423" s="18" t="s">
        <v>1059</v>
      </c>
      <c r="C423" s="18" t="str">
        <f aca="false">TEXT(A423,"CRC-00000")&amp;"-05-01"</f>
        <v>CRC-00425-05-01</v>
      </c>
      <c r="D423" s="2" t="s">
        <v>60</v>
      </c>
      <c r="E423" s="2" t="s">
        <v>61</v>
      </c>
      <c r="F423" s="2" t="s">
        <v>61</v>
      </c>
      <c r="G423" s="2" t="s">
        <v>60</v>
      </c>
      <c r="H423" s="2" t="s">
        <v>60</v>
      </c>
      <c r="I423" s="3" t="s">
        <v>60</v>
      </c>
      <c r="J423" s="4" t="s">
        <v>60</v>
      </c>
      <c r="M423" s="2" t="s">
        <v>45</v>
      </c>
      <c r="O423" s="2" t="s">
        <v>156</v>
      </c>
      <c r="Q423" s="3" t="s">
        <v>156</v>
      </c>
      <c r="R423" s="4" t="s">
        <v>60</v>
      </c>
      <c r="S423" s="25"/>
      <c r="T423" s="2"/>
      <c r="U423" s="2"/>
      <c r="AD423" s="6" t="n">
        <f aca="false">ISNUMBER(MATCH(A423,Selection!A:A,0))</f>
        <v>0</v>
      </c>
      <c r="AE423" s="6" t="n">
        <f aca="false">24-COUNTIF(D423:AA423,"")</f>
        <v>11</v>
      </c>
      <c r="AF423" s="20" t="n">
        <f aca="false">TRUE()</f>
        <v>1</v>
      </c>
      <c r="AG423" s="21" t="n">
        <f aca="false">TRUE()</f>
        <v>1</v>
      </c>
      <c r="AH423" s="21" t="n">
        <f aca="false">FALSE()</f>
        <v>0</v>
      </c>
      <c r="AI423" s="22" t="n">
        <f aca="false">FALSE()</f>
        <v>0</v>
      </c>
      <c r="AJ423" s="8" t="n">
        <v>425</v>
      </c>
      <c r="AK423" s="23" t="s">
        <v>62</v>
      </c>
      <c r="AM423" s="8" t="n">
        <v>72</v>
      </c>
      <c r="AN423" s="8" t="s">
        <v>64</v>
      </c>
      <c r="AO423" s="8" t="s">
        <v>71</v>
      </c>
      <c r="AP423" s="8" t="s">
        <v>90</v>
      </c>
      <c r="AQ423" s="8" t="s">
        <v>1060</v>
      </c>
      <c r="AU423" s="8" t="s">
        <v>45</v>
      </c>
      <c r="AV423" s="24" t="s">
        <v>1061</v>
      </c>
      <c r="AW423" s="24"/>
      <c r="BA423" s="21" t="n">
        <f aca="false">NOT(ISNA(MATCH($A423&amp;"N",'Cases at IMPPC'!$H:$H,0)))</f>
        <v>1</v>
      </c>
      <c r="BB423" s="21" t="n">
        <f aca="false">NOT(ISNA(MATCH($A423&amp;"T",'Cases at IMPPC'!$H:$H,0)))</f>
        <v>1</v>
      </c>
      <c r="BC423" s="21" t="n">
        <f aca="false">NOT(ISNA(MATCH($A423&amp;"ADE",'Cases at IMPPC'!$H:$H,0)))</f>
        <v>0</v>
      </c>
      <c r="BD423" s="21" t="n">
        <f aca="false">NOT(ISNA(MATCH($A423&amp;"MET",'Cases at IMPPC'!$H:$H,0)))</f>
        <v>0</v>
      </c>
      <c r="BE423" s="24"/>
    </row>
    <row r="424" customFormat="false" ht="13" hidden="false" customHeight="true" outlineLevel="0" collapsed="false">
      <c r="A424" s="18" t="n">
        <v>426</v>
      </c>
      <c r="B424" s="18" t="s">
        <v>1062</v>
      </c>
      <c r="C424" s="18" t="str">
        <f aca="false">TEXT(A424,"CRC-00000")&amp;"-05-01"</f>
        <v>CRC-00426-05-01</v>
      </c>
      <c r="D424" s="2" t="s">
        <v>61</v>
      </c>
      <c r="E424" s="2" t="s">
        <v>60</v>
      </c>
      <c r="F424" s="2" t="s">
        <v>60</v>
      </c>
      <c r="G424" s="2" t="s">
        <v>61</v>
      </c>
      <c r="H424" s="2" t="s">
        <v>61</v>
      </c>
      <c r="I424" s="3" t="s">
        <v>61</v>
      </c>
      <c r="J424" s="4" t="s">
        <v>60</v>
      </c>
      <c r="M424" s="2" t="s">
        <v>45</v>
      </c>
      <c r="O424" s="2" t="s">
        <v>45</v>
      </c>
      <c r="Q424" s="3" t="s">
        <v>45</v>
      </c>
      <c r="R424" s="4" t="s">
        <v>60</v>
      </c>
      <c r="S424" s="25"/>
      <c r="T424" s="2"/>
      <c r="U424" s="2"/>
      <c r="AD424" s="6" t="n">
        <f aca="false">ISNUMBER(MATCH(A424,Selection!A:A,0))</f>
        <v>0</v>
      </c>
      <c r="AE424" s="6" t="n">
        <f aca="false">24-COUNTIF(D424:AA424,"")</f>
        <v>11</v>
      </c>
      <c r="AF424" s="20" t="n">
        <f aca="false">TRUE()</f>
        <v>1</v>
      </c>
      <c r="AG424" s="21" t="n">
        <f aca="false">TRUE()</f>
        <v>1</v>
      </c>
      <c r="AH424" s="21" t="n">
        <f aca="false">FALSE()</f>
        <v>0</v>
      </c>
      <c r="AI424" s="22" t="n">
        <f aca="false">FALSE()</f>
        <v>0</v>
      </c>
      <c r="AJ424" s="8" t="n">
        <v>426</v>
      </c>
      <c r="AK424" s="23" t="s">
        <v>62</v>
      </c>
      <c r="AM424" s="8" t="n">
        <v>75</v>
      </c>
      <c r="AN424" s="8" t="s">
        <v>64</v>
      </c>
      <c r="AO424" s="8" t="s">
        <v>65</v>
      </c>
      <c r="AP424" s="8" t="s">
        <v>66</v>
      </c>
      <c r="AQ424" s="8" t="s">
        <v>268</v>
      </c>
      <c r="AU424" s="8" t="s">
        <v>45</v>
      </c>
      <c r="AV424" s="24" t="s">
        <v>1063</v>
      </c>
      <c r="AW424" s="24"/>
      <c r="BA424" s="21" t="n">
        <f aca="false">NOT(ISNA(MATCH($A424&amp;"N",'Cases at IMPPC'!$H:$H,0)))</f>
        <v>0</v>
      </c>
      <c r="BB424" s="21" t="n">
        <f aca="false">NOT(ISNA(MATCH($A424&amp;"T",'Cases at IMPPC'!$H:$H,0)))</f>
        <v>0</v>
      </c>
      <c r="BC424" s="21" t="n">
        <f aca="false">NOT(ISNA(MATCH($A424&amp;"ADE",'Cases at IMPPC'!$H:$H,0)))</f>
        <v>0</v>
      </c>
      <c r="BD424" s="21" t="n">
        <f aca="false">NOT(ISNA(MATCH($A424&amp;"MET",'Cases at IMPPC'!$H:$H,0)))</f>
        <v>0</v>
      </c>
      <c r="BE424" s="24" t="s">
        <v>1064</v>
      </c>
    </row>
    <row r="425" customFormat="false" ht="13" hidden="false" customHeight="true" outlineLevel="0" collapsed="false">
      <c r="A425" s="18" t="n">
        <v>427</v>
      </c>
      <c r="B425" s="18" t="s">
        <v>1065</v>
      </c>
      <c r="C425" s="18" t="str">
        <f aca="false">TEXT(A425,"CRC-00000")&amp;"-05-01"</f>
        <v>CRC-00427-05-01</v>
      </c>
      <c r="D425" s="2" t="s">
        <v>60</v>
      </c>
      <c r="E425" s="2" t="s">
        <v>61</v>
      </c>
      <c r="F425" s="2" t="s">
        <v>60</v>
      </c>
      <c r="G425" s="2" t="s">
        <v>60</v>
      </c>
      <c r="H425" s="2" t="s">
        <v>60</v>
      </c>
      <c r="I425" s="3" t="s">
        <v>60</v>
      </c>
      <c r="J425" s="4" t="s">
        <v>60</v>
      </c>
      <c r="M425" s="2" t="s">
        <v>136</v>
      </c>
      <c r="O425" s="2" t="s">
        <v>156</v>
      </c>
      <c r="Q425" s="3" t="s">
        <v>156</v>
      </c>
      <c r="R425" s="4" t="s">
        <v>60</v>
      </c>
      <c r="S425" s="25"/>
      <c r="T425" s="2"/>
      <c r="U425" s="2"/>
      <c r="AD425" s="6" t="n">
        <f aca="false">ISNUMBER(MATCH(A425,Selection!A:A,0))</f>
        <v>0</v>
      </c>
      <c r="AE425" s="6" t="n">
        <f aca="false">24-COUNTIF(D425:AA425,"")</f>
        <v>11</v>
      </c>
      <c r="AF425" s="20" t="n">
        <f aca="false">TRUE()</f>
        <v>1</v>
      </c>
      <c r="AG425" s="21" t="n">
        <f aca="false">TRUE()</f>
        <v>1</v>
      </c>
      <c r="AH425" s="21" t="n">
        <f aca="false">FALSE()</f>
        <v>0</v>
      </c>
      <c r="AI425" s="22" t="n">
        <f aca="false">FALSE()</f>
        <v>0</v>
      </c>
      <c r="AJ425" s="8" t="n">
        <v>427</v>
      </c>
      <c r="AK425" s="23" t="s">
        <v>62</v>
      </c>
      <c r="AL425" s="8" t="s">
        <v>63</v>
      </c>
      <c r="AM425" s="8" t="n">
        <v>57</v>
      </c>
      <c r="AN425" s="8" t="s">
        <v>45</v>
      </c>
      <c r="AO425" s="8" t="s">
        <v>71</v>
      </c>
      <c r="AP425" s="8" t="s">
        <v>66</v>
      </c>
      <c r="AQ425" s="8" t="s">
        <v>257</v>
      </c>
      <c r="AU425" s="8" t="s">
        <v>45</v>
      </c>
      <c r="AV425" s="24"/>
      <c r="AW425" s="24"/>
      <c r="BA425" s="21" t="n">
        <f aca="false">NOT(ISNA(MATCH($A425&amp;"N",'Cases at IMPPC'!$H:$H,0)))</f>
        <v>1</v>
      </c>
      <c r="BB425" s="21" t="n">
        <f aca="false">NOT(ISNA(MATCH($A425&amp;"T",'Cases at IMPPC'!$H:$H,0)))</f>
        <v>1</v>
      </c>
      <c r="BC425" s="21" t="n">
        <f aca="false">NOT(ISNA(MATCH($A425&amp;"ADE",'Cases at IMPPC'!$H:$H,0)))</f>
        <v>0</v>
      </c>
      <c r="BD425" s="21" t="n">
        <f aca="false">NOT(ISNA(MATCH($A425&amp;"MET",'Cases at IMPPC'!$H:$H,0)))</f>
        <v>0</v>
      </c>
      <c r="BE425" s="24"/>
    </row>
    <row r="426" customFormat="false" ht="13" hidden="false" customHeight="true" outlineLevel="0" collapsed="false">
      <c r="A426" s="18" t="n">
        <v>428</v>
      </c>
      <c r="B426" s="18" t="s">
        <v>1066</v>
      </c>
      <c r="C426" s="18" t="str">
        <f aca="false">TEXT(A426,"CRC-00000")&amp;"-05-01"</f>
        <v>CRC-00428-05-01</v>
      </c>
      <c r="D426" s="2" t="s">
        <v>60</v>
      </c>
      <c r="E426" s="2" t="s">
        <v>60</v>
      </c>
      <c r="F426" s="2" t="s">
        <v>61</v>
      </c>
      <c r="G426" s="2" t="s">
        <v>60</v>
      </c>
      <c r="H426" s="2" t="s">
        <v>61</v>
      </c>
      <c r="I426" s="3" t="s">
        <v>61</v>
      </c>
      <c r="J426" s="4" t="s">
        <v>60</v>
      </c>
      <c r="M426" s="2" t="s">
        <v>136</v>
      </c>
      <c r="O426" s="2" t="s">
        <v>156</v>
      </c>
      <c r="Q426" s="3" t="s">
        <v>156</v>
      </c>
      <c r="R426" s="4" t="s">
        <v>60</v>
      </c>
      <c r="S426" s="25"/>
      <c r="T426" s="2"/>
      <c r="U426" s="2"/>
      <c r="AD426" s="6" t="n">
        <f aca="false">ISNUMBER(MATCH(A426,Selection!A:A,0))</f>
        <v>0</v>
      </c>
      <c r="AE426" s="6" t="n">
        <f aca="false">24-COUNTIF(D426:AA426,"")</f>
        <v>11</v>
      </c>
      <c r="AF426" s="20" t="n">
        <f aca="false">TRUE()</f>
        <v>1</v>
      </c>
      <c r="AG426" s="21" t="n">
        <f aca="false">TRUE()</f>
        <v>1</v>
      </c>
      <c r="AH426" s="21" t="n">
        <f aca="false">FALSE()</f>
        <v>0</v>
      </c>
      <c r="AI426" s="22" t="n">
        <f aca="false">FALSE()</f>
        <v>0</v>
      </c>
      <c r="AJ426" s="8" t="n">
        <v>428</v>
      </c>
      <c r="AK426" s="23" t="s">
        <v>62</v>
      </c>
      <c r="AL426" s="8" t="s">
        <v>63</v>
      </c>
      <c r="AM426" s="8" t="n">
        <v>80</v>
      </c>
      <c r="AN426" s="8" t="s">
        <v>45</v>
      </c>
      <c r="AO426" s="8" t="s">
        <v>71</v>
      </c>
      <c r="AP426" s="8" t="s">
        <v>115</v>
      </c>
      <c r="AQ426" s="8" t="s">
        <v>1067</v>
      </c>
      <c r="AU426" s="8" t="s">
        <v>86</v>
      </c>
      <c r="AV426" s="24" t="s">
        <v>1068</v>
      </c>
      <c r="AW426" s="24"/>
      <c r="BA426" s="21" t="n">
        <f aca="false">NOT(ISNA(MATCH($A426&amp;"N",'Cases at IMPPC'!$H:$H,0)))</f>
        <v>1</v>
      </c>
      <c r="BB426" s="21" t="n">
        <f aca="false">NOT(ISNA(MATCH($A426&amp;"T",'Cases at IMPPC'!$H:$H,0)))</f>
        <v>1</v>
      </c>
      <c r="BC426" s="21" t="n">
        <f aca="false">NOT(ISNA(MATCH($A426&amp;"ADE",'Cases at IMPPC'!$H:$H,0)))</f>
        <v>0</v>
      </c>
      <c r="BD426" s="21" t="n">
        <f aca="false">NOT(ISNA(MATCH($A426&amp;"MET",'Cases at IMPPC'!$H:$H,0)))</f>
        <v>0</v>
      </c>
      <c r="BE426" s="24" t="s">
        <v>88</v>
      </c>
      <c r="BH426" s="0" t="s">
        <v>1069</v>
      </c>
    </row>
    <row r="427" customFormat="false" ht="13" hidden="false" customHeight="true" outlineLevel="0" collapsed="false">
      <c r="A427" s="18" t="n">
        <v>429</v>
      </c>
      <c r="B427" s="18" t="s">
        <v>1070</v>
      </c>
      <c r="C427" s="18" t="str">
        <f aca="false">TEXT(A427,"CRC-00000")&amp;"-05-01"</f>
        <v>CRC-00429-05-01</v>
      </c>
      <c r="D427" s="2" t="s">
        <v>60</v>
      </c>
      <c r="E427" s="2" t="s">
        <v>61</v>
      </c>
      <c r="F427" s="2" t="s">
        <v>61</v>
      </c>
      <c r="G427" s="2" t="s">
        <v>60</v>
      </c>
      <c r="H427" s="2" t="s">
        <v>61</v>
      </c>
      <c r="I427" s="3" t="s">
        <v>61</v>
      </c>
      <c r="J427" s="4" t="s">
        <v>61</v>
      </c>
      <c r="S427" s="25"/>
      <c r="T427" s="2"/>
      <c r="U427" s="2"/>
      <c r="AD427" s="6" t="n">
        <f aca="false">ISNUMBER(MATCH(A427,Selection!A:A,0))</f>
        <v>0</v>
      </c>
      <c r="AE427" s="6" t="n">
        <f aca="false">24-COUNTIF(D427:AA427,"")</f>
        <v>7</v>
      </c>
      <c r="AF427" s="20" t="n">
        <f aca="false">TRUE()</f>
        <v>1</v>
      </c>
      <c r="AG427" s="21" t="n">
        <f aca="false">TRUE()</f>
        <v>1</v>
      </c>
      <c r="AH427" s="21" t="n">
        <f aca="false">FALSE()</f>
        <v>0</v>
      </c>
      <c r="AI427" s="22" t="n">
        <f aca="false">FALSE()</f>
        <v>0</v>
      </c>
      <c r="AJ427" s="8" t="n">
        <v>429</v>
      </c>
      <c r="AK427" s="23" t="s">
        <v>62</v>
      </c>
      <c r="AM427" s="8" t="n">
        <v>83</v>
      </c>
      <c r="AN427" s="8" t="s">
        <v>45</v>
      </c>
      <c r="AO427" s="8" t="s">
        <v>65</v>
      </c>
      <c r="AP427" s="8" t="s">
        <v>66</v>
      </c>
      <c r="AQ427" s="8" t="s">
        <v>170</v>
      </c>
      <c r="AU427" s="8" t="s">
        <v>159</v>
      </c>
      <c r="AV427" s="24"/>
      <c r="AW427" s="24"/>
      <c r="BA427" s="21" t="n">
        <f aca="false">NOT(ISNA(MATCH($A427&amp;"N",'Cases at IMPPC'!$H:$H,0)))</f>
        <v>1</v>
      </c>
      <c r="BB427" s="21" t="n">
        <f aca="false">NOT(ISNA(MATCH($A427&amp;"T",'Cases at IMPPC'!$H:$H,0)))</f>
        <v>1</v>
      </c>
      <c r="BC427" s="21" t="n">
        <f aca="false">NOT(ISNA(MATCH($A427&amp;"ADE",'Cases at IMPPC'!$H:$H,0)))</f>
        <v>0</v>
      </c>
      <c r="BD427" s="21" t="n">
        <f aca="false">NOT(ISNA(MATCH($A427&amp;"MET",'Cases at IMPPC'!$H:$H,0)))</f>
        <v>0</v>
      </c>
      <c r="BE427" s="24"/>
    </row>
    <row r="428" customFormat="false" ht="13" hidden="false" customHeight="true" outlineLevel="0" collapsed="false">
      <c r="A428" s="18" t="n">
        <v>430</v>
      </c>
      <c r="B428" s="18" t="s">
        <v>1071</v>
      </c>
      <c r="C428" s="18" t="str">
        <f aca="false">TEXT(A428,"CRC-00000")&amp;"-05-01"</f>
        <v>CRC-00430-05-01</v>
      </c>
      <c r="D428" s="2" t="s">
        <v>60</v>
      </c>
      <c r="E428" s="2" t="s">
        <v>60</v>
      </c>
      <c r="F428" s="2" t="s">
        <v>60</v>
      </c>
      <c r="H428" s="2" t="s">
        <v>60</v>
      </c>
      <c r="M428" s="2" t="s">
        <v>136</v>
      </c>
      <c r="S428" s="25"/>
      <c r="T428" s="2"/>
      <c r="U428" s="2"/>
      <c r="AD428" s="6" t="n">
        <f aca="false">ISNUMBER(MATCH(A428,Selection!A:A,0))</f>
        <v>0</v>
      </c>
      <c r="AE428" s="6" t="n">
        <f aca="false">24-COUNTIF(D428:AA428,"")</f>
        <v>5</v>
      </c>
      <c r="AF428" s="20" t="n">
        <f aca="false">TRUE()</f>
        <v>1</v>
      </c>
      <c r="AG428" s="21" t="n">
        <f aca="false">FALSE()</f>
        <v>0</v>
      </c>
      <c r="AH428" s="21" t="n">
        <f aca="false">TRUE()</f>
        <v>1</v>
      </c>
      <c r="AI428" s="22" t="n">
        <f aca="false">FALSE()</f>
        <v>0</v>
      </c>
      <c r="AJ428" s="8" t="n">
        <v>430.1</v>
      </c>
      <c r="AK428" s="23" t="s">
        <v>137</v>
      </c>
      <c r="AL428" s="8" t="s">
        <v>66</v>
      </c>
      <c r="AM428" s="8" t="n">
        <v>80</v>
      </c>
      <c r="AN428" s="8" t="s">
        <v>64</v>
      </c>
      <c r="AO428" s="8" t="s">
        <v>65</v>
      </c>
      <c r="AP428" s="8" t="s">
        <v>138</v>
      </c>
      <c r="AQ428" s="8" t="s">
        <v>202</v>
      </c>
      <c r="AV428" s="24"/>
      <c r="AW428" s="24"/>
      <c r="BA428" s="21" t="n">
        <f aca="false">NOT(ISNA(MATCH($A428&amp;"N",'Cases at IMPPC'!$H:$H,0)))</f>
        <v>1</v>
      </c>
      <c r="BB428" s="21" t="n">
        <f aca="false">NOT(ISNA(MATCH($A428&amp;"T",'Cases at IMPPC'!$H:$H,0)))</f>
        <v>0</v>
      </c>
      <c r="BC428" s="21" t="n">
        <f aca="false">NOT(ISNA(MATCH($A428&amp;"ADE",'Cases at IMPPC'!$H:$H,0)))</f>
        <v>1</v>
      </c>
      <c r="BD428" s="21" t="n">
        <f aca="false">NOT(ISNA(MATCH($A428&amp;"MET",'Cases at IMPPC'!$H:$H,0)))</f>
        <v>0</v>
      </c>
      <c r="BE428" s="24" t="s">
        <v>1072</v>
      </c>
    </row>
    <row r="429" customFormat="false" ht="13" hidden="false" customHeight="true" outlineLevel="0" collapsed="false">
      <c r="A429" s="18" t="n">
        <v>431</v>
      </c>
      <c r="B429" s="18" t="s">
        <v>1073</v>
      </c>
      <c r="C429" s="18" t="str">
        <f aca="false">TEXT(A429,"CRC-00000")&amp;"-05-01"</f>
        <v>CRC-00431-05-01</v>
      </c>
      <c r="S429" s="25"/>
      <c r="T429" s="2"/>
      <c r="U429" s="2"/>
      <c r="AD429" s="6" t="n">
        <f aca="false">ISNUMBER(MATCH(A429,Selection!A:A,0))</f>
        <v>0</v>
      </c>
      <c r="AE429" s="6" t="n">
        <f aca="false">24-COUNTIF(D429:AA429,"")</f>
        <v>0</v>
      </c>
      <c r="AF429" s="20" t="n">
        <f aca="false">FALSE()</f>
        <v>0</v>
      </c>
      <c r="AG429" s="21" t="n">
        <f aca="false">FALSE()</f>
        <v>0</v>
      </c>
      <c r="AH429" s="21" t="n">
        <f aca="false">TRUE()</f>
        <v>1</v>
      </c>
      <c r="AI429" s="22" t="n">
        <f aca="false">FALSE()</f>
        <v>0</v>
      </c>
      <c r="AJ429" s="8" t="n">
        <v>431.1</v>
      </c>
      <c r="AK429" s="23" t="s">
        <v>137</v>
      </c>
      <c r="AM429" s="8" t="n">
        <v>70</v>
      </c>
      <c r="AN429" s="8" t="s">
        <v>45</v>
      </c>
      <c r="AO429" s="8" t="s">
        <v>65</v>
      </c>
      <c r="AQ429" s="8" t="s">
        <v>268</v>
      </c>
      <c r="AU429" s="8" t="s">
        <v>60</v>
      </c>
      <c r="AV429" s="24"/>
      <c r="AW429" s="24"/>
      <c r="BA429" s="21" t="n">
        <f aca="false">NOT(ISNA(MATCH($A429&amp;"N",'Cases at IMPPC'!$H:$H,0)))</f>
        <v>0</v>
      </c>
      <c r="BB429" s="21" t="n">
        <f aca="false">NOT(ISNA(MATCH($A429&amp;"T",'Cases at IMPPC'!$H:$H,0)))</f>
        <v>0</v>
      </c>
      <c r="BC429" s="21" t="n">
        <f aca="false">NOT(ISNA(MATCH($A429&amp;"ADE",'Cases at IMPPC'!$H:$H,0)))</f>
        <v>0</v>
      </c>
      <c r="BD429" s="21" t="n">
        <f aca="false">NOT(ISNA(MATCH($A429&amp;"MET",'Cases at IMPPC'!$H:$H,0)))</f>
        <v>0</v>
      </c>
      <c r="BE429" s="24" t="s">
        <v>1074</v>
      </c>
    </row>
    <row r="430" customFormat="false" ht="13" hidden="false" customHeight="true" outlineLevel="0" collapsed="false">
      <c r="A430" s="18" t="n">
        <v>432</v>
      </c>
      <c r="B430" s="18" t="s">
        <v>1075</v>
      </c>
      <c r="C430" s="18" t="str">
        <f aca="false">TEXT(A430,"CRC-00000")&amp;"-05-01"</f>
        <v>CRC-00432-05-01</v>
      </c>
      <c r="D430" s="2" t="s">
        <v>61</v>
      </c>
      <c r="E430" s="2" t="s">
        <v>61</v>
      </c>
      <c r="F430" s="2" t="s">
        <v>61</v>
      </c>
      <c r="G430" s="2" t="s">
        <v>60</v>
      </c>
      <c r="S430" s="25"/>
      <c r="T430" s="2"/>
      <c r="U430" s="2"/>
      <c r="AD430" s="6" t="n">
        <f aca="false">ISNUMBER(MATCH(A430,Selection!A:A,0))</f>
        <v>0</v>
      </c>
      <c r="AE430" s="6" t="n">
        <f aca="false">24-COUNTIF(D430:AA430,"")</f>
        <v>4</v>
      </c>
      <c r="AF430" s="20" t="n">
        <f aca="false">TRUE()</f>
        <v>1</v>
      </c>
      <c r="AG430" s="21" t="n">
        <f aca="false">TRUE()</f>
        <v>1</v>
      </c>
      <c r="AH430" s="21" t="n">
        <f aca="false">FALSE()</f>
        <v>0</v>
      </c>
      <c r="AI430" s="22" t="n">
        <f aca="false">FALSE()</f>
        <v>0</v>
      </c>
      <c r="AJ430" s="8" t="n">
        <v>432</v>
      </c>
      <c r="AK430" s="23" t="s">
        <v>62</v>
      </c>
      <c r="AL430" s="8" t="s">
        <v>63</v>
      </c>
      <c r="AM430" s="8" t="n">
        <v>47</v>
      </c>
      <c r="AN430" s="8" t="s">
        <v>45</v>
      </c>
      <c r="AO430" s="8" t="s">
        <v>65</v>
      </c>
      <c r="AP430" s="8" t="s">
        <v>90</v>
      </c>
      <c r="AQ430" s="8" t="s">
        <v>938</v>
      </c>
      <c r="AU430" s="8" t="s">
        <v>45</v>
      </c>
      <c r="AV430" s="24"/>
      <c r="AW430" s="24"/>
      <c r="BA430" s="21" t="n">
        <f aca="false">NOT(ISNA(MATCH($A430&amp;"N",'Cases at IMPPC'!$H:$H,0)))</f>
        <v>0</v>
      </c>
      <c r="BB430" s="21" t="n">
        <f aca="false">NOT(ISNA(MATCH($A430&amp;"T",'Cases at IMPPC'!$H:$H,0)))</f>
        <v>0</v>
      </c>
      <c r="BC430" s="21" t="n">
        <f aca="false">NOT(ISNA(MATCH($A430&amp;"ADE",'Cases at IMPPC'!$H:$H,0)))</f>
        <v>0</v>
      </c>
      <c r="BD430" s="21" t="n">
        <f aca="false">NOT(ISNA(MATCH($A430&amp;"MET",'Cases at IMPPC'!$H:$H,0)))</f>
        <v>0</v>
      </c>
      <c r="BE430" s="24"/>
    </row>
    <row r="431" customFormat="false" ht="13" hidden="false" customHeight="true" outlineLevel="0" collapsed="false">
      <c r="A431" s="18" t="n">
        <v>433</v>
      </c>
      <c r="B431" s="18" t="s">
        <v>1076</v>
      </c>
      <c r="C431" s="18" t="str">
        <f aca="false">TEXT(A431,"CRC-00000")&amp;"-05-01"</f>
        <v>CRC-00433-05-01</v>
      </c>
      <c r="D431" s="2" t="s">
        <v>60</v>
      </c>
      <c r="E431" s="2" t="s">
        <v>60</v>
      </c>
      <c r="F431" s="2" t="s">
        <v>61</v>
      </c>
      <c r="G431" s="2" t="s">
        <v>60</v>
      </c>
      <c r="H431" s="2" t="s">
        <v>60</v>
      </c>
      <c r="I431" s="3" t="s">
        <v>60</v>
      </c>
      <c r="J431" s="4" t="s">
        <v>60</v>
      </c>
      <c r="M431" s="2" t="s">
        <v>136</v>
      </c>
      <c r="O431" s="2" t="s">
        <v>136</v>
      </c>
      <c r="Q431" s="3" t="s">
        <v>136</v>
      </c>
      <c r="R431" s="4" t="s">
        <v>60</v>
      </c>
      <c r="S431" s="25"/>
      <c r="T431" s="2"/>
      <c r="U431" s="2"/>
      <c r="AD431" s="6" t="n">
        <f aca="false">ISNUMBER(MATCH(A431,Selection!A:A,0))</f>
        <v>0</v>
      </c>
      <c r="AE431" s="6" t="n">
        <f aca="false">24-COUNTIF(D431:AA431,"")</f>
        <v>11</v>
      </c>
      <c r="AF431" s="20" t="n">
        <f aca="false">TRUE()</f>
        <v>1</v>
      </c>
      <c r="AG431" s="21" t="n">
        <f aca="false">TRUE()</f>
        <v>1</v>
      </c>
      <c r="AH431" s="21" t="n">
        <f aca="false">FALSE()</f>
        <v>0</v>
      </c>
      <c r="AI431" s="22" t="n">
        <f aca="false">FALSE()</f>
        <v>0</v>
      </c>
      <c r="AJ431" s="8" t="n">
        <v>433</v>
      </c>
      <c r="AK431" s="23" t="s">
        <v>62</v>
      </c>
      <c r="AM431" s="8" t="n">
        <v>80</v>
      </c>
      <c r="AN431" s="8" t="s">
        <v>64</v>
      </c>
      <c r="AO431" s="8" t="s">
        <v>65</v>
      </c>
      <c r="AP431" s="8" t="s">
        <v>66</v>
      </c>
      <c r="AQ431" s="8" t="s">
        <v>1041</v>
      </c>
      <c r="AU431" s="8" t="s">
        <v>159</v>
      </c>
      <c r="AV431" s="24"/>
      <c r="AW431" s="24"/>
      <c r="BA431" s="21" t="n">
        <f aca="false">NOT(ISNA(MATCH($A431&amp;"N",'Cases at IMPPC'!$H:$H,0)))</f>
        <v>1</v>
      </c>
      <c r="BB431" s="21" t="n">
        <f aca="false">NOT(ISNA(MATCH($A431&amp;"T",'Cases at IMPPC'!$H:$H,0)))</f>
        <v>1</v>
      </c>
      <c r="BC431" s="21" t="n">
        <f aca="false">NOT(ISNA(MATCH($A431&amp;"ADE",'Cases at IMPPC'!$H:$H,0)))</f>
        <v>0</v>
      </c>
      <c r="BD431" s="21" t="n">
        <f aca="false">NOT(ISNA(MATCH($A431&amp;"MET",'Cases at IMPPC'!$H:$H,0)))</f>
        <v>0</v>
      </c>
      <c r="BE431" s="24" t="s">
        <v>1077</v>
      </c>
    </row>
    <row r="432" customFormat="false" ht="13" hidden="false" customHeight="true" outlineLevel="0" collapsed="false">
      <c r="A432" s="18" t="n">
        <v>434</v>
      </c>
      <c r="B432" s="18" t="s">
        <v>1078</v>
      </c>
      <c r="C432" s="18" t="str">
        <f aca="false">TEXT(A432,"CRC-00000")&amp;"-05-01"</f>
        <v>CRC-00434-05-01</v>
      </c>
      <c r="D432" s="2" t="s">
        <v>60</v>
      </c>
      <c r="E432" s="2" t="s">
        <v>60</v>
      </c>
      <c r="F432" s="2" t="s">
        <v>60</v>
      </c>
      <c r="G432" s="2" t="s">
        <v>60</v>
      </c>
      <c r="H432" s="2" t="s">
        <v>61</v>
      </c>
      <c r="I432" s="3" t="s">
        <v>61</v>
      </c>
      <c r="J432" s="4" t="s">
        <v>60</v>
      </c>
      <c r="M432" s="2" t="s">
        <v>45</v>
      </c>
      <c r="O432" s="2" t="s">
        <v>136</v>
      </c>
      <c r="Q432" s="3" t="s">
        <v>136</v>
      </c>
      <c r="R432" s="4" t="s">
        <v>60</v>
      </c>
      <c r="S432" s="25"/>
      <c r="T432" s="2"/>
      <c r="U432" s="2"/>
      <c r="AD432" s="6" t="n">
        <f aca="false">ISNUMBER(MATCH(A432,Selection!A:A,0))</f>
        <v>0</v>
      </c>
      <c r="AE432" s="6" t="n">
        <f aca="false">24-COUNTIF(D432:AA432,"")</f>
        <v>11</v>
      </c>
      <c r="AF432" s="20" t="n">
        <f aca="false">TRUE()</f>
        <v>1</v>
      </c>
      <c r="AG432" s="21" t="n">
        <f aca="false">TRUE()</f>
        <v>1</v>
      </c>
      <c r="AH432" s="21" t="n">
        <f aca="false">FALSE()</f>
        <v>0</v>
      </c>
      <c r="AI432" s="22" t="n">
        <f aca="false">FALSE()</f>
        <v>0</v>
      </c>
      <c r="AJ432" s="8" t="n">
        <v>434</v>
      </c>
      <c r="AK432" s="23" t="s">
        <v>62</v>
      </c>
      <c r="AM432" s="8" t="n">
        <v>80</v>
      </c>
      <c r="AN432" s="8" t="s">
        <v>45</v>
      </c>
      <c r="AO432" s="8" t="s">
        <v>71</v>
      </c>
      <c r="AP432" s="8" t="s">
        <v>90</v>
      </c>
      <c r="AQ432" s="8" t="s">
        <v>1079</v>
      </c>
      <c r="AU432" s="8" t="s">
        <v>159</v>
      </c>
      <c r="AV432" s="24"/>
      <c r="AW432" s="24"/>
      <c r="BA432" s="21" t="n">
        <f aca="false">NOT(ISNA(MATCH($A432&amp;"N",'Cases at IMPPC'!$H:$H,0)))</f>
        <v>1</v>
      </c>
      <c r="BB432" s="21" t="n">
        <f aca="false">NOT(ISNA(MATCH($A432&amp;"T",'Cases at IMPPC'!$H:$H,0)))</f>
        <v>1</v>
      </c>
      <c r="BC432" s="21" t="n">
        <f aca="false">NOT(ISNA(MATCH($A432&amp;"ADE",'Cases at IMPPC'!$H:$H,0)))</f>
        <v>0</v>
      </c>
      <c r="BD432" s="21" t="n">
        <f aca="false">NOT(ISNA(MATCH($A432&amp;"MET",'Cases at IMPPC'!$H:$H,0)))</f>
        <v>0</v>
      </c>
      <c r="BE432" s="24"/>
    </row>
    <row r="433" customFormat="false" ht="13" hidden="false" customHeight="true" outlineLevel="0" collapsed="false">
      <c r="A433" s="18" t="n">
        <v>435</v>
      </c>
      <c r="B433" s="18" t="s">
        <v>1080</v>
      </c>
      <c r="C433" s="18" t="str">
        <f aca="false">TEXT(A433,"CRC-00000")&amp;"-05-01"</f>
        <v>CRC-00435-05-01</v>
      </c>
      <c r="D433" s="2" t="s">
        <v>61</v>
      </c>
      <c r="E433" s="2" t="s">
        <v>61</v>
      </c>
      <c r="F433" s="2" t="s">
        <v>60</v>
      </c>
      <c r="G433" s="2" t="s">
        <v>60</v>
      </c>
      <c r="S433" s="25"/>
      <c r="T433" s="2"/>
      <c r="U433" s="2"/>
      <c r="AD433" s="6" t="n">
        <f aca="false">ISNUMBER(MATCH(A433,Selection!A:A,0))</f>
        <v>0</v>
      </c>
      <c r="AE433" s="6" t="n">
        <f aca="false">24-COUNTIF(D433:AA433,"")</f>
        <v>4</v>
      </c>
      <c r="AF433" s="20" t="n">
        <f aca="false">TRUE()</f>
        <v>1</v>
      </c>
      <c r="AG433" s="21" t="n">
        <f aca="false">FALSE()</f>
        <v>0</v>
      </c>
      <c r="AH433" s="21" t="n">
        <f aca="false">TRUE()</f>
        <v>1</v>
      </c>
      <c r="AI433" s="22" t="n">
        <f aca="false">FALSE()</f>
        <v>0</v>
      </c>
      <c r="AJ433" s="8" t="n">
        <v>435.1</v>
      </c>
      <c r="AK433" s="23" t="s">
        <v>137</v>
      </c>
      <c r="AL433" s="8" t="s">
        <v>63</v>
      </c>
      <c r="AM433" s="8" t="n">
        <v>72</v>
      </c>
      <c r="AN433" s="8" t="s">
        <v>64</v>
      </c>
      <c r="AO433" s="8" t="s">
        <v>71</v>
      </c>
      <c r="AQ433" s="8" t="s">
        <v>794</v>
      </c>
      <c r="AU433" s="8" t="s">
        <v>60</v>
      </c>
      <c r="AV433" s="24" t="s">
        <v>1081</v>
      </c>
      <c r="AW433" s="24"/>
      <c r="BA433" s="21" t="n">
        <f aca="false">NOT(ISNA(MATCH($A433&amp;"N",'Cases at IMPPC'!$H:$H,0)))</f>
        <v>0</v>
      </c>
      <c r="BB433" s="21" t="n">
        <f aca="false">NOT(ISNA(MATCH($A433&amp;"T",'Cases at IMPPC'!$H:$H,0)))</f>
        <v>0</v>
      </c>
      <c r="BC433" s="21" t="n">
        <f aca="false">NOT(ISNA(MATCH($A433&amp;"ADE",'Cases at IMPPC'!$H:$H,0)))</f>
        <v>0</v>
      </c>
      <c r="BD433" s="21" t="n">
        <f aca="false">NOT(ISNA(MATCH($A433&amp;"MET",'Cases at IMPPC'!$H:$H,0)))</f>
        <v>0</v>
      </c>
      <c r="BE433" s="24" t="s">
        <v>1082</v>
      </c>
    </row>
    <row r="434" customFormat="false" ht="13" hidden="false" customHeight="true" outlineLevel="0" collapsed="false">
      <c r="A434" s="18" t="n">
        <v>436</v>
      </c>
      <c r="B434" s="18" t="s">
        <v>1083</v>
      </c>
      <c r="C434" s="18" t="str">
        <f aca="false">TEXT(A434,"CRC-00000")&amp;"-05-01"</f>
        <v>CRC-00436-05-01</v>
      </c>
      <c r="D434" s="2" t="s">
        <v>60</v>
      </c>
      <c r="E434" s="2" t="s">
        <v>61</v>
      </c>
      <c r="F434" s="2" t="s">
        <v>61</v>
      </c>
      <c r="G434" s="2" t="s">
        <v>60</v>
      </c>
      <c r="H434" s="2" t="s">
        <v>61</v>
      </c>
      <c r="I434" s="3" t="s">
        <v>61</v>
      </c>
      <c r="J434" s="4" t="s">
        <v>60</v>
      </c>
      <c r="M434" s="2" t="s">
        <v>136</v>
      </c>
      <c r="O434" s="2" t="s">
        <v>136</v>
      </c>
      <c r="Q434" s="3" t="s">
        <v>136</v>
      </c>
      <c r="R434" s="4" t="s">
        <v>60</v>
      </c>
      <c r="S434" s="25"/>
      <c r="T434" s="2"/>
      <c r="U434" s="2"/>
      <c r="AD434" s="6" t="n">
        <f aca="false">ISNUMBER(MATCH(A434,Selection!A:A,0))</f>
        <v>0</v>
      </c>
      <c r="AE434" s="6" t="n">
        <f aca="false">24-COUNTIF(D434:AA434,"")</f>
        <v>11</v>
      </c>
      <c r="AF434" s="20" t="n">
        <f aca="false">TRUE()</f>
        <v>1</v>
      </c>
      <c r="AG434" s="21" t="n">
        <f aca="false">TRUE()</f>
        <v>1</v>
      </c>
      <c r="AH434" s="21" t="n">
        <f aca="false">FALSE()</f>
        <v>0</v>
      </c>
      <c r="AI434" s="22" t="n">
        <f aca="false">FALSE()</f>
        <v>0</v>
      </c>
      <c r="AJ434" s="8" t="n">
        <v>436</v>
      </c>
      <c r="AK434" s="23" t="s">
        <v>62</v>
      </c>
      <c r="AM434" s="8" t="n">
        <v>64</v>
      </c>
      <c r="AN434" s="8" t="s">
        <v>64</v>
      </c>
      <c r="AO434" s="8" t="s">
        <v>71</v>
      </c>
      <c r="AP434" s="8" t="s">
        <v>66</v>
      </c>
      <c r="AQ434" s="8" t="s">
        <v>202</v>
      </c>
      <c r="AU434" s="8" t="s">
        <v>45</v>
      </c>
      <c r="AV434" s="24" t="s">
        <v>1084</v>
      </c>
      <c r="AW434" s="24"/>
      <c r="BA434" s="21" t="n">
        <f aca="false">NOT(ISNA(MATCH($A434&amp;"N",'Cases at IMPPC'!$H:$H,0)))</f>
        <v>1</v>
      </c>
      <c r="BB434" s="21" t="n">
        <f aca="false">NOT(ISNA(MATCH($A434&amp;"T",'Cases at IMPPC'!$H:$H,0)))</f>
        <v>1</v>
      </c>
      <c r="BC434" s="21" t="n">
        <f aca="false">NOT(ISNA(MATCH($A434&amp;"ADE",'Cases at IMPPC'!$H:$H,0)))</f>
        <v>0</v>
      </c>
      <c r="BD434" s="21" t="n">
        <f aca="false">NOT(ISNA(MATCH($A434&amp;"MET",'Cases at IMPPC'!$H:$H,0)))</f>
        <v>0</v>
      </c>
      <c r="BE434" s="24"/>
    </row>
    <row r="435" customFormat="false" ht="13" hidden="false" customHeight="true" outlineLevel="0" collapsed="false">
      <c r="A435" s="18" t="n">
        <v>437</v>
      </c>
      <c r="B435" s="18" t="s">
        <v>1085</v>
      </c>
      <c r="C435" s="18" t="str">
        <f aca="false">TEXT(A435,"CRC-00000")&amp;"-05-01"</f>
        <v>CRC-00437-05-01</v>
      </c>
      <c r="D435" s="2" t="s">
        <v>61</v>
      </c>
      <c r="E435" s="2" t="s">
        <v>60</v>
      </c>
      <c r="F435" s="2" t="s">
        <v>60</v>
      </c>
      <c r="G435" s="2" t="s">
        <v>61</v>
      </c>
      <c r="H435" s="2" t="s">
        <v>60</v>
      </c>
      <c r="I435" s="3" t="s">
        <v>60</v>
      </c>
      <c r="J435" s="4" t="s">
        <v>60</v>
      </c>
      <c r="M435" s="2" t="s">
        <v>45</v>
      </c>
      <c r="O435" s="2" t="s">
        <v>45</v>
      </c>
      <c r="Q435" s="3" t="s">
        <v>45</v>
      </c>
      <c r="R435" s="4" t="s">
        <v>60</v>
      </c>
      <c r="S435" s="25"/>
      <c r="T435" s="2"/>
      <c r="U435" s="2"/>
      <c r="AD435" s="6" t="n">
        <f aca="false">ISNUMBER(MATCH(A435,Selection!A:A,0))</f>
        <v>0</v>
      </c>
      <c r="AE435" s="6" t="n">
        <f aca="false">24-COUNTIF(D435:AA435,"")</f>
        <v>11</v>
      </c>
      <c r="AF435" s="20" t="n">
        <f aca="false">TRUE()</f>
        <v>1</v>
      </c>
      <c r="AG435" s="21" t="n">
        <f aca="false">TRUE()</f>
        <v>1</v>
      </c>
      <c r="AH435" s="21" t="n">
        <f aca="false">FALSE()</f>
        <v>0</v>
      </c>
      <c r="AI435" s="22" t="n">
        <f aca="false">FALSE()</f>
        <v>0</v>
      </c>
      <c r="AJ435" s="8" t="n">
        <v>437</v>
      </c>
      <c r="AK435" s="23" t="s">
        <v>62</v>
      </c>
      <c r="AM435" s="8" t="n">
        <v>79</v>
      </c>
      <c r="AN435" s="8" t="s">
        <v>64</v>
      </c>
      <c r="AO435" s="8" t="s">
        <v>71</v>
      </c>
      <c r="AP435" s="8" t="s">
        <v>90</v>
      </c>
      <c r="AQ435" s="8" t="s">
        <v>1038</v>
      </c>
      <c r="AU435" s="8" t="s">
        <v>152</v>
      </c>
      <c r="AV435" s="24" t="s">
        <v>1086</v>
      </c>
      <c r="AW435" s="24"/>
      <c r="BA435" s="21" t="n">
        <f aca="false">NOT(ISNA(MATCH($A435&amp;"N",'Cases at IMPPC'!$H:$H,0)))</f>
        <v>0</v>
      </c>
      <c r="BB435" s="21" t="n">
        <f aca="false">NOT(ISNA(MATCH($A435&amp;"T",'Cases at IMPPC'!$H:$H,0)))</f>
        <v>0</v>
      </c>
      <c r="BC435" s="21" t="n">
        <f aca="false">NOT(ISNA(MATCH($A435&amp;"ADE",'Cases at IMPPC'!$H:$H,0)))</f>
        <v>0</v>
      </c>
      <c r="BD435" s="21" t="n">
        <f aca="false">NOT(ISNA(MATCH($A435&amp;"MET",'Cases at IMPPC'!$H:$H,0)))</f>
        <v>0</v>
      </c>
      <c r="BE435" s="24"/>
    </row>
    <row r="436" customFormat="false" ht="13" hidden="false" customHeight="true" outlineLevel="0" collapsed="false">
      <c r="A436" s="18" t="n">
        <v>438</v>
      </c>
      <c r="B436" s="18" t="s">
        <v>1087</v>
      </c>
      <c r="C436" s="18" t="str">
        <f aca="false">TEXT(A436,"CRC-00000")&amp;"-05-01"</f>
        <v>CRC-00438-05-01</v>
      </c>
      <c r="D436" s="2" t="s">
        <v>60</v>
      </c>
      <c r="E436" s="2" t="s">
        <v>61</v>
      </c>
      <c r="F436" s="2" t="s">
        <v>61</v>
      </c>
      <c r="G436" s="2" t="s">
        <v>60</v>
      </c>
      <c r="H436" s="2" t="s">
        <v>61</v>
      </c>
      <c r="I436" s="3" t="s">
        <v>61</v>
      </c>
      <c r="J436" s="4" t="s">
        <v>60</v>
      </c>
      <c r="M436" s="2" t="s">
        <v>136</v>
      </c>
      <c r="O436" s="2" t="s">
        <v>45</v>
      </c>
      <c r="Q436" s="3" t="s">
        <v>45</v>
      </c>
      <c r="R436" s="4" t="s">
        <v>60</v>
      </c>
      <c r="S436" s="25"/>
      <c r="T436" s="2"/>
      <c r="U436" s="2"/>
      <c r="AD436" s="6" t="n">
        <f aca="false">ISNUMBER(MATCH(A436,Selection!A:A,0))</f>
        <v>0</v>
      </c>
      <c r="AE436" s="6" t="n">
        <f aca="false">24-COUNTIF(D436:AA436,"")</f>
        <v>11</v>
      </c>
      <c r="AF436" s="20" t="n">
        <f aca="false">TRUE()</f>
        <v>1</v>
      </c>
      <c r="AG436" s="21" t="n">
        <f aca="false">TRUE()</f>
        <v>1</v>
      </c>
      <c r="AH436" s="21" t="n">
        <f aca="false">FALSE()</f>
        <v>0</v>
      </c>
      <c r="AI436" s="22" t="n">
        <f aca="false">FALSE()</f>
        <v>0</v>
      </c>
      <c r="AJ436" s="8" t="n">
        <v>438</v>
      </c>
      <c r="AK436" s="23" t="s">
        <v>62</v>
      </c>
      <c r="AM436" s="8" t="n">
        <v>71</v>
      </c>
      <c r="AN436" s="8" t="s">
        <v>64</v>
      </c>
      <c r="AO436" s="8" t="s">
        <v>65</v>
      </c>
      <c r="AP436" s="8" t="s">
        <v>66</v>
      </c>
      <c r="AQ436" s="8" t="s">
        <v>202</v>
      </c>
      <c r="AU436" s="8" t="s">
        <v>159</v>
      </c>
      <c r="AV436" s="24" t="s">
        <v>1088</v>
      </c>
      <c r="AW436" s="24"/>
      <c r="BA436" s="21" t="n">
        <f aca="false">NOT(ISNA(MATCH($A436&amp;"N",'Cases at IMPPC'!$H:$H,0)))</f>
        <v>1</v>
      </c>
      <c r="BB436" s="21" t="n">
        <f aca="false">NOT(ISNA(MATCH($A436&amp;"T",'Cases at IMPPC'!$H:$H,0)))</f>
        <v>1</v>
      </c>
      <c r="BC436" s="21" t="n">
        <f aca="false">NOT(ISNA(MATCH($A436&amp;"ADE",'Cases at IMPPC'!$H:$H,0)))</f>
        <v>0</v>
      </c>
      <c r="BD436" s="21" t="n">
        <f aca="false">NOT(ISNA(MATCH($A436&amp;"MET",'Cases at IMPPC'!$H:$H,0)))</f>
        <v>0</v>
      </c>
      <c r="BE436" s="24" t="s">
        <v>1089</v>
      </c>
    </row>
    <row r="437" customFormat="false" ht="13" hidden="false" customHeight="true" outlineLevel="0" collapsed="false">
      <c r="A437" s="18" t="n">
        <v>439</v>
      </c>
      <c r="B437" s="18" t="s">
        <v>1090</v>
      </c>
      <c r="C437" s="18" t="str">
        <f aca="false">TEXT(A437,"CRC-00000")&amp;"-05-01"</f>
        <v>CRC-00439-05-01</v>
      </c>
      <c r="D437" s="2" t="s">
        <v>60</v>
      </c>
      <c r="E437" s="2" t="s">
        <v>60</v>
      </c>
      <c r="F437" s="2" t="s">
        <v>60</v>
      </c>
      <c r="G437" s="2" t="s">
        <v>60</v>
      </c>
      <c r="H437" s="2" t="s">
        <v>60</v>
      </c>
      <c r="I437" s="3" t="s">
        <v>60</v>
      </c>
      <c r="J437" s="4" t="s">
        <v>60</v>
      </c>
      <c r="M437" s="2" t="s">
        <v>136</v>
      </c>
      <c r="O437" s="2" t="s">
        <v>45</v>
      </c>
      <c r="Q437" s="3" t="s">
        <v>45</v>
      </c>
      <c r="R437" s="4" t="s">
        <v>60</v>
      </c>
      <c r="S437" s="25"/>
      <c r="T437" s="2"/>
      <c r="U437" s="2"/>
      <c r="AD437" s="6" t="n">
        <f aca="false">ISNUMBER(MATCH(A437,Selection!A:A,0))</f>
        <v>0</v>
      </c>
      <c r="AE437" s="6" t="n">
        <f aca="false">24-COUNTIF(D437:AA437,"")</f>
        <v>11</v>
      </c>
      <c r="AF437" s="20" t="n">
        <f aca="false">TRUE()</f>
        <v>1</v>
      </c>
      <c r="AG437" s="21" t="n">
        <f aca="false">TRUE()</f>
        <v>1</v>
      </c>
      <c r="AH437" s="21" t="n">
        <f aca="false">FALSE()</f>
        <v>0</v>
      </c>
      <c r="AI437" s="22" t="n">
        <f aca="false">FALSE()</f>
        <v>0</v>
      </c>
      <c r="AJ437" s="8" t="n">
        <v>439</v>
      </c>
      <c r="AK437" s="23" t="s">
        <v>62</v>
      </c>
      <c r="AM437" s="8" t="n">
        <v>74</v>
      </c>
      <c r="AN437" s="8" t="s">
        <v>45</v>
      </c>
      <c r="AO437" s="8" t="s">
        <v>71</v>
      </c>
      <c r="AP437" s="8" t="s">
        <v>90</v>
      </c>
      <c r="AQ437" s="8" t="s">
        <v>292</v>
      </c>
      <c r="AU437" s="8" t="s">
        <v>45</v>
      </c>
      <c r="AV437" s="24"/>
      <c r="AW437" s="24"/>
      <c r="BA437" s="21" t="n">
        <f aca="false">NOT(ISNA(MATCH($A437&amp;"N",'Cases at IMPPC'!$H:$H,0)))</f>
        <v>1</v>
      </c>
      <c r="BB437" s="21" t="n">
        <f aca="false">NOT(ISNA(MATCH($A437&amp;"T",'Cases at IMPPC'!$H:$H,0)))</f>
        <v>1</v>
      </c>
      <c r="BC437" s="21" t="n">
        <f aca="false">NOT(ISNA(MATCH($A437&amp;"ADE",'Cases at IMPPC'!$H:$H,0)))</f>
        <v>0</v>
      </c>
      <c r="BD437" s="21" t="n">
        <f aca="false">NOT(ISNA(MATCH($A437&amp;"MET",'Cases at IMPPC'!$H:$H,0)))</f>
        <v>0</v>
      </c>
      <c r="BE437" s="24"/>
    </row>
    <row r="438" customFormat="false" ht="13" hidden="false" customHeight="true" outlineLevel="0" collapsed="false">
      <c r="A438" s="18" t="n">
        <v>440</v>
      </c>
      <c r="B438" s="18" t="s">
        <v>1091</v>
      </c>
      <c r="C438" s="18" t="str">
        <f aca="false">TEXT(A438,"CRC-00000")&amp;"-05-01"</f>
        <v>CRC-00440-05-01</v>
      </c>
      <c r="D438" s="2" t="s">
        <v>61</v>
      </c>
      <c r="E438" s="2" t="s">
        <v>61</v>
      </c>
      <c r="F438" s="2" t="s">
        <v>60</v>
      </c>
      <c r="G438" s="2" t="s">
        <v>60</v>
      </c>
      <c r="H438" s="2" t="s">
        <v>60</v>
      </c>
      <c r="I438" s="3" t="s">
        <v>60</v>
      </c>
      <c r="J438" s="4" t="s">
        <v>60</v>
      </c>
      <c r="M438" s="2" t="s">
        <v>136</v>
      </c>
      <c r="O438" s="2" t="s">
        <v>136</v>
      </c>
      <c r="Q438" s="3" t="s">
        <v>136</v>
      </c>
      <c r="R438" s="4" t="s">
        <v>60</v>
      </c>
      <c r="S438" s="25"/>
      <c r="T438" s="2"/>
      <c r="U438" s="2"/>
      <c r="AD438" s="6" t="n">
        <f aca="false">ISNUMBER(MATCH(A438,Selection!A:A,0))</f>
        <v>0</v>
      </c>
      <c r="AE438" s="6" t="n">
        <f aca="false">24-COUNTIF(D438:AA438,"")</f>
        <v>11</v>
      </c>
      <c r="AF438" s="20" t="n">
        <f aca="false">TRUE()</f>
        <v>1</v>
      </c>
      <c r="AG438" s="21" t="n">
        <f aca="false">TRUE()</f>
        <v>1</v>
      </c>
      <c r="AH438" s="21" t="n">
        <f aca="false">FALSE()</f>
        <v>0</v>
      </c>
      <c r="AI438" s="22" t="n">
        <f aca="false">FALSE()</f>
        <v>0</v>
      </c>
      <c r="AJ438" s="8" t="n">
        <v>440</v>
      </c>
      <c r="AK438" s="23" t="s">
        <v>62</v>
      </c>
      <c r="AM438" s="8" t="n">
        <v>83</v>
      </c>
      <c r="AN438" s="8" t="s">
        <v>64</v>
      </c>
      <c r="AO438" s="8" t="s">
        <v>65</v>
      </c>
      <c r="AP438" s="8" t="s">
        <v>66</v>
      </c>
      <c r="AQ438" s="8" t="s">
        <v>257</v>
      </c>
      <c r="AU438" s="8" t="s">
        <v>45</v>
      </c>
      <c r="AV438" s="24" t="s">
        <v>1092</v>
      </c>
      <c r="AW438" s="24"/>
      <c r="BA438" s="21" t="n">
        <f aca="false">NOT(ISNA(MATCH($A438&amp;"N",'Cases at IMPPC'!$H:$H,0)))</f>
        <v>0</v>
      </c>
      <c r="BB438" s="21" t="n">
        <f aca="false">NOT(ISNA(MATCH($A438&amp;"T",'Cases at IMPPC'!$H:$H,0)))</f>
        <v>0</v>
      </c>
      <c r="BC438" s="21" t="n">
        <f aca="false">NOT(ISNA(MATCH($A438&amp;"ADE",'Cases at IMPPC'!$H:$H,0)))</f>
        <v>0</v>
      </c>
      <c r="BD438" s="21" t="n">
        <f aca="false">NOT(ISNA(MATCH($A438&amp;"MET",'Cases at IMPPC'!$H:$H,0)))</f>
        <v>0</v>
      </c>
      <c r="BE438" s="24"/>
    </row>
    <row r="439" customFormat="false" ht="13" hidden="false" customHeight="true" outlineLevel="0" collapsed="false">
      <c r="A439" s="18" t="n">
        <v>441</v>
      </c>
      <c r="B439" s="18" t="s">
        <v>1093</v>
      </c>
      <c r="C439" s="18" t="str">
        <f aca="false">TEXT(A439,"CRC-00000")&amp;"-05-01"</f>
        <v>CRC-00441-05-01</v>
      </c>
      <c r="D439" s="2" t="s">
        <v>61</v>
      </c>
      <c r="E439" s="2" t="s">
        <v>61</v>
      </c>
      <c r="F439" s="2" t="s">
        <v>60</v>
      </c>
      <c r="G439" s="2" t="s">
        <v>60</v>
      </c>
      <c r="S439" s="25"/>
      <c r="T439" s="2"/>
      <c r="U439" s="2"/>
      <c r="AD439" s="6" t="n">
        <f aca="false">ISNUMBER(MATCH(A439,Selection!A:A,0))</f>
        <v>0</v>
      </c>
      <c r="AE439" s="6" t="n">
        <f aca="false">24-COUNTIF(D439:AA439,"")</f>
        <v>4</v>
      </c>
      <c r="AF439" s="20" t="n">
        <f aca="false">TRUE()</f>
        <v>1</v>
      </c>
      <c r="AG439" s="21" t="n">
        <f aca="false">TRUE()</f>
        <v>1</v>
      </c>
      <c r="AH439" s="21" t="n">
        <f aca="false">TRUE()</f>
        <v>1</v>
      </c>
      <c r="AI439" s="22" t="n">
        <f aca="false">FALSE()</f>
        <v>0</v>
      </c>
      <c r="AJ439" s="8" t="n">
        <v>441</v>
      </c>
      <c r="AK439" s="23" t="s">
        <v>62</v>
      </c>
      <c r="AL439" s="8" t="s">
        <v>63</v>
      </c>
      <c r="AM439" s="8" t="n">
        <v>51</v>
      </c>
      <c r="AN439" s="8" t="s">
        <v>64</v>
      </c>
      <c r="AO439" s="8" t="s">
        <v>65</v>
      </c>
      <c r="AP439" s="8" t="s">
        <v>90</v>
      </c>
      <c r="AQ439" s="8" t="s">
        <v>1094</v>
      </c>
      <c r="AU439" s="8" t="s">
        <v>159</v>
      </c>
      <c r="AV439" s="24" t="s">
        <v>1095</v>
      </c>
      <c r="AW439" s="24"/>
      <c r="BA439" s="21" t="n">
        <f aca="false">NOT(ISNA(MATCH($A439&amp;"N",'Cases at IMPPC'!$H:$H,0)))</f>
        <v>0</v>
      </c>
      <c r="BB439" s="21" t="n">
        <f aca="false">NOT(ISNA(MATCH($A439&amp;"T",'Cases at IMPPC'!$H:$H,0)))</f>
        <v>0</v>
      </c>
      <c r="BC439" s="21" t="n">
        <f aca="false">NOT(ISNA(MATCH($A439&amp;"ADE",'Cases at IMPPC'!$H:$H,0)))</f>
        <v>0</v>
      </c>
      <c r="BD439" s="21" t="n">
        <f aca="false">NOT(ISNA(MATCH($A439&amp;"MET",'Cases at IMPPC'!$H:$H,0)))</f>
        <v>0</v>
      </c>
      <c r="BE439" s="24" t="s">
        <v>1096</v>
      </c>
    </row>
    <row r="440" customFormat="false" ht="13" hidden="false" customHeight="true" outlineLevel="0" collapsed="false">
      <c r="A440" s="18" t="n">
        <v>442</v>
      </c>
      <c r="B440" s="18" t="s">
        <v>1097</v>
      </c>
      <c r="C440" s="18" t="str">
        <f aca="false">TEXT(A440,"CRC-00000")&amp;"-05-01"</f>
        <v>CRC-00442-05-01</v>
      </c>
      <c r="D440" s="2" t="s">
        <v>61</v>
      </c>
      <c r="E440" s="2" t="s">
        <v>60</v>
      </c>
      <c r="F440" s="2" t="s">
        <v>60</v>
      </c>
      <c r="G440" s="2" t="s">
        <v>61</v>
      </c>
      <c r="H440" s="2" t="s">
        <v>60</v>
      </c>
      <c r="I440" s="3" t="s">
        <v>60</v>
      </c>
      <c r="K440" s="2" t="s">
        <v>230</v>
      </c>
      <c r="L440" s="2" t="s">
        <v>230</v>
      </c>
      <c r="M440" s="2" t="s">
        <v>45</v>
      </c>
      <c r="S440" s="25" t="s">
        <v>45</v>
      </c>
      <c r="T440" s="2" t="s">
        <v>157</v>
      </c>
      <c r="U440" s="2" t="s">
        <v>70</v>
      </c>
      <c r="V440" s="29" t="n">
        <v>0.0829</v>
      </c>
      <c r="AD440" s="6" t="n">
        <f aca="false">ISNUMBER(MATCH(A440,Selection!A:A,0))</f>
        <v>0</v>
      </c>
      <c r="AE440" s="6" t="n">
        <f aca="false">24-COUNTIF(D440:AA440,"")</f>
        <v>13</v>
      </c>
      <c r="AF440" s="20" t="n">
        <f aca="false">TRUE()</f>
        <v>1</v>
      </c>
      <c r="AG440" s="27" t="n">
        <f aca="false">TRUE()</f>
        <v>1</v>
      </c>
      <c r="AH440" s="27" t="n">
        <f aca="false">FALSE()</f>
        <v>0</v>
      </c>
      <c r="AI440" s="22" t="n">
        <f aca="false">FALSE()</f>
        <v>0</v>
      </c>
      <c r="AJ440" s="8" t="n">
        <v>442</v>
      </c>
      <c r="AK440" s="23" t="s">
        <v>62</v>
      </c>
      <c r="AL440" s="8" t="s">
        <v>63</v>
      </c>
      <c r="AM440" s="8" t="n">
        <v>86</v>
      </c>
      <c r="AN440" s="8" t="s">
        <v>64</v>
      </c>
      <c r="AO440" s="8" t="s">
        <v>65</v>
      </c>
      <c r="AP440" s="8" t="s">
        <v>66</v>
      </c>
      <c r="AQ440" s="8" t="s">
        <v>158</v>
      </c>
      <c r="AU440" s="8" t="s">
        <v>159</v>
      </c>
      <c r="AV440" s="24" t="s">
        <v>1098</v>
      </c>
      <c r="AW440" s="24"/>
      <c r="AX440" s="9" t="n">
        <v>0.0759493670886076</v>
      </c>
      <c r="AY440" s="9" t="n">
        <v>0.145569620253165</v>
      </c>
      <c r="AZ440" s="9" t="n">
        <v>0.221518987341772</v>
      </c>
      <c r="BA440" s="21" t="n">
        <f aca="false">NOT(ISNA(MATCH($A440&amp;"N",'Cases at IMPPC'!$H:$H,0)))</f>
        <v>1</v>
      </c>
      <c r="BB440" s="21" t="n">
        <f aca="false">NOT(ISNA(MATCH($A440&amp;"T",'Cases at IMPPC'!$H:$H,0)))</f>
        <v>1</v>
      </c>
      <c r="BC440" s="21" t="n">
        <f aca="false">NOT(ISNA(MATCH($A440&amp;"ADE",'Cases at IMPPC'!$H:$H,0)))</f>
        <v>0</v>
      </c>
      <c r="BD440" s="21" t="n">
        <f aca="false">NOT(ISNA(MATCH($A440&amp;"MET",'Cases at IMPPC'!$H:$H,0)))</f>
        <v>0</v>
      </c>
      <c r="BE440" s="24"/>
      <c r="BF440" s="0" t="s">
        <v>1099</v>
      </c>
    </row>
    <row r="441" customFormat="false" ht="13" hidden="false" customHeight="true" outlineLevel="0" collapsed="false">
      <c r="A441" s="18" t="n">
        <v>443</v>
      </c>
      <c r="B441" s="18" t="s">
        <v>1100</v>
      </c>
      <c r="C441" s="18" t="str">
        <f aca="false">TEXT(A441,"CRC-00000")&amp;"-05-01"</f>
        <v>CRC-00443-05-01</v>
      </c>
      <c r="D441" s="2" t="s">
        <v>60</v>
      </c>
      <c r="E441" s="2" t="s">
        <v>60</v>
      </c>
      <c r="F441" s="2" t="s">
        <v>60</v>
      </c>
      <c r="G441" s="2" t="s">
        <v>60</v>
      </c>
      <c r="H441" s="2" t="s">
        <v>60</v>
      </c>
      <c r="I441" s="3" t="s">
        <v>60</v>
      </c>
      <c r="J441" s="4" t="s">
        <v>60</v>
      </c>
      <c r="M441" s="2" t="s">
        <v>136</v>
      </c>
      <c r="O441" s="2" t="s">
        <v>156</v>
      </c>
      <c r="Q441" s="3" t="s">
        <v>156</v>
      </c>
      <c r="R441" s="4" t="s">
        <v>60</v>
      </c>
      <c r="S441" s="25"/>
      <c r="T441" s="2"/>
      <c r="U441" s="2"/>
      <c r="AD441" s="6" t="n">
        <f aca="false">ISNUMBER(MATCH(A441,Selection!A:A,0))</f>
        <v>0</v>
      </c>
      <c r="AE441" s="6" t="n">
        <f aca="false">24-COUNTIF(D441:AA441,"")</f>
        <v>11</v>
      </c>
      <c r="AF441" s="20" t="n">
        <f aca="false">TRUE()</f>
        <v>1</v>
      </c>
      <c r="AG441" s="21" t="n">
        <f aca="false">TRUE()</f>
        <v>1</v>
      </c>
      <c r="AH441" s="21" t="n">
        <f aca="false">FALSE()</f>
        <v>0</v>
      </c>
      <c r="AI441" s="22" t="n">
        <f aca="false">FALSE()</f>
        <v>0</v>
      </c>
      <c r="AJ441" s="8" t="n">
        <v>443</v>
      </c>
      <c r="AK441" s="23" t="s">
        <v>62</v>
      </c>
      <c r="AM441" s="8" t="n">
        <v>55</v>
      </c>
      <c r="AN441" s="8" t="s">
        <v>45</v>
      </c>
      <c r="AO441" s="8" t="s">
        <v>65</v>
      </c>
      <c r="AP441" s="8" t="s">
        <v>66</v>
      </c>
      <c r="AQ441" s="8" t="s">
        <v>248</v>
      </c>
      <c r="AU441" s="8" t="s">
        <v>45</v>
      </c>
      <c r="AV441" s="24"/>
      <c r="AW441" s="24"/>
      <c r="BA441" s="21" t="n">
        <f aca="false">NOT(ISNA(MATCH($A441&amp;"N",'Cases at IMPPC'!$H:$H,0)))</f>
        <v>1</v>
      </c>
      <c r="BB441" s="21" t="n">
        <f aca="false">NOT(ISNA(MATCH($A441&amp;"T",'Cases at IMPPC'!$H:$H,0)))</f>
        <v>1</v>
      </c>
      <c r="BC441" s="21" t="n">
        <f aca="false">NOT(ISNA(MATCH($A441&amp;"ADE",'Cases at IMPPC'!$H:$H,0)))</f>
        <v>0</v>
      </c>
      <c r="BD441" s="21" t="n">
        <f aca="false">NOT(ISNA(MATCH($A441&amp;"MET",'Cases at IMPPC'!$H:$H,0)))</f>
        <v>0</v>
      </c>
      <c r="BE441" s="24"/>
    </row>
    <row r="442" customFormat="false" ht="13" hidden="false" customHeight="true" outlineLevel="0" collapsed="false">
      <c r="A442" s="31" t="n">
        <v>444</v>
      </c>
      <c r="B442" s="31" t="s">
        <v>1101</v>
      </c>
      <c r="C442" s="31" t="str">
        <f aca="false">TEXT(A442,"CRC-00000")&amp;"-05-01"</f>
        <v>CRC-00444-05-01</v>
      </c>
      <c r="D442" s="2" t="s">
        <v>60</v>
      </c>
      <c r="E442" s="2" t="s">
        <v>60</v>
      </c>
      <c r="F442" s="2" t="s">
        <v>61</v>
      </c>
      <c r="G442" s="2" t="s">
        <v>60</v>
      </c>
      <c r="H442" s="2" t="s">
        <v>60</v>
      </c>
      <c r="I442" s="3" t="s">
        <v>60</v>
      </c>
      <c r="J442" s="4" t="s">
        <v>60</v>
      </c>
      <c r="M442" s="2" t="s">
        <v>45</v>
      </c>
      <c r="O442" s="2" t="s">
        <v>45</v>
      </c>
      <c r="Q442" s="3" t="s">
        <v>45</v>
      </c>
      <c r="R442" s="4" t="s">
        <v>60</v>
      </c>
      <c r="S442" s="25"/>
      <c r="T442" s="2"/>
      <c r="U442" s="2"/>
      <c r="AD442" s="6" t="n">
        <f aca="false">ISNUMBER(MATCH(A442,Selection!A:A,0))</f>
        <v>0</v>
      </c>
      <c r="AE442" s="6" t="n">
        <f aca="false">24-COUNTIF(D442:AA442,"")</f>
        <v>11</v>
      </c>
      <c r="AF442" s="20" t="n">
        <f aca="false">TRUE()</f>
        <v>1</v>
      </c>
      <c r="AG442" s="21" t="n">
        <f aca="false">TRUE()</f>
        <v>1</v>
      </c>
      <c r="AH442" s="21" t="n">
        <f aca="false">FALSE()</f>
        <v>0</v>
      </c>
      <c r="AI442" s="22" t="n">
        <f aca="false">FALSE()</f>
        <v>0</v>
      </c>
      <c r="AJ442" s="8" t="n">
        <v>444</v>
      </c>
      <c r="AK442" s="23" t="s">
        <v>62</v>
      </c>
      <c r="AM442" s="8" t="n">
        <v>51</v>
      </c>
      <c r="AN442" s="8" t="s">
        <v>45</v>
      </c>
      <c r="AP442" s="8" t="s">
        <v>937</v>
      </c>
      <c r="AQ442" s="8" t="s">
        <v>1038</v>
      </c>
      <c r="AU442" s="8" t="s">
        <v>45</v>
      </c>
      <c r="AV442" s="24"/>
      <c r="AW442" s="24"/>
      <c r="BA442" s="21" t="n">
        <f aca="false">NOT(ISNA(MATCH($A442&amp;"N",'Cases at IMPPC'!$H:$H,0)))</f>
        <v>1</v>
      </c>
      <c r="BB442" s="21" t="n">
        <f aca="false">NOT(ISNA(MATCH($A442&amp;"T",'Cases at IMPPC'!$H:$H,0)))</f>
        <v>1</v>
      </c>
      <c r="BC442" s="21" t="n">
        <f aca="false">NOT(ISNA(MATCH($A442&amp;"ADE",'Cases at IMPPC'!$H:$H,0)))</f>
        <v>0</v>
      </c>
      <c r="BD442" s="21" t="n">
        <f aca="false">NOT(ISNA(MATCH($A442&amp;"MET",'Cases at IMPPC'!$H:$H,0)))</f>
        <v>0</v>
      </c>
      <c r="BE442" s="24" t="s">
        <v>1102</v>
      </c>
      <c r="BF442" s="32" t="s">
        <v>1103</v>
      </c>
      <c r="BG442" s="0" t="s">
        <v>1104</v>
      </c>
    </row>
    <row r="443" customFormat="false" ht="13" hidden="false" customHeight="true" outlineLevel="0" collapsed="false">
      <c r="A443" s="18" t="n">
        <v>445</v>
      </c>
      <c r="B443" s="18" t="s">
        <v>1105</v>
      </c>
      <c r="C443" s="18" t="str">
        <f aca="false">TEXT(A443,"CRC-00000")&amp;"-05-01"</f>
        <v>CRC-00445-05-01</v>
      </c>
      <c r="D443" s="2" t="s">
        <v>60</v>
      </c>
      <c r="E443" s="2" t="s">
        <v>61</v>
      </c>
      <c r="F443" s="2" t="s">
        <v>60</v>
      </c>
      <c r="G443" s="2" t="s">
        <v>60</v>
      </c>
      <c r="H443" s="2" t="s">
        <v>60</v>
      </c>
      <c r="I443" s="3" t="s">
        <v>60</v>
      </c>
      <c r="J443" s="4" t="s">
        <v>60</v>
      </c>
      <c r="S443" s="25"/>
      <c r="T443" s="2"/>
      <c r="U443" s="2"/>
      <c r="AD443" s="6" t="n">
        <f aca="false">ISNUMBER(MATCH(A443,Selection!A:A,0))</f>
        <v>0</v>
      </c>
      <c r="AE443" s="6" t="n">
        <f aca="false">24-COUNTIF(D443:AA443,"")</f>
        <v>7</v>
      </c>
      <c r="AF443" s="20" t="n">
        <f aca="false">TRUE()</f>
        <v>1</v>
      </c>
      <c r="AG443" s="21" t="n">
        <f aca="false">TRUE()</f>
        <v>1</v>
      </c>
      <c r="AH443" s="21" t="n">
        <f aca="false">FALSE()</f>
        <v>0</v>
      </c>
      <c r="AI443" s="22" t="n">
        <f aca="false">FALSE()</f>
        <v>0</v>
      </c>
      <c r="AJ443" s="8" t="n">
        <v>445</v>
      </c>
      <c r="AK443" s="23" t="s">
        <v>62</v>
      </c>
      <c r="AM443" s="8" t="n">
        <v>65</v>
      </c>
      <c r="AN443" s="8" t="s">
        <v>45</v>
      </c>
      <c r="AO443" s="8" t="s">
        <v>65</v>
      </c>
      <c r="AP443" s="8" t="s">
        <v>90</v>
      </c>
      <c r="AQ443" s="8" t="s">
        <v>1106</v>
      </c>
      <c r="AU443" s="8" t="s">
        <v>45</v>
      </c>
      <c r="AV443" s="24"/>
      <c r="AW443" s="24"/>
      <c r="BA443" s="21" t="n">
        <f aca="false">NOT(ISNA(MATCH($A443&amp;"N",'Cases at IMPPC'!$H:$H,0)))</f>
        <v>1</v>
      </c>
      <c r="BB443" s="21" t="n">
        <f aca="false">NOT(ISNA(MATCH($A443&amp;"T",'Cases at IMPPC'!$H:$H,0)))</f>
        <v>1</v>
      </c>
      <c r="BC443" s="21" t="n">
        <f aca="false">NOT(ISNA(MATCH($A443&amp;"ADE",'Cases at IMPPC'!$H:$H,0)))</f>
        <v>0</v>
      </c>
      <c r="BD443" s="21" t="n">
        <f aca="false">NOT(ISNA(MATCH($A443&amp;"MET",'Cases at IMPPC'!$H:$H,0)))</f>
        <v>0</v>
      </c>
      <c r="BE443" s="24"/>
    </row>
    <row r="444" customFormat="false" ht="13" hidden="false" customHeight="true" outlineLevel="0" collapsed="false">
      <c r="A444" s="18" t="n">
        <v>446</v>
      </c>
      <c r="B444" s="18" t="s">
        <v>1107</v>
      </c>
      <c r="C444" s="18" t="str">
        <f aca="false">TEXT(A444,"CRC-00000")&amp;"-05-01"</f>
        <v>CRC-00446-05-01</v>
      </c>
      <c r="D444" s="2" t="s">
        <v>61</v>
      </c>
      <c r="E444" s="2" t="s">
        <v>60</v>
      </c>
      <c r="F444" s="2" t="s">
        <v>60</v>
      </c>
      <c r="G444" s="2" t="s">
        <v>61</v>
      </c>
      <c r="H444" s="2" t="s">
        <v>60</v>
      </c>
      <c r="I444" s="3" t="s">
        <v>60</v>
      </c>
      <c r="S444" s="25"/>
      <c r="T444" s="2"/>
      <c r="U444" s="2"/>
      <c r="AD444" s="6" t="n">
        <f aca="false">ISNUMBER(MATCH(A444,Selection!A:A,0))</f>
        <v>0</v>
      </c>
      <c r="AE444" s="6" t="n">
        <f aca="false">24-COUNTIF(D444:AA444,"")</f>
        <v>6</v>
      </c>
      <c r="AF444" s="20" t="n">
        <f aca="false">TRUE()</f>
        <v>1</v>
      </c>
      <c r="AG444" s="21" t="n">
        <f aca="false">TRUE()</f>
        <v>1</v>
      </c>
      <c r="AH444" s="21" t="n">
        <f aca="false">FALSE()</f>
        <v>0</v>
      </c>
      <c r="AI444" s="22" t="n">
        <f aca="false">FALSE()</f>
        <v>0</v>
      </c>
      <c r="AJ444" s="8" t="n">
        <v>446</v>
      </c>
      <c r="AK444" s="23" t="s">
        <v>62</v>
      </c>
      <c r="AM444" s="8" t="n">
        <v>87</v>
      </c>
      <c r="AN444" s="8" t="s">
        <v>64</v>
      </c>
      <c r="AO444" s="8" t="s">
        <v>65</v>
      </c>
      <c r="AP444" s="8" t="s">
        <v>66</v>
      </c>
      <c r="AQ444" s="8" t="s">
        <v>170</v>
      </c>
      <c r="AU444" s="8" t="s">
        <v>45</v>
      </c>
      <c r="AV444" s="24" t="s">
        <v>1108</v>
      </c>
      <c r="AW444" s="24"/>
      <c r="BA444" s="21" t="n">
        <f aca="false">NOT(ISNA(MATCH($A444&amp;"N",'Cases at IMPPC'!$H:$H,0)))</f>
        <v>1</v>
      </c>
      <c r="BB444" s="21" t="n">
        <f aca="false">NOT(ISNA(MATCH($A444&amp;"T",'Cases at IMPPC'!$H:$H,0)))</f>
        <v>1</v>
      </c>
      <c r="BC444" s="21" t="n">
        <f aca="false">NOT(ISNA(MATCH($A444&amp;"ADE",'Cases at IMPPC'!$H:$H,0)))</f>
        <v>0</v>
      </c>
      <c r="BD444" s="21" t="n">
        <f aca="false">NOT(ISNA(MATCH($A444&amp;"MET",'Cases at IMPPC'!$H:$H,0)))</f>
        <v>0</v>
      </c>
      <c r="BE444" s="24" t="s">
        <v>1109</v>
      </c>
    </row>
    <row r="445" customFormat="false" ht="13" hidden="false" customHeight="true" outlineLevel="0" collapsed="false">
      <c r="A445" s="18" t="n">
        <v>447</v>
      </c>
      <c r="B445" s="18" t="s">
        <v>1110</v>
      </c>
      <c r="C445" s="18" t="str">
        <f aca="false">TEXT(A445,"CRC-00000")&amp;"-05-01"</f>
        <v>CRC-00447-05-01</v>
      </c>
      <c r="D445" s="2" t="s">
        <v>60</v>
      </c>
      <c r="E445" s="2" t="s">
        <v>60</v>
      </c>
      <c r="F445" s="2" t="s">
        <v>60</v>
      </c>
      <c r="G445" s="2" t="s">
        <v>60</v>
      </c>
      <c r="H445" s="2" t="s">
        <v>61</v>
      </c>
      <c r="I445" s="3" t="s">
        <v>61</v>
      </c>
      <c r="M445" s="2" t="s">
        <v>136</v>
      </c>
      <c r="S445" s="25" t="s">
        <v>45</v>
      </c>
      <c r="T445" s="2" t="s">
        <v>157</v>
      </c>
      <c r="U445" s="2"/>
      <c r="X445" s="6" t="s">
        <v>60</v>
      </c>
      <c r="Z445" s="6" t="s">
        <v>231</v>
      </c>
      <c r="AA445" s="6" t="s">
        <v>566</v>
      </c>
      <c r="AD445" s="6" t="n">
        <f aca="false">ISNUMBER(MATCH(A445,Selection!A:A,0))</f>
        <v>0</v>
      </c>
      <c r="AE445" s="6" t="n">
        <f aca="false">24-COUNTIF(D445:AA445,"")</f>
        <v>12</v>
      </c>
      <c r="AF445" s="20" t="n">
        <f aca="false">TRUE()</f>
        <v>1</v>
      </c>
      <c r="AG445" s="21" t="n">
        <f aca="false">TRUE()</f>
        <v>1</v>
      </c>
      <c r="AH445" s="21" t="n">
        <f aca="false">FALSE()</f>
        <v>0</v>
      </c>
      <c r="AI445" s="22" t="n">
        <f aca="false">FALSE()</f>
        <v>0</v>
      </c>
      <c r="AJ445" s="8" t="n">
        <v>447</v>
      </c>
      <c r="AK445" s="23" t="s">
        <v>62</v>
      </c>
      <c r="AL445" s="8" t="s">
        <v>63</v>
      </c>
      <c r="AM445" s="8" t="n">
        <v>72</v>
      </c>
      <c r="AN445" s="8" t="s">
        <v>45</v>
      </c>
      <c r="AO445" s="8" t="s">
        <v>71</v>
      </c>
      <c r="AP445" s="8" t="s">
        <v>115</v>
      </c>
      <c r="AQ445" s="8" t="s">
        <v>402</v>
      </c>
      <c r="AU445" s="8" t="s">
        <v>45</v>
      </c>
      <c r="AV445" s="24" t="s">
        <v>1095</v>
      </c>
      <c r="AW445" s="24"/>
      <c r="AX445" s="9" t="n">
        <v>0.10126582278481</v>
      </c>
      <c r="AY445" s="9" t="n">
        <v>0.069620253164557</v>
      </c>
      <c r="AZ445" s="9" t="n">
        <v>0.170886075949367</v>
      </c>
      <c r="BA445" s="21" t="n">
        <f aca="false">NOT(ISNA(MATCH($A445&amp;"N",'Cases at IMPPC'!$H:$H,0)))</f>
        <v>1</v>
      </c>
      <c r="BB445" s="21" t="n">
        <f aca="false">NOT(ISNA(MATCH($A445&amp;"T",'Cases at IMPPC'!$H:$H,0)))</f>
        <v>1</v>
      </c>
      <c r="BC445" s="21" t="n">
        <f aca="false">NOT(ISNA(MATCH($A445&amp;"ADE",'Cases at IMPPC'!$H:$H,0)))</f>
        <v>0</v>
      </c>
      <c r="BD445" s="21" t="n">
        <f aca="false">NOT(ISNA(MATCH($A445&amp;"MET",'Cases at IMPPC'!$H:$H,0)))</f>
        <v>0</v>
      </c>
      <c r="BE445" s="24" t="s">
        <v>184</v>
      </c>
      <c r="BF445" s="0" t="s">
        <v>1111</v>
      </c>
      <c r="BH445" s="0" t="s">
        <v>314</v>
      </c>
    </row>
    <row r="446" customFormat="false" ht="13" hidden="false" customHeight="true" outlineLevel="0" collapsed="false">
      <c r="A446" s="18" t="n">
        <v>448</v>
      </c>
      <c r="B446" s="18" t="s">
        <v>1112</v>
      </c>
      <c r="C446" s="18" t="str">
        <f aca="false">TEXT(A446,"CRC-00000")&amp;"-05-01"</f>
        <v>CRC-00448-05-01</v>
      </c>
      <c r="D446" s="2" t="s">
        <v>60</v>
      </c>
      <c r="E446" s="2" t="s">
        <v>60</v>
      </c>
      <c r="F446" s="2" t="s">
        <v>61</v>
      </c>
      <c r="G446" s="2" t="s">
        <v>60</v>
      </c>
      <c r="H446" s="2" t="s">
        <v>61</v>
      </c>
      <c r="I446" s="3" t="s">
        <v>61</v>
      </c>
      <c r="J446" s="4" t="s">
        <v>60</v>
      </c>
      <c r="K446" s="2" t="s">
        <v>156</v>
      </c>
      <c r="L446" s="2" t="s">
        <v>156</v>
      </c>
      <c r="M446" s="2" t="s">
        <v>136</v>
      </c>
      <c r="S446" s="25" t="s">
        <v>45</v>
      </c>
      <c r="T446" s="2" t="s">
        <v>157</v>
      </c>
      <c r="U446" s="2" t="s">
        <v>70</v>
      </c>
      <c r="V446" s="29" t="n">
        <v>0.0596</v>
      </c>
      <c r="AD446" s="6" t="n">
        <f aca="false">ISNUMBER(MATCH(A446,Selection!A:A,0))</f>
        <v>0</v>
      </c>
      <c r="AE446" s="6" t="n">
        <f aca="false">24-COUNTIF(D446:AA446,"")</f>
        <v>14</v>
      </c>
      <c r="AF446" s="20" t="n">
        <f aca="false">TRUE()</f>
        <v>1</v>
      </c>
      <c r="AG446" s="27" t="n">
        <f aca="false">TRUE()</f>
        <v>1</v>
      </c>
      <c r="AH446" s="27" t="n">
        <f aca="false">FALSE()</f>
        <v>0</v>
      </c>
      <c r="AI446" s="22" t="n">
        <f aca="false">FALSE()</f>
        <v>0</v>
      </c>
      <c r="AJ446" s="8" t="n">
        <v>448</v>
      </c>
      <c r="AK446" s="23" t="s">
        <v>62</v>
      </c>
      <c r="AL446" s="8" t="s">
        <v>66</v>
      </c>
      <c r="AM446" s="8" t="n">
        <v>61</v>
      </c>
      <c r="AN446" s="8" t="s">
        <v>45</v>
      </c>
      <c r="AO446" s="8" t="s">
        <v>71</v>
      </c>
      <c r="AP446" s="8" t="s">
        <v>66</v>
      </c>
      <c r="AQ446" s="8" t="s">
        <v>262</v>
      </c>
      <c r="AU446" s="8" t="s">
        <v>45</v>
      </c>
      <c r="AV446" s="24" t="s">
        <v>218</v>
      </c>
      <c r="AW446" s="24"/>
      <c r="AX446" s="9" t="n">
        <v>0.069620253164557</v>
      </c>
      <c r="AY446" s="9" t="n">
        <v>0.0189873417721519</v>
      </c>
      <c r="AZ446" s="9" t="n">
        <v>0.0886075949367089</v>
      </c>
      <c r="BA446" s="21" t="n">
        <f aca="false">NOT(ISNA(MATCH($A446&amp;"N",'Cases at IMPPC'!$H:$H,0)))</f>
        <v>0</v>
      </c>
      <c r="BB446" s="21" t="n">
        <f aca="false">NOT(ISNA(MATCH($A446&amp;"T",'Cases at IMPPC'!$H:$H,0)))</f>
        <v>0</v>
      </c>
      <c r="BC446" s="21" t="n">
        <f aca="false">NOT(ISNA(MATCH($A446&amp;"ADE",'Cases at IMPPC'!$H:$H,0)))</f>
        <v>0</v>
      </c>
      <c r="BD446" s="21" t="n">
        <f aca="false">NOT(ISNA(MATCH($A446&amp;"MET",'Cases at IMPPC'!$H:$H,0)))</f>
        <v>0</v>
      </c>
      <c r="BE446" s="24"/>
      <c r="BF446" s="0" t="s">
        <v>1113</v>
      </c>
    </row>
    <row r="447" customFormat="false" ht="13" hidden="false" customHeight="true" outlineLevel="0" collapsed="false">
      <c r="A447" s="18" t="n">
        <v>449</v>
      </c>
      <c r="B447" s="18" t="s">
        <v>1114</v>
      </c>
      <c r="C447" s="18" t="str">
        <f aca="false">TEXT(A447,"CRC-00000")&amp;"-05-01"</f>
        <v>CRC-00449-05-01</v>
      </c>
      <c r="D447" s="2" t="s">
        <v>60</v>
      </c>
      <c r="E447" s="2" t="s">
        <v>60</v>
      </c>
      <c r="F447" s="2" t="s">
        <v>61</v>
      </c>
      <c r="S447" s="25"/>
      <c r="T447" s="2"/>
      <c r="U447" s="2"/>
      <c r="AD447" s="6" t="n">
        <f aca="false">ISNUMBER(MATCH(A447,Selection!A:A,0))</f>
        <v>0</v>
      </c>
      <c r="AE447" s="6" t="n">
        <f aca="false">24-COUNTIF(D447:AA447,"")</f>
        <v>3</v>
      </c>
      <c r="AF447" s="20" t="n">
        <f aca="false">TRUE()</f>
        <v>1</v>
      </c>
      <c r="AG447" s="21" t="n">
        <f aca="false">FALSE()</f>
        <v>0</v>
      </c>
      <c r="AH447" s="21" t="n">
        <f aca="false">TRUE()</f>
        <v>1</v>
      </c>
      <c r="AI447" s="22" t="n">
        <f aca="false">FALSE()</f>
        <v>0</v>
      </c>
      <c r="AJ447" s="8" t="n">
        <v>449.1</v>
      </c>
      <c r="AK447" s="23" t="s">
        <v>137</v>
      </c>
      <c r="AL447" s="8" t="s">
        <v>63</v>
      </c>
      <c r="AM447" s="8" t="n">
        <v>69</v>
      </c>
      <c r="AN447" s="8" t="s">
        <v>45</v>
      </c>
      <c r="AO447" s="8" t="s">
        <v>71</v>
      </c>
      <c r="AP447" s="8" t="s">
        <v>138</v>
      </c>
      <c r="AQ447" s="8" t="s">
        <v>158</v>
      </c>
      <c r="AU447" s="8" t="s">
        <v>805</v>
      </c>
      <c r="AV447" s="24" t="s">
        <v>1115</v>
      </c>
      <c r="AW447" s="24"/>
      <c r="BA447" s="21" t="n">
        <f aca="false">NOT(ISNA(MATCH($A447&amp;"N",'Cases at IMPPC'!$H:$H,0)))</f>
        <v>0</v>
      </c>
      <c r="BB447" s="21" t="n">
        <f aca="false">NOT(ISNA(MATCH($A447&amp;"T",'Cases at IMPPC'!$H:$H,0)))</f>
        <v>0</v>
      </c>
      <c r="BC447" s="21" t="n">
        <f aca="false">NOT(ISNA(MATCH($A447&amp;"ADE",'Cases at IMPPC'!$H:$H,0)))</f>
        <v>0</v>
      </c>
      <c r="BD447" s="21" t="n">
        <f aca="false">NOT(ISNA(MATCH($A447&amp;"MET",'Cases at IMPPC'!$H:$H,0)))</f>
        <v>0</v>
      </c>
      <c r="BE447" s="24" t="s">
        <v>1116</v>
      </c>
    </row>
    <row r="448" customFormat="false" ht="13" hidden="false" customHeight="true" outlineLevel="0" collapsed="false">
      <c r="A448" s="18" t="n">
        <v>450</v>
      </c>
      <c r="B448" s="18" t="s">
        <v>1117</v>
      </c>
      <c r="C448" s="18" t="str">
        <f aca="false">TEXT(A448,"CRC-00000")&amp;"-05-01"</f>
        <v>CRC-00450-05-01</v>
      </c>
      <c r="D448" s="2" t="s">
        <v>61</v>
      </c>
      <c r="E448" s="2" t="s">
        <v>60</v>
      </c>
      <c r="F448" s="2" t="s">
        <v>60</v>
      </c>
      <c r="G448" s="2" t="s">
        <v>61</v>
      </c>
      <c r="M448" s="2" t="s">
        <v>45</v>
      </c>
      <c r="S448" s="25"/>
      <c r="T448" s="2"/>
      <c r="U448" s="2"/>
      <c r="V448" s="29" t="n">
        <v>0.0513717463033118</v>
      </c>
      <c r="AD448" s="6" t="n">
        <f aca="false">ISNUMBER(MATCH(A448,Selection!A:A,0))</f>
        <v>0</v>
      </c>
      <c r="AE448" s="6" t="n">
        <f aca="false">24-COUNTIF(D448:AA448,"")</f>
        <v>6</v>
      </c>
      <c r="AF448" s="20" t="n">
        <f aca="false">TRUE()</f>
        <v>1</v>
      </c>
      <c r="AG448" s="21" t="n">
        <f aca="false">TRUE()</f>
        <v>1</v>
      </c>
      <c r="AH448" s="21" t="n">
        <f aca="false">FALSE()</f>
        <v>0</v>
      </c>
      <c r="AI448" s="22" t="n">
        <f aca="false">FALSE()</f>
        <v>0</v>
      </c>
      <c r="AJ448" s="8" t="n">
        <v>450</v>
      </c>
      <c r="AK448" s="23" t="s">
        <v>62</v>
      </c>
      <c r="AL448" s="8" t="s">
        <v>63</v>
      </c>
      <c r="AM448" s="8" t="n">
        <v>69</v>
      </c>
      <c r="AN448" s="8" t="s">
        <v>64</v>
      </c>
      <c r="AO448" s="8" t="s">
        <v>65</v>
      </c>
      <c r="AP448" s="8" t="s">
        <v>79</v>
      </c>
      <c r="AQ448" s="8" t="s">
        <v>304</v>
      </c>
      <c r="AU448" s="8" t="s">
        <v>45</v>
      </c>
      <c r="AV448" s="24" t="s">
        <v>1118</v>
      </c>
      <c r="AW448" s="24"/>
      <c r="BA448" s="21" t="n">
        <f aca="false">NOT(ISNA(MATCH($A448&amp;"N",'Cases at IMPPC'!$H:$H,0)))</f>
        <v>1</v>
      </c>
      <c r="BB448" s="21" t="n">
        <f aca="false">NOT(ISNA(MATCH($A448&amp;"T",'Cases at IMPPC'!$H:$H,0)))</f>
        <v>1</v>
      </c>
      <c r="BC448" s="21" t="n">
        <f aca="false">NOT(ISNA(MATCH($A448&amp;"ADE",'Cases at IMPPC'!$H:$H,0)))</f>
        <v>0</v>
      </c>
      <c r="BD448" s="21" t="n">
        <f aca="false">NOT(ISNA(MATCH($A448&amp;"MET",'Cases at IMPPC'!$H:$H,0)))</f>
        <v>0</v>
      </c>
      <c r="BE448" s="24" t="s">
        <v>88</v>
      </c>
      <c r="BF448" s="0" t="s">
        <v>1119</v>
      </c>
    </row>
    <row r="449" customFormat="false" ht="13" hidden="false" customHeight="true" outlineLevel="0" collapsed="false">
      <c r="A449" s="18" t="n">
        <v>451</v>
      </c>
      <c r="B449" s="18" t="s">
        <v>1120</v>
      </c>
      <c r="C449" s="18" t="str">
        <f aca="false">TEXT(A449,"CRC-00000")&amp;"-05-01"</f>
        <v>CRC-00451-05-01</v>
      </c>
      <c r="D449" s="2" t="s">
        <v>60</v>
      </c>
      <c r="E449" s="2" t="s">
        <v>61</v>
      </c>
      <c r="F449" s="2" t="s">
        <v>60</v>
      </c>
      <c r="S449" s="25"/>
      <c r="T449" s="2"/>
      <c r="U449" s="2"/>
      <c r="AD449" s="6" t="n">
        <f aca="false">ISNUMBER(MATCH(A449,Selection!A:A,0))</f>
        <v>0</v>
      </c>
      <c r="AE449" s="6" t="n">
        <f aca="false">24-COUNTIF(D449:AA449,"")</f>
        <v>3</v>
      </c>
      <c r="AF449" s="20" t="n">
        <f aca="false">TRUE()</f>
        <v>1</v>
      </c>
      <c r="AG449" s="21" t="n">
        <f aca="false">TRUE()</f>
        <v>1</v>
      </c>
      <c r="AH449" s="21" t="n">
        <f aca="false">FALSE()</f>
        <v>0</v>
      </c>
      <c r="AI449" s="22" t="n">
        <f aca="false">FALSE()</f>
        <v>0</v>
      </c>
      <c r="AJ449" s="8" t="n">
        <v>451</v>
      </c>
      <c r="AK449" s="23" t="s">
        <v>62</v>
      </c>
      <c r="AM449" s="8" t="n">
        <v>59</v>
      </c>
      <c r="AN449" s="8" t="s">
        <v>45</v>
      </c>
      <c r="AO449" s="8" t="s">
        <v>71</v>
      </c>
      <c r="AP449" s="8" t="s">
        <v>66</v>
      </c>
      <c r="AQ449" s="8" t="s">
        <v>436</v>
      </c>
      <c r="AU449" s="8" t="s">
        <v>45</v>
      </c>
      <c r="AV449" s="24" t="s">
        <v>1121</v>
      </c>
      <c r="AW449" s="24"/>
      <c r="BA449" s="21" t="n">
        <f aca="false">NOT(ISNA(MATCH($A449&amp;"N",'Cases at IMPPC'!$H:$H,0)))</f>
        <v>0</v>
      </c>
      <c r="BB449" s="21" t="n">
        <f aca="false">NOT(ISNA(MATCH($A449&amp;"T",'Cases at IMPPC'!$H:$H,0)))</f>
        <v>0</v>
      </c>
      <c r="BC449" s="21" t="n">
        <f aca="false">NOT(ISNA(MATCH($A449&amp;"ADE",'Cases at IMPPC'!$H:$H,0)))</f>
        <v>0</v>
      </c>
      <c r="BD449" s="21" t="n">
        <f aca="false">NOT(ISNA(MATCH($A449&amp;"MET",'Cases at IMPPC'!$H:$H,0)))</f>
        <v>0</v>
      </c>
      <c r="BE449" s="24" t="s">
        <v>101</v>
      </c>
    </row>
    <row r="450" customFormat="false" ht="13" hidden="false" customHeight="true" outlineLevel="0" collapsed="false">
      <c r="A450" s="18" t="n">
        <v>452</v>
      </c>
      <c r="B450" s="18" t="s">
        <v>1122</v>
      </c>
      <c r="C450" s="18" t="str">
        <f aca="false">TEXT(A450,"CRC-00000")&amp;"-05-01"</f>
        <v>CRC-00452-05-01</v>
      </c>
      <c r="D450" s="2" t="s">
        <v>60</v>
      </c>
      <c r="E450" s="2" t="s">
        <v>61</v>
      </c>
      <c r="F450" s="2" t="s">
        <v>61</v>
      </c>
      <c r="G450" s="2" t="s">
        <v>60</v>
      </c>
      <c r="H450" s="2" t="s">
        <v>60</v>
      </c>
      <c r="I450" s="3" t="s">
        <v>60</v>
      </c>
      <c r="J450" s="4" t="s">
        <v>60</v>
      </c>
      <c r="S450" s="25"/>
      <c r="T450" s="2"/>
      <c r="U450" s="2"/>
      <c r="AD450" s="6" t="n">
        <f aca="false">ISNUMBER(MATCH(A450,Selection!A:A,0))</f>
        <v>0</v>
      </c>
      <c r="AE450" s="6" t="n">
        <f aca="false">24-COUNTIF(D450:AA450,"")</f>
        <v>7</v>
      </c>
      <c r="AF450" s="20" t="n">
        <f aca="false">TRUE()</f>
        <v>1</v>
      </c>
      <c r="AG450" s="21" t="n">
        <f aca="false">TRUE()</f>
        <v>1</v>
      </c>
      <c r="AH450" s="21" t="n">
        <f aca="false">FALSE()</f>
        <v>0</v>
      </c>
      <c r="AI450" s="22" t="n">
        <f aca="false">FALSE()</f>
        <v>0</v>
      </c>
      <c r="AJ450" s="8" t="n">
        <v>452</v>
      </c>
      <c r="AK450" s="23" t="s">
        <v>62</v>
      </c>
      <c r="AL450" s="8" t="s">
        <v>63</v>
      </c>
      <c r="AM450" s="8" t="n">
        <v>43</v>
      </c>
      <c r="AN450" s="8" t="s">
        <v>45</v>
      </c>
      <c r="AO450" s="8" t="s">
        <v>71</v>
      </c>
      <c r="AP450" s="8" t="s">
        <v>90</v>
      </c>
      <c r="AQ450" s="8" t="s">
        <v>397</v>
      </c>
      <c r="AU450" s="8" t="s">
        <v>45</v>
      </c>
      <c r="AV450" s="24"/>
      <c r="AW450" s="24"/>
      <c r="BA450" s="21" t="n">
        <f aca="false">NOT(ISNA(MATCH($A450&amp;"N",'Cases at IMPPC'!$H:$H,0)))</f>
        <v>0</v>
      </c>
      <c r="BB450" s="21" t="n">
        <f aca="false">NOT(ISNA(MATCH($A450&amp;"T",'Cases at IMPPC'!$H:$H,0)))</f>
        <v>0</v>
      </c>
      <c r="BC450" s="21" t="n">
        <f aca="false">NOT(ISNA(MATCH($A450&amp;"ADE",'Cases at IMPPC'!$H:$H,0)))</f>
        <v>0</v>
      </c>
      <c r="BD450" s="21" t="n">
        <f aca="false">NOT(ISNA(MATCH($A450&amp;"MET",'Cases at IMPPC'!$H:$H,0)))</f>
        <v>0</v>
      </c>
      <c r="BE450" s="24"/>
    </row>
    <row r="451" customFormat="false" ht="13" hidden="false" customHeight="true" outlineLevel="0" collapsed="false">
      <c r="A451" s="18" t="n">
        <v>453</v>
      </c>
      <c r="B451" s="18" t="s">
        <v>1123</v>
      </c>
      <c r="C451" s="18" t="str">
        <f aca="false">TEXT(A451,"CRC-00000")&amp;"-05-01"</f>
        <v>CRC-00453-05-01</v>
      </c>
      <c r="D451" s="2" t="s">
        <v>61</v>
      </c>
      <c r="E451" s="2" t="s">
        <v>60</v>
      </c>
      <c r="F451" s="2" t="s">
        <v>60</v>
      </c>
      <c r="G451" s="2" t="s">
        <v>60</v>
      </c>
      <c r="H451" s="2" t="s">
        <v>60</v>
      </c>
      <c r="I451" s="3" t="s">
        <v>60</v>
      </c>
      <c r="J451" s="4" t="s">
        <v>60</v>
      </c>
      <c r="M451" s="2" t="s">
        <v>136</v>
      </c>
      <c r="O451" s="2" t="s">
        <v>45</v>
      </c>
      <c r="Q451" s="3" t="s">
        <v>45</v>
      </c>
      <c r="S451" s="25" t="s">
        <v>45</v>
      </c>
      <c r="T451" s="2" t="s">
        <v>157</v>
      </c>
      <c r="U451" s="2"/>
      <c r="V451" s="29" t="n">
        <v>0.0745</v>
      </c>
      <c r="AD451" s="6" t="n">
        <f aca="false">ISNUMBER(MATCH(A451,Selection!A:A,0))</f>
        <v>0</v>
      </c>
      <c r="AE451" s="6" t="n">
        <f aca="false">24-COUNTIF(D451:AA451,"")</f>
        <v>13</v>
      </c>
      <c r="AF451" s="20" t="n">
        <f aca="false">TRUE()</f>
        <v>1</v>
      </c>
      <c r="AG451" s="21" t="n">
        <f aca="false">TRUE()</f>
        <v>1</v>
      </c>
      <c r="AH451" s="21" t="n">
        <f aca="false">FALSE()</f>
        <v>0</v>
      </c>
      <c r="AI451" s="22" t="n">
        <f aca="false">FALSE()</f>
        <v>0</v>
      </c>
      <c r="AJ451" s="8" t="n">
        <v>453</v>
      </c>
      <c r="AK451" s="23" t="s">
        <v>62</v>
      </c>
      <c r="AL451" s="8" t="s">
        <v>66</v>
      </c>
      <c r="AM451" s="8" t="n">
        <v>52</v>
      </c>
      <c r="AN451" s="8" t="s">
        <v>64</v>
      </c>
      <c r="AO451" s="8" t="s">
        <v>65</v>
      </c>
      <c r="AP451" s="8" t="s">
        <v>1016</v>
      </c>
      <c r="AQ451" s="8" t="s">
        <v>419</v>
      </c>
      <c r="AV451" s="24" t="s">
        <v>1124</v>
      </c>
      <c r="AW451" s="24"/>
      <c r="AX451" s="9" t="n">
        <v>0.0126582278481013</v>
      </c>
      <c r="AY451" s="9" t="n">
        <v>0.0506329113924051</v>
      </c>
      <c r="AZ451" s="9" t="n">
        <v>0.0632911392405063</v>
      </c>
      <c r="BA451" s="21" t="n">
        <f aca="false">NOT(ISNA(MATCH($A451&amp;"N",'Cases at IMPPC'!$H:$H,0)))</f>
        <v>0</v>
      </c>
      <c r="BB451" s="21" t="n">
        <f aca="false">NOT(ISNA(MATCH($A451&amp;"T",'Cases at IMPPC'!$H:$H,0)))</f>
        <v>0</v>
      </c>
      <c r="BC451" s="21" t="n">
        <f aca="false">NOT(ISNA(MATCH($A451&amp;"ADE",'Cases at IMPPC'!$H:$H,0)))</f>
        <v>0</v>
      </c>
      <c r="BD451" s="21" t="n">
        <f aca="false">NOT(ISNA(MATCH($A451&amp;"MET",'Cases at IMPPC'!$H:$H,0)))</f>
        <v>0</v>
      </c>
      <c r="BE451" s="24" t="s">
        <v>1125</v>
      </c>
      <c r="BF451" s="0" t="s">
        <v>1126</v>
      </c>
    </row>
    <row r="452" customFormat="false" ht="13" hidden="false" customHeight="true" outlineLevel="0" collapsed="false">
      <c r="A452" s="18" t="n">
        <v>454</v>
      </c>
      <c r="B452" s="18" t="s">
        <v>1127</v>
      </c>
      <c r="C452" s="18" t="str">
        <f aca="false">TEXT(A452,"CRC-00000")&amp;"-05-01"</f>
        <v>CRC-00454-05-01</v>
      </c>
      <c r="D452" s="2" t="s">
        <v>60</v>
      </c>
      <c r="E452" s="2" t="s">
        <v>60</v>
      </c>
      <c r="F452" s="2" t="s">
        <v>60</v>
      </c>
      <c r="S452" s="25"/>
      <c r="T452" s="2"/>
      <c r="U452" s="2"/>
      <c r="AD452" s="6" t="n">
        <f aca="false">ISNUMBER(MATCH(A452,Selection!A:A,0))</f>
        <v>0</v>
      </c>
      <c r="AE452" s="6" t="n">
        <f aca="false">24-COUNTIF(D452:AA452,"")</f>
        <v>3</v>
      </c>
      <c r="AF452" s="20" t="n">
        <f aca="false">TRUE()</f>
        <v>1</v>
      </c>
      <c r="AG452" s="21" t="n">
        <f aca="false">TRUE()</f>
        <v>1</v>
      </c>
      <c r="AH452" s="21" t="n">
        <f aca="false">TRUE()</f>
        <v>1</v>
      </c>
      <c r="AI452" s="22" t="n">
        <f aca="false">TRUE()</f>
        <v>1</v>
      </c>
      <c r="AJ452" s="8" t="n">
        <v>454</v>
      </c>
      <c r="AK452" s="23" t="s">
        <v>62</v>
      </c>
      <c r="AL452" s="8" t="s">
        <v>63</v>
      </c>
      <c r="AM452" s="8" t="n">
        <v>77</v>
      </c>
      <c r="AN452" s="8" t="s">
        <v>64</v>
      </c>
      <c r="AO452" s="8" t="s">
        <v>71</v>
      </c>
      <c r="AP452" s="8" t="s">
        <v>90</v>
      </c>
      <c r="AQ452" s="8" t="s">
        <v>1128</v>
      </c>
      <c r="AU452" s="8" t="s">
        <v>152</v>
      </c>
      <c r="AV452" s="24" t="s">
        <v>851</v>
      </c>
      <c r="AW452" s="24"/>
      <c r="BA452" s="21" t="n">
        <f aca="false">NOT(ISNA(MATCH($A452&amp;"N",'Cases at IMPPC'!$H:$H,0)))</f>
        <v>0</v>
      </c>
      <c r="BB452" s="21" t="n">
        <f aca="false">NOT(ISNA(MATCH($A452&amp;"T",'Cases at IMPPC'!$H:$H,0)))</f>
        <v>0</v>
      </c>
      <c r="BC452" s="21" t="n">
        <f aca="false">NOT(ISNA(MATCH($A452&amp;"ADE",'Cases at IMPPC'!$H:$H,0)))</f>
        <v>0</v>
      </c>
      <c r="BD452" s="21" t="n">
        <f aca="false">NOT(ISNA(MATCH($A452&amp;"MET",'Cases at IMPPC'!$H:$H,0)))</f>
        <v>0</v>
      </c>
      <c r="BE452" s="24" t="s">
        <v>88</v>
      </c>
    </row>
    <row r="453" customFormat="false" ht="13" hidden="false" customHeight="true" outlineLevel="0" collapsed="false">
      <c r="A453" s="18" t="n">
        <v>455</v>
      </c>
      <c r="B453" s="18" t="s">
        <v>1129</v>
      </c>
      <c r="C453" s="18" t="str">
        <f aca="false">TEXT(A453,"CRC-00000")&amp;"-05-01"</f>
        <v>CRC-00455-05-01</v>
      </c>
      <c r="D453" s="2" t="s">
        <v>60</v>
      </c>
      <c r="E453" s="2" t="s">
        <v>60</v>
      </c>
      <c r="F453" s="2" t="s">
        <v>61</v>
      </c>
      <c r="H453" s="2" t="s">
        <v>61</v>
      </c>
      <c r="I453" s="3" t="s">
        <v>61</v>
      </c>
      <c r="J453" s="4" t="s">
        <v>60</v>
      </c>
      <c r="K453" s="2" t="s">
        <v>230</v>
      </c>
      <c r="L453" s="2" t="s">
        <v>230</v>
      </c>
      <c r="M453" s="2" t="s">
        <v>136</v>
      </c>
      <c r="O453" s="2" t="s">
        <v>45</v>
      </c>
      <c r="P453" s="5" t="s">
        <v>136</v>
      </c>
      <c r="S453" s="25" t="s">
        <v>45</v>
      </c>
      <c r="T453" s="2" t="s">
        <v>157</v>
      </c>
      <c r="U453" s="2" t="s">
        <v>70</v>
      </c>
      <c r="AA453" s="6" t="s">
        <v>1130</v>
      </c>
      <c r="AD453" s="6" t="n">
        <f aca="false">ISNUMBER(MATCH(A453,Selection!A:A,0))</f>
        <v>1</v>
      </c>
      <c r="AE453" s="6" t="n">
        <f aca="false">24-COUNTIF(D453:AA453,"")</f>
        <v>15</v>
      </c>
      <c r="AF453" s="20" t="n">
        <f aca="false">TRUE()</f>
        <v>1</v>
      </c>
      <c r="AG453" s="27" t="n">
        <f aca="false">TRUE()</f>
        <v>1</v>
      </c>
      <c r="AH453" s="27" t="n">
        <f aca="false">FALSE()</f>
        <v>0</v>
      </c>
      <c r="AI453" s="22" t="n">
        <f aca="false">FALSE()</f>
        <v>0</v>
      </c>
      <c r="AJ453" s="8" t="n">
        <v>455</v>
      </c>
      <c r="AK453" s="23" t="s">
        <v>62</v>
      </c>
      <c r="AL453" s="8" t="s">
        <v>66</v>
      </c>
      <c r="AM453" s="8" t="n">
        <v>37</v>
      </c>
      <c r="AN453" s="8" t="s">
        <v>45</v>
      </c>
      <c r="AO453" s="8" t="s">
        <v>65</v>
      </c>
      <c r="AP453" s="8" t="s">
        <v>66</v>
      </c>
      <c r="AQ453" s="8" t="s">
        <v>158</v>
      </c>
      <c r="AU453" s="8" t="s">
        <v>159</v>
      </c>
      <c r="AV453" s="24" t="s">
        <v>1131</v>
      </c>
      <c r="AW453" s="24"/>
      <c r="AX453" s="9" t="n">
        <v>0.0253164556962025</v>
      </c>
      <c r="AY453" s="9" t="n">
        <v>0.113924050632911</v>
      </c>
      <c r="AZ453" s="9" t="n">
        <v>0.139240506329114</v>
      </c>
      <c r="BA453" s="21" t="n">
        <f aca="false">NOT(ISNA(MATCH($A453&amp;"N",'Cases at IMPPC'!$H:$H,0)))</f>
        <v>1</v>
      </c>
      <c r="BB453" s="21" t="n">
        <f aca="false">NOT(ISNA(MATCH($A453&amp;"T",'Cases at IMPPC'!$H:$H,0)))</f>
        <v>1</v>
      </c>
      <c r="BC453" s="21" t="n">
        <f aca="false">NOT(ISNA(MATCH($A453&amp;"ADE",'Cases at IMPPC'!$H:$H,0)))</f>
        <v>0</v>
      </c>
      <c r="BD453" s="21" t="n">
        <f aca="false">NOT(ISNA(MATCH($A453&amp;"MET",'Cases at IMPPC'!$H:$H,0)))</f>
        <v>0</v>
      </c>
      <c r="BE453" s="24" t="s">
        <v>1132</v>
      </c>
      <c r="BF453" s="0" t="s">
        <v>1133</v>
      </c>
    </row>
    <row r="454" customFormat="false" ht="13" hidden="false" customHeight="true" outlineLevel="0" collapsed="false">
      <c r="A454" s="18" t="n">
        <v>456</v>
      </c>
      <c r="B454" s="18" t="s">
        <v>1134</v>
      </c>
      <c r="C454" s="18" t="str">
        <f aca="false">TEXT(A454,"CRC-00000")&amp;"-05-01"</f>
        <v>CRC-00456-05-01</v>
      </c>
      <c r="D454" s="2" t="s">
        <v>60</v>
      </c>
      <c r="E454" s="2" t="s">
        <v>60</v>
      </c>
      <c r="F454" s="2" t="s">
        <v>60</v>
      </c>
      <c r="S454" s="25"/>
      <c r="T454" s="2"/>
      <c r="U454" s="2"/>
      <c r="AD454" s="6" t="n">
        <f aca="false">ISNUMBER(MATCH(A454,Selection!A:A,0))</f>
        <v>0</v>
      </c>
      <c r="AE454" s="6" t="n">
        <f aca="false">24-COUNTIF(D454:AA454,"")</f>
        <v>3</v>
      </c>
      <c r="AF454" s="20" t="n">
        <f aca="false">TRUE()</f>
        <v>1</v>
      </c>
      <c r="AG454" s="21" t="n">
        <f aca="false">FALSE()</f>
        <v>0</v>
      </c>
      <c r="AH454" s="21" t="n">
        <f aca="false">FALSE()</f>
        <v>0</v>
      </c>
      <c r="AI454" s="22" t="n">
        <f aca="false">TRUE()</f>
        <v>1</v>
      </c>
      <c r="AJ454" s="8" t="n">
        <v>456.3</v>
      </c>
      <c r="AK454" s="23" t="s">
        <v>324</v>
      </c>
      <c r="AL454" s="8" t="s">
        <v>63</v>
      </c>
      <c r="AM454" s="8" t="n">
        <v>65</v>
      </c>
      <c r="AN454" s="8" t="s">
        <v>45</v>
      </c>
      <c r="AO454" s="8" t="s">
        <v>65</v>
      </c>
      <c r="AP454" s="8" t="s">
        <v>45</v>
      </c>
      <c r="AQ454" s="8" t="s">
        <v>805</v>
      </c>
      <c r="AU454" s="8" t="s">
        <v>63</v>
      </c>
      <c r="AV454" s="24"/>
      <c r="AW454" s="24"/>
      <c r="BA454" s="21" t="n">
        <f aca="false">NOT(ISNA(MATCH($A454&amp;"N",'Cases at IMPPC'!$H:$H,0)))</f>
        <v>0</v>
      </c>
      <c r="BB454" s="21" t="n">
        <f aca="false">NOT(ISNA(MATCH($A454&amp;"T",'Cases at IMPPC'!$H:$H,0)))</f>
        <v>0</v>
      </c>
      <c r="BC454" s="21" t="n">
        <f aca="false">NOT(ISNA(MATCH($A454&amp;"ADE",'Cases at IMPPC'!$H:$H,0)))</f>
        <v>0</v>
      </c>
      <c r="BD454" s="21" t="n">
        <f aca="false">NOT(ISNA(MATCH($A454&amp;"MET",'Cases at IMPPC'!$H:$H,0)))</f>
        <v>0</v>
      </c>
      <c r="BE454" s="24" t="s">
        <v>1135</v>
      </c>
    </row>
    <row r="455" customFormat="false" ht="13" hidden="false" customHeight="true" outlineLevel="0" collapsed="false">
      <c r="A455" s="18" t="n">
        <v>457</v>
      </c>
      <c r="B455" s="18" t="s">
        <v>1136</v>
      </c>
      <c r="C455" s="18" t="str">
        <f aca="false">TEXT(A455,"CRC-00000")&amp;"-05-01"</f>
        <v>CRC-00457-05-01</v>
      </c>
      <c r="D455" s="2" t="s">
        <v>60</v>
      </c>
      <c r="E455" s="2" t="s">
        <v>60</v>
      </c>
      <c r="F455" s="2" t="s">
        <v>61</v>
      </c>
      <c r="G455" s="2" t="s">
        <v>60</v>
      </c>
      <c r="H455" s="2" t="s">
        <v>60</v>
      </c>
      <c r="I455" s="3" t="s">
        <v>60</v>
      </c>
      <c r="J455" s="4" t="s">
        <v>60</v>
      </c>
      <c r="M455" s="2" t="s">
        <v>136</v>
      </c>
      <c r="O455" s="2" t="s">
        <v>136</v>
      </c>
      <c r="Q455" s="3" t="s">
        <v>136</v>
      </c>
      <c r="R455" s="4" t="s">
        <v>60</v>
      </c>
      <c r="S455" s="25"/>
      <c r="T455" s="2"/>
      <c r="U455" s="2"/>
      <c r="AD455" s="6" t="n">
        <f aca="false">ISNUMBER(MATCH(A455,Selection!A:A,0))</f>
        <v>0</v>
      </c>
      <c r="AE455" s="6" t="n">
        <f aca="false">24-COUNTIF(D455:AA455,"")</f>
        <v>11</v>
      </c>
      <c r="AF455" s="20" t="n">
        <f aca="false">TRUE()</f>
        <v>1</v>
      </c>
      <c r="AG455" s="21" t="n">
        <f aca="false">TRUE()</f>
        <v>1</v>
      </c>
      <c r="AH455" s="21" t="n">
        <f aca="false">FALSE()</f>
        <v>0</v>
      </c>
      <c r="AI455" s="22" t="n">
        <f aca="false">FALSE()</f>
        <v>0</v>
      </c>
      <c r="AJ455" s="8" t="n">
        <v>457</v>
      </c>
      <c r="AK455" s="23" t="s">
        <v>62</v>
      </c>
      <c r="AM455" s="8" t="n">
        <v>71</v>
      </c>
      <c r="AN455" s="8" t="s">
        <v>45</v>
      </c>
      <c r="AO455" s="8" t="s">
        <v>65</v>
      </c>
      <c r="AP455" s="8" t="s">
        <v>90</v>
      </c>
      <c r="AQ455" s="8" t="s">
        <v>1137</v>
      </c>
      <c r="AU455" s="8" t="s">
        <v>45</v>
      </c>
      <c r="AV455" s="24" t="s">
        <v>1138</v>
      </c>
      <c r="AW455" s="24"/>
      <c r="BA455" s="21" t="n">
        <f aca="false">NOT(ISNA(MATCH($A455&amp;"N",'Cases at IMPPC'!$H:$H,0)))</f>
        <v>1</v>
      </c>
      <c r="BB455" s="21" t="n">
        <f aca="false">NOT(ISNA(MATCH($A455&amp;"T",'Cases at IMPPC'!$H:$H,0)))</f>
        <v>1</v>
      </c>
      <c r="BC455" s="21" t="n">
        <f aca="false">NOT(ISNA(MATCH($A455&amp;"ADE",'Cases at IMPPC'!$H:$H,0)))</f>
        <v>0</v>
      </c>
      <c r="BD455" s="21" t="n">
        <f aca="false">NOT(ISNA(MATCH($A455&amp;"MET",'Cases at IMPPC'!$H:$H,0)))</f>
        <v>0</v>
      </c>
      <c r="BE455" s="24" t="s">
        <v>88</v>
      </c>
    </row>
    <row r="456" customFormat="false" ht="13" hidden="false" customHeight="true" outlineLevel="0" collapsed="false">
      <c r="A456" s="18" t="n">
        <v>458</v>
      </c>
      <c r="B456" s="18" t="s">
        <v>1139</v>
      </c>
      <c r="C456" s="18" t="str">
        <f aca="false">TEXT(A456,"CRC-00000")&amp;"-05-01"</f>
        <v>CRC-00458-05-01</v>
      </c>
      <c r="D456" s="2" t="s">
        <v>60</v>
      </c>
      <c r="E456" s="2" t="s">
        <v>61</v>
      </c>
      <c r="F456" s="2" t="s">
        <v>60</v>
      </c>
      <c r="G456" s="2" t="s">
        <v>60</v>
      </c>
      <c r="H456" s="2" t="s">
        <v>61</v>
      </c>
      <c r="I456" s="3" t="s">
        <v>61</v>
      </c>
      <c r="J456" s="4" t="s">
        <v>60</v>
      </c>
      <c r="M456" s="2" t="s">
        <v>45</v>
      </c>
      <c r="O456" s="2" t="s">
        <v>45</v>
      </c>
      <c r="Q456" s="3" t="s">
        <v>45</v>
      </c>
      <c r="R456" s="4" t="s">
        <v>60</v>
      </c>
      <c r="S456" s="25"/>
      <c r="T456" s="2"/>
      <c r="U456" s="2"/>
      <c r="X456" s="6" t="s">
        <v>61</v>
      </c>
      <c r="Z456" s="6" t="s">
        <v>255</v>
      </c>
      <c r="AA456" s="6" t="s">
        <v>1140</v>
      </c>
      <c r="AC456" s="6" t="s">
        <v>70</v>
      </c>
      <c r="AD456" s="6" t="n">
        <f aca="false">ISNUMBER(MATCH(A456,Selection!A:A,0))</f>
        <v>0</v>
      </c>
      <c r="AE456" s="6" t="n">
        <f aca="false">24-COUNTIF(D456:AA456,"")</f>
        <v>14</v>
      </c>
      <c r="AF456" s="20" t="n">
        <f aca="false">TRUE()</f>
        <v>1</v>
      </c>
      <c r="AG456" s="21" t="n">
        <f aca="false">TRUE()</f>
        <v>1</v>
      </c>
      <c r="AH456" s="21" t="n">
        <f aca="false">FALSE()</f>
        <v>0</v>
      </c>
      <c r="AI456" s="22" t="n">
        <f aca="false">FALSE()</f>
        <v>0</v>
      </c>
      <c r="AJ456" s="8" t="n">
        <v>458</v>
      </c>
      <c r="AK456" s="23" t="s">
        <v>62</v>
      </c>
      <c r="AL456" s="8" t="s">
        <v>63</v>
      </c>
      <c r="AM456" s="8" t="n">
        <v>54</v>
      </c>
      <c r="AN456" s="8" t="s">
        <v>45</v>
      </c>
      <c r="AO456" s="8" t="s">
        <v>65</v>
      </c>
      <c r="AP456" s="8" t="s">
        <v>66</v>
      </c>
      <c r="AQ456" s="8" t="s">
        <v>1141</v>
      </c>
      <c r="AU456" s="8" t="s">
        <v>63</v>
      </c>
      <c r="AV456" s="24"/>
      <c r="AW456" s="24"/>
      <c r="BA456" s="21" t="n">
        <f aca="false">NOT(ISNA(MATCH($A456&amp;"N",'Cases at IMPPC'!$H:$H,0)))</f>
        <v>1</v>
      </c>
      <c r="BB456" s="21" t="n">
        <f aca="false">NOT(ISNA(MATCH($A456&amp;"T",'Cases at IMPPC'!$H:$H,0)))</f>
        <v>1</v>
      </c>
      <c r="BC456" s="21" t="n">
        <f aca="false">NOT(ISNA(MATCH($A456&amp;"ADE",'Cases at IMPPC'!$H:$H,0)))</f>
        <v>0</v>
      </c>
      <c r="BD456" s="21" t="n">
        <f aca="false">NOT(ISNA(MATCH($A456&amp;"MET",'Cases at IMPPC'!$H:$H,0)))</f>
        <v>0</v>
      </c>
      <c r="BE456" s="24" t="s">
        <v>1142</v>
      </c>
    </row>
    <row r="457" customFormat="false" ht="13" hidden="false" customHeight="true" outlineLevel="0" collapsed="false">
      <c r="A457" s="18" t="n">
        <v>459</v>
      </c>
      <c r="B457" s="18" t="s">
        <v>1143</v>
      </c>
      <c r="C457" s="18" t="str">
        <f aca="false">TEXT(A457,"CRC-00000")&amp;"-05-01"</f>
        <v>CRC-00459-05-01</v>
      </c>
      <c r="D457" s="2" t="s">
        <v>60</v>
      </c>
      <c r="E457" s="2" t="s">
        <v>61</v>
      </c>
      <c r="F457" s="2" t="s">
        <v>61</v>
      </c>
      <c r="G457" s="2" t="s">
        <v>60</v>
      </c>
      <c r="H457" s="2" t="s">
        <v>60</v>
      </c>
      <c r="I457" s="3" t="s">
        <v>60</v>
      </c>
      <c r="J457" s="4" t="s">
        <v>60</v>
      </c>
      <c r="M457" s="2" t="s">
        <v>136</v>
      </c>
      <c r="O457" s="2" t="s">
        <v>156</v>
      </c>
      <c r="Q457" s="3" t="s">
        <v>156</v>
      </c>
      <c r="R457" s="4" t="s">
        <v>60</v>
      </c>
      <c r="S457" s="25"/>
      <c r="T457" s="2"/>
      <c r="U457" s="2"/>
      <c r="AD457" s="6" t="n">
        <f aca="false">ISNUMBER(MATCH(A457,Selection!A:A,0))</f>
        <v>0</v>
      </c>
      <c r="AE457" s="6" t="n">
        <f aca="false">24-COUNTIF(D457:AA457,"")</f>
        <v>11</v>
      </c>
      <c r="AF457" s="20" t="n">
        <f aca="false">TRUE()</f>
        <v>1</v>
      </c>
      <c r="AG457" s="21" t="n">
        <f aca="false">FALSE()</f>
        <v>0</v>
      </c>
      <c r="AH457" s="21" t="n">
        <f aca="false">FALSE()</f>
        <v>0</v>
      </c>
      <c r="AI457" s="22" t="n">
        <f aca="false">TRUE()</f>
        <v>1</v>
      </c>
      <c r="AJ457" s="8" t="n">
        <v>459.3</v>
      </c>
      <c r="AK457" s="23" t="s">
        <v>324</v>
      </c>
      <c r="AL457" s="8" t="s">
        <v>63</v>
      </c>
      <c r="AM457" s="8" t="n">
        <v>78</v>
      </c>
      <c r="AN457" s="8" t="s">
        <v>64</v>
      </c>
      <c r="AO457" s="8" t="s">
        <v>71</v>
      </c>
      <c r="AP457" s="8" t="s">
        <v>45</v>
      </c>
      <c r="AQ457" s="8" t="s">
        <v>804</v>
      </c>
      <c r="AU457" s="8" t="s">
        <v>45</v>
      </c>
      <c r="AV457" s="24"/>
      <c r="AW457" s="24"/>
      <c r="BA457" s="21" t="n">
        <f aca="false">NOT(ISNA(MATCH($A457&amp;"N",'Cases at IMPPC'!$H:$H,0)))</f>
        <v>1</v>
      </c>
      <c r="BB457" s="21" t="n">
        <f aca="false">NOT(ISNA(MATCH($A457&amp;"T",'Cases at IMPPC'!$H:$H,0)))</f>
        <v>0</v>
      </c>
      <c r="BC457" s="21" t="n">
        <f aca="false">NOT(ISNA(MATCH($A457&amp;"ADE",'Cases at IMPPC'!$H:$H,0)))</f>
        <v>0</v>
      </c>
      <c r="BD457" s="21" t="n">
        <f aca="false">NOT(ISNA(MATCH($A457&amp;"MET",'Cases at IMPPC'!$H:$H,0)))</f>
        <v>1</v>
      </c>
      <c r="BE457" s="24" t="s">
        <v>1144</v>
      </c>
      <c r="BF457" s="0" t="s">
        <v>1145</v>
      </c>
      <c r="BH457" s="0" t="s">
        <v>1146</v>
      </c>
    </row>
    <row r="458" customFormat="false" ht="13" hidden="false" customHeight="true" outlineLevel="0" collapsed="false">
      <c r="A458" s="18" t="n">
        <v>460</v>
      </c>
      <c r="B458" s="18" t="s">
        <v>1147</v>
      </c>
      <c r="C458" s="18" t="str">
        <f aca="false">TEXT(A458,"CRC-00000")&amp;"-05-01"</f>
        <v>CRC-00460-05-01</v>
      </c>
      <c r="D458" s="2" t="s">
        <v>60</v>
      </c>
      <c r="E458" s="2" t="s">
        <v>61</v>
      </c>
      <c r="F458" s="2" t="s">
        <v>60</v>
      </c>
      <c r="G458" s="2" t="s">
        <v>60</v>
      </c>
      <c r="H458" s="2" t="s">
        <v>60</v>
      </c>
      <c r="I458" s="3" t="s">
        <v>60</v>
      </c>
      <c r="J458" s="4" t="s">
        <v>60</v>
      </c>
      <c r="M458" s="2" t="s">
        <v>136</v>
      </c>
      <c r="O458" s="2" t="s">
        <v>45</v>
      </c>
      <c r="Q458" s="3" t="s">
        <v>45</v>
      </c>
      <c r="R458" s="4" t="s">
        <v>60</v>
      </c>
      <c r="S458" s="25"/>
      <c r="T458" s="2"/>
      <c r="U458" s="2"/>
      <c r="AD458" s="6" t="n">
        <f aca="false">ISNUMBER(MATCH(A458,Selection!A:A,0))</f>
        <v>0</v>
      </c>
      <c r="AE458" s="6" t="n">
        <f aca="false">24-COUNTIF(D458:AA458,"")</f>
        <v>11</v>
      </c>
      <c r="AF458" s="20" t="n">
        <f aca="false">TRUE()</f>
        <v>1</v>
      </c>
      <c r="AG458" s="21" t="n">
        <f aca="false">TRUE()</f>
        <v>1</v>
      </c>
      <c r="AH458" s="21" t="n">
        <f aca="false">FALSE()</f>
        <v>0</v>
      </c>
      <c r="AI458" s="22" t="n">
        <f aca="false">FALSE()</f>
        <v>0</v>
      </c>
      <c r="AJ458" s="8" t="n">
        <v>460</v>
      </c>
      <c r="AK458" s="23" t="s">
        <v>62</v>
      </c>
      <c r="AM458" s="8" t="n">
        <v>66</v>
      </c>
      <c r="AN458" s="8" t="s">
        <v>64</v>
      </c>
      <c r="AO458" s="8" t="s">
        <v>65</v>
      </c>
      <c r="AP458" s="8" t="s">
        <v>66</v>
      </c>
      <c r="AQ458" s="8" t="s">
        <v>190</v>
      </c>
      <c r="AU458" s="8" t="s">
        <v>45</v>
      </c>
      <c r="AV458" s="24"/>
      <c r="AW458" s="24"/>
      <c r="BA458" s="21" t="n">
        <f aca="false">NOT(ISNA(MATCH($A458&amp;"N",'Cases at IMPPC'!$H:$H,0)))</f>
        <v>1</v>
      </c>
      <c r="BB458" s="21" t="n">
        <f aca="false">NOT(ISNA(MATCH($A458&amp;"T",'Cases at IMPPC'!$H:$H,0)))</f>
        <v>1</v>
      </c>
      <c r="BC458" s="21" t="n">
        <f aca="false">NOT(ISNA(MATCH($A458&amp;"ADE",'Cases at IMPPC'!$H:$H,0)))</f>
        <v>0</v>
      </c>
      <c r="BD458" s="21" t="n">
        <f aca="false">NOT(ISNA(MATCH($A458&amp;"MET",'Cases at IMPPC'!$H:$H,0)))</f>
        <v>0</v>
      </c>
      <c r="BE458" s="24"/>
    </row>
    <row r="459" customFormat="false" ht="13" hidden="false" customHeight="true" outlineLevel="0" collapsed="false">
      <c r="A459" s="18" t="n">
        <v>461</v>
      </c>
      <c r="B459" s="18" t="s">
        <v>1148</v>
      </c>
      <c r="C459" s="18" t="str">
        <f aca="false">TEXT(A459,"CRC-00000")&amp;"-05-01"</f>
        <v>CRC-00461-05-01</v>
      </c>
      <c r="D459" s="2" t="s">
        <v>60</v>
      </c>
      <c r="E459" s="2" t="s">
        <v>61</v>
      </c>
      <c r="F459" s="2" t="s">
        <v>60</v>
      </c>
      <c r="G459" s="2" t="s">
        <v>60</v>
      </c>
      <c r="H459" s="2" t="s">
        <v>60</v>
      </c>
      <c r="I459" s="3" t="s">
        <v>60</v>
      </c>
      <c r="J459" s="4" t="s">
        <v>60</v>
      </c>
      <c r="M459" s="2" t="s">
        <v>136</v>
      </c>
      <c r="O459" s="2" t="s">
        <v>156</v>
      </c>
      <c r="Q459" s="3" t="s">
        <v>156</v>
      </c>
      <c r="R459" s="4" t="s">
        <v>60</v>
      </c>
      <c r="S459" s="25"/>
      <c r="T459" s="2"/>
      <c r="U459" s="2"/>
      <c r="AD459" s="6" t="n">
        <f aca="false">ISNUMBER(MATCH(A459,Selection!A:A,0))</f>
        <v>0</v>
      </c>
      <c r="AE459" s="6" t="n">
        <f aca="false">24-COUNTIF(D459:AA459,"")</f>
        <v>11</v>
      </c>
      <c r="AF459" s="20" t="n">
        <f aca="false">TRUE()</f>
        <v>1</v>
      </c>
      <c r="AG459" s="21" t="n">
        <f aca="false">TRUE()</f>
        <v>1</v>
      </c>
      <c r="AH459" s="21" t="n">
        <f aca="false">FALSE()</f>
        <v>0</v>
      </c>
      <c r="AI459" s="22" t="n">
        <f aca="false">FALSE()</f>
        <v>0</v>
      </c>
      <c r="AJ459" s="8" t="n">
        <v>461</v>
      </c>
      <c r="AK459" s="23" t="s">
        <v>62</v>
      </c>
      <c r="AM459" s="8" t="n">
        <v>58</v>
      </c>
      <c r="AN459" s="8" t="s">
        <v>64</v>
      </c>
      <c r="AO459" s="8" t="s">
        <v>71</v>
      </c>
      <c r="AP459" s="8" t="s">
        <v>115</v>
      </c>
      <c r="AQ459" s="8" t="s">
        <v>332</v>
      </c>
      <c r="AU459" s="8" t="s">
        <v>45</v>
      </c>
      <c r="AV459" s="24"/>
      <c r="AW459" s="24"/>
      <c r="BA459" s="21" t="n">
        <f aca="false">NOT(ISNA(MATCH($A459&amp;"N",'Cases at IMPPC'!$H:$H,0)))</f>
        <v>1</v>
      </c>
      <c r="BB459" s="21" t="n">
        <f aca="false">NOT(ISNA(MATCH($A459&amp;"T",'Cases at IMPPC'!$H:$H,0)))</f>
        <v>1</v>
      </c>
      <c r="BC459" s="21" t="n">
        <f aca="false">NOT(ISNA(MATCH($A459&amp;"ADE",'Cases at IMPPC'!$H:$H,0)))</f>
        <v>0</v>
      </c>
      <c r="BD459" s="21" t="n">
        <f aca="false">NOT(ISNA(MATCH($A459&amp;"MET",'Cases at IMPPC'!$H:$H,0)))</f>
        <v>0</v>
      </c>
      <c r="BE459" s="24" t="s">
        <v>1149</v>
      </c>
      <c r="BF459" s="0" t="s">
        <v>1150</v>
      </c>
      <c r="BH459" s="0" t="s">
        <v>314</v>
      </c>
    </row>
    <row r="460" customFormat="false" ht="13" hidden="false" customHeight="true" outlineLevel="0" collapsed="false">
      <c r="A460" s="18" t="n">
        <v>462</v>
      </c>
      <c r="B460" s="18" t="s">
        <v>1151</v>
      </c>
      <c r="C460" s="18" t="str">
        <f aca="false">TEXT(A460,"CRC-00000")&amp;"-05-01"</f>
        <v>CRC-00462-05-01</v>
      </c>
      <c r="D460" s="2" t="s">
        <v>60</v>
      </c>
      <c r="E460" s="2" t="s">
        <v>61</v>
      </c>
      <c r="F460" s="2" t="s">
        <v>60</v>
      </c>
      <c r="G460" s="2" t="s">
        <v>60</v>
      </c>
      <c r="H460" s="2" t="s">
        <v>60</v>
      </c>
      <c r="I460" s="3" t="s">
        <v>60</v>
      </c>
      <c r="J460" s="4" t="s">
        <v>60</v>
      </c>
      <c r="S460" s="25"/>
      <c r="T460" s="2"/>
      <c r="U460" s="2"/>
      <c r="AD460" s="6" t="n">
        <f aca="false">ISNUMBER(MATCH(A460,Selection!A:A,0))</f>
        <v>0</v>
      </c>
      <c r="AE460" s="6" t="n">
        <f aca="false">24-COUNTIF(D460:AA460,"")</f>
        <v>7</v>
      </c>
      <c r="AF460" s="20" t="n">
        <f aca="false">TRUE()</f>
        <v>1</v>
      </c>
      <c r="AG460" s="21" t="n">
        <f aca="false">TRUE()</f>
        <v>1</v>
      </c>
      <c r="AH460" s="21" t="n">
        <f aca="false">FALSE()</f>
        <v>0</v>
      </c>
      <c r="AI460" s="22" t="n">
        <f aca="false">FALSE()</f>
        <v>0</v>
      </c>
      <c r="AJ460" s="8" t="n">
        <v>462</v>
      </c>
      <c r="AK460" s="23" t="s">
        <v>62</v>
      </c>
      <c r="AM460" s="8" t="n">
        <v>83</v>
      </c>
      <c r="AN460" s="8" t="s">
        <v>64</v>
      </c>
      <c r="AO460" s="8" t="s">
        <v>71</v>
      </c>
      <c r="AP460" s="8" t="s">
        <v>90</v>
      </c>
      <c r="AQ460" s="8" t="s">
        <v>1152</v>
      </c>
      <c r="AU460" s="8" t="s">
        <v>45</v>
      </c>
      <c r="AV460" s="24" t="s">
        <v>1153</v>
      </c>
      <c r="AW460" s="24"/>
      <c r="BA460" s="21" t="n">
        <f aca="false">NOT(ISNA(MATCH($A460&amp;"N",'Cases at IMPPC'!$H:$H,0)))</f>
        <v>1</v>
      </c>
      <c r="BB460" s="21" t="n">
        <f aca="false">NOT(ISNA(MATCH($A460&amp;"T",'Cases at IMPPC'!$H:$H,0)))</f>
        <v>1</v>
      </c>
      <c r="BC460" s="21" t="n">
        <f aca="false">NOT(ISNA(MATCH($A460&amp;"ADE",'Cases at IMPPC'!$H:$H,0)))</f>
        <v>0</v>
      </c>
      <c r="BD460" s="21" t="n">
        <f aca="false">NOT(ISNA(MATCH($A460&amp;"MET",'Cases at IMPPC'!$H:$H,0)))</f>
        <v>0</v>
      </c>
      <c r="BE460" s="24"/>
    </row>
    <row r="461" customFormat="false" ht="13" hidden="false" customHeight="true" outlineLevel="0" collapsed="false">
      <c r="A461" s="18" t="n">
        <v>463</v>
      </c>
      <c r="B461" s="18" t="s">
        <v>1154</v>
      </c>
      <c r="C461" s="18" t="str">
        <f aca="false">TEXT(A461,"CRC-00000")&amp;"-05-01"</f>
        <v>CRC-00463-05-01</v>
      </c>
      <c r="D461" s="2" t="s">
        <v>60</v>
      </c>
      <c r="E461" s="2" t="s">
        <v>61</v>
      </c>
      <c r="F461" s="2" t="s">
        <v>61</v>
      </c>
      <c r="G461" s="2" t="s">
        <v>60</v>
      </c>
      <c r="H461" s="2" t="s">
        <v>60</v>
      </c>
      <c r="K461" s="2" t="s">
        <v>230</v>
      </c>
      <c r="L461" s="2" t="s">
        <v>230</v>
      </c>
      <c r="M461" s="2" t="s">
        <v>45</v>
      </c>
      <c r="O461" s="2" t="s">
        <v>45</v>
      </c>
      <c r="S461" s="25" t="s">
        <v>45</v>
      </c>
      <c r="T461" s="2" t="s">
        <v>157</v>
      </c>
      <c r="U461" s="2" t="s">
        <v>70</v>
      </c>
      <c r="V461" s="29" t="n">
        <v>0.089</v>
      </c>
      <c r="AD461" s="6" t="n">
        <f aca="false">ISNUMBER(MATCH(A461,Selection!A:A,0))</f>
        <v>0</v>
      </c>
      <c r="AE461" s="6" t="n">
        <f aca="false">24-COUNTIF(D461:AA461,"")</f>
        <v>13</v>
      </c>
      <c r="AF461" s="20" t="n">
        <f aca="false">TRUE()</f>
        <v>1</v>
      </c>
      <c r="AG461" s="27" t="n">
        <f aca="false">TRUE()</f>
        <v>1</v>
      </c>
      <c r="AH461" s="27" t="n">
        <f aca="false">FALSE()</f>
        <v>0</v>
      </c>
      <c r="AI461" s="22" t="n">
        <f aca="false">FALSE()</f>
        <v>0</v>
      </c>
      <c r="AJ461" s="8" t="n">
        <v>463</v>
      </c>
      <c r="AK461" s="23" t="s">
        <v>62</v>
      </c>
      <c r="AM461" s="8" t="n">
        <v>58</v>
      </c>
      <c r="AN461" s="8" t="s">
        <v>45</v>
      </c>
      <c r="AO461" s="8" t="s">
        <v>65</v>
      </c>
      <c r="AP461" s="8" t="s">
        <v>66</v>
      </c>
      <c r="AQ461" s="8" t="s">
        <v>268</v>
      </c>
      <c r="AU461" s="8" t="s">
        <v>45</v>
      </c>
      <c r="AV461" s="24" t="s">
        <v>1155</v>
      </c>
      <c r="AW461" s="24"/>
      <c r="AX461" s="9" t="n">
        <v>0.069620253164557</v>
      </c>
      <c r="AY461" s="9" t="n">
        <v>0.069620253164557</v>
      </c>
      <c r="AZ461" s="9" t="n">
        <v>0.139240506329114</v>
      </c>
      <c r="BA461" s="21" t="n">
        <f aca="false">NOT(ISNA(MATCH($A461&amp;"N",'Cases at IMPPC'!$H:$H,0)))</f>
        <v>0</v>
      </c>
      <c r="BB461" s="21" t="n">
        <f aca="false">NOT(ISNA(MATCH($A461&amp;"T",'Cases at IMPPC'!$H:$H,0)))</f>
        <v>1</v>
      </c>
      <c r="BC461" s="21" t="n">
        <f aca="false">NOT(ISNA(MATCH($A461&amp;"ADE",'Cases at IMPPC'!$H:$H,0)))</f>
        <v>0</v>
      </c>
      <c r="BD461" s="21" t="n">
        <f aca="false">NOT(ISNA(MATCH($A461&amp;"MET",'Cases at IMPPC'!$H:$H,0)))</f>
        <v>0</v>
      </c>
      <c r="BE461" s="24"/>
      <c r="BF461" s="0" t="s">
        <v>1156</v>
      </c>
    </row>
    <row r="462" customFormat="false" ht="13" hidden="false" customHeight="true" outlineLevel="0" collapsed="false">
      <c r="A462" s="18" t="n">
        <v>464</v>
      </c>
      <c r="B462" s="18" t="s">
        <v>1157</v>
      </c>
      <c r="C462" s="18" t="str">
        <f aca="false">TEXT(A462,"CRC-00000")&amp;"-05-01"</f>
        <v>CRC-00464-05-01</v>
      </c>
      <c r="D462" s="2" t="s">
        <v>60</v>
      </c>
      <c r="E462" s="2" t="s">
        <v>60</v>
      </c>
      <c r="F462" s="2" t="s">
        <v>61</v>
      </c>
      <c r="G462" s="2" t="s">
        <v>60</v>
      </c>
      <c r="H462" s="2" t="s">
        <v>61</v>
      </c>
      <c r="I462" s="3" t="s">
        <v>61</v>
      </c>
      <c r="J462" s="4" t="s">
        <v>60</v>
      </c>
      <c r="S462" s="25"/>
      <c r="T462" s="2"/>
      <c r="U462" s="2"/>
      <c r="AD462" s="6" t="n">
        <f aca="false">ISNUMBER(MATCH(A462,Selection!A:A,0))</f>
        <v>0</v>
      </c>
      <c r="AE462" s="6" t="n">
        <f aca="false">24-COUNTIF(D462:AA462,"")</f>
        <v>7</v>
      </c>
      <c r="AF462" s="20" t="n">
        <f aca="false">TRUE()</f>
        <v>1</v>
      </c>
      <c r="AG462" s="21" t="n">
        <f aca="false">TRUE()</f>
        <v>1</v>
      </c>
      <c r="AH462" s="21" t="n">
        <f aca="false">FALSE()</f>
        <v>0</v>
      </c>
      <c r="AI462" s="22" t="n">
        <f aca="false">FALSE()</f>
        <v>0</v>
      </c>
      <c r="AJ462" s="8" t="n">
        <v>464</v>
      </c>
      <c r="AK462" s="23" t="s">
        <v>62</v>
      </c>
      <c r="AM462" s="8" t="n">
        <v>81</v>
      </c>
      <c r="AN462" s="8" t="s">
        <v>64</v>
      </c>
      <c r="AO462" s="8" t="s">
        <v>65</v>
      </c>
      <c r="AP462" s="8" t="s">
        <v>66</v>
      </c>
      <c r="AQ462" s="8" t="s">
        <v>476</v>
      </c>
      <c r="AU462" s="8" t="s">
        <v>45</v>
      </c>
      <c r="AV462" s="24" t="s">
        <v>1158</v>
      </c>
      <c r="AW462" s="24"/>
      <c r="BA462" s="21" t="n">
        <f aca="false">NOT(ISNA(MATCH($A462&amp;"N",'Cases at IMPPC'!$H:$H,0)))</f>
        <v>1</v>
      </c>
      <c r="BB462" s="21" t="n">
        <f aca="false">NOT(ISNA(MATCH($A462&amp;"T",'Cases at IMPPC'!$H:$H,0)))</f>
        <v>1</v>
      </c>
      <c r="BC462" s="21" t="n">
        <f aca="false">NOT(ISNA(MATCH($A462&amp;"ADE",'Cases at IMPPC'!$H:$H,0)))</f>
        <v>0</v>
      </c>
      <c r="BD462" s="21" t="n">
        <f aca="false">NOT(ISNA(MATCH($A462&amp;"MET",'Cases at IMPPC'!$H:$H,0)))</f>
        <v>0</v>
      </c>
      <c r="BE462" s="24" t="s">
        <v>282</v>
      </c>
    </row>
    <row r="463" customFormat="false" ht="13" hidden="false" customHeight="true" outlineLevel="0" collapsed="false">
      <c r="A463" s="18" t="n">
        <v>465</v>
      </c>
      <c r="B463" s="18" t="s">
        <v>1159</v>
      </c>
      <c r="C463" s="18" t="str">
        <f aca="false">TEXT(A463,"CRC-00000")&amp;"-05-01"</f>
        <v>CRC-00465-05-01</v>
      </c>
      <c r="D463" s="2" t="s">
        <v>60</v>
      </c>
      <c r="E463" s="2" t="s">
        <v>61</v>
      </c>
      <c r="F463" s="2" t="s">
        <v>61</v>
      </c>
      <c r="G463" s="2" t="s">
        <v>60</v>
      </c>
      <c r="H463" s="2" t="s">
        <v>61</v>
      </c>
      <c r="I463" s="3" t="s">
        <v>61</v>
      </c>
      <c r="J463" s="4" t="s">
        <v>60</v>
      </c>
      <c r="S463" s="25"/>
      <c r="T463" s="2"/>
      <c r="U463" s="2"/>
      <c r="AD463" s="6" t="n">
        <f aca="false">ISNUMBER(MATCH(A463,Selection!A:A,0))</f>
        <v>0</v>
      </c>
      <c r="AE463" s="6" t="n">
        <f aca="false">24-COUNTIF(D463:AA463,"")</f>
        <v>7</v>
      </c>
      <c r="AF463" s="20" t="n">
        <f aca="false">TRUE()</f>
        <v>1</v>
      </c>
      <c r="AG463" s="21" t="n">
        <f aca="false">TRUE()</f>
        <v>1</v>
      </c>
      <c r="AH463" s="21" t="n">
        <f aca="false">FALSE()</f>
        <v>0</v>
      </c>
      <c r="AI463" s="22" t="n">
        <f aca="false">FALSE()</f>
        <v>0</v>
      </c>
      <c r="AJ463" s="8" t="n">
        <v>465</v>
      </c>
      <c r="AK463" s="23" t="s">
        <v>62</v>
      </c>
      <c r="AM463" s="8" t="n">
        <v>83</v>
      </c>
      <c r="AN463" s="8" t="s">
        <v>64</v>
      </c>
      <c r="AO463" s="8" t="s">
        <v>65</v>
      </c>
      <c r="AP463" s="8" t="s">
        <v>90</v>
      </c>
      <c r="AQ463" s="8" t="s">
        <v>1079</v>
      </c>
      <c r="AU463" s="8" t="s">
        <v>45</v>
      </c>
      <c r="AV463" s="24"/>
      <c r="AW463" s="24"/>
      <c r="BA463" s="21" t="n">
        <f aca="false">NOT(ISNA(MATCH($A463&amp;"N",'Cases at IMPPC'!$H:$H,0)))</f>
        <v>1</v>
      </c>
      <c r="BB463" s="21" t="n">
        <f aca="false">NOT(ISNA(MATCH($A463&amp;"T",'Cases at IMPPC'!$H:$H,0)))</f>
        <v>1</v>
      </c>
      <c r="BC463" s="21" t="n">
        <f aca="false">NOT(ISNA(MATCH($A463&amp;"ADE",'Cases at IMPPC'!$H:$H,0)))</f>
        <v>0</v>
      </c>
      <c r="BD463" s="21" t="n">
        <f aca="false">NOT(ISNA(MATCH($A463&amp;"MET",'Cases at IMPPC'!$H:$H,0)))</f>
        <v>0</v>
      </c>
      <c r="BE463" s="24"/>
    </row>
    <row r="464" customFormat="false" ht="13" hidden="false" customHeight="true" outlineLevel="0" collapsed="false">
      <c r="A464" s="18" t="n">
        <v>466</v>
      </c>
      <c r="B464" s="18" t="s">
        <v>1160</v>
      </c>
      <c r="C464" s="18" t="str">
        <f aca="false">TEXT(A464,"CRC-00000")&amp;"-05-01"</f>
        <v>CRC-00466-05-01</v>
      </c>
      <c r="D464" s="2" t="s">
        <v>60</v>
      </c>
      <c r="E464" s="2" t="s">
        <v>61</v>
      </c>
      <c r="F464" s="2" t="s">
        <v>60</v>
      </c>
      <c r="G464" s="2" t="s">
        <v>60</v>
      </c>
      <c r="S464" s="25"/>
      <c r="T464" s="2"/>
      <c r="U464" s="2"/>
      <c r="AD464" s="6" t="n">
        <f aca="false">ISNUMBER(MATCH(A464,Selection!A:A,0))</f>
        <v>0</v>
      </c>
      <c r="AE464" s="6" t="n">
        <f aca="false">24-COUNTIF(D464:AA464,"")</f>
        <v>4</v>
      </c>
      <c r="AF464" s="20" t="n">
        <f aca="false">TRUE()</f>
        <v>1</v>
      </c>
      <c r="AG464" s="21" t="n">
        <f aca="false">TRUE()</f>
        <v>1</v>
      </c>
      <c r="AH464" s="21" t="n">
        <f aca="false">FALSE()</f>
        <v>0</v>
      </c>
      <c r="AI464" s="22" t="n">
        <f aca="false">FALSE()</f>
        <v>0</v>
      </c>
      <c r="AJ464" s="8" t="n">
        <v>466</v>
      </c>
      <c r="AK464" s="23" t="s">
        <v>62</v>
      </c>
      <c r="AM464" s="8" t="n">
        <v>67</v>
      </c>
      <c r="AN464" s="8" t="s">
        <v>45</v>
      </c>
      <c r="AO464" s="8" t="s">
        <v>71</v>
      </c>
      <c r="AP464" s="8" t="s">
        <v>66</v>
      </c>
      <c r="AQ464" s="8" t="s">
        <v>336</v>
      </c>
      <c r="AU464" s="8" t="s">
        <v>45</v>
      </c>
      <c r="AV464" s="24" t="s">
        <v>1161</v>
      </c>
      <c r="AW464" s="24"/>
      <c r="BA464" s="21" t="n">
        <f aca="false">NOT(ISNA(MATCH($A464&amp;"N",'Cases at IMPPC'!$H:$H,0)))</f>
        <v>0</v>
      </c>
      <c r="BB464" s="21" t="n">
        <f aca="false">NOT(ISNA(MATCH($A464&amp;"T",'Cases at IMPPC'!$H:$H,0)))</f>
        <v>0</v>
      </c>
      <c r="BC464" s="21" t="n">
        <f aca="false">NOT(ISNA(MATCH($A464&amp;"ADE",'Cases at IMPPC'!$H:$H,0)))</f>
        <v>0</v>
      </c>
      <c r="BD464" s="21" t="n">
        <f aca="false">NOT(ISNA(MATCH($A464&amp;"MET",'Cases at IMPPC'!$H:$H,0)))</f>
        <v>0</v>
      </c>
      <c r="BE464" s="24"/>
    </row>
    <row r="465" customFormat="false" ht="13" hidden="false" customHeight="true" outlineLevel="0" collapsed="false">
      <c r="A465" s="18" t="n">
        <v>467</v>
      </c>
      <c r="B465" s="18" t="s">
        <v>1162</v>
      </c>
      <c r="C465" s="18" t="str">
        <f aca="false">TEXT(A465,"CRC-00000")&amp;"-05-01"</f>
        <v>CRC-00467-05-01</v>
      </c>
      <c r="D465" s="2" t="s">
        <v>60</v>
      </c>
      <c r="E465" s="2" t="s">
        <v>61</v>
      </c>
      <c r="F465" s="2" t="s">
        <v>61</v>
      </c>
      <c r="G465" s="2" t="s">
        <v>60</v>
      </c>
      <c r="H465" s="2" t="s">
        <v>60</v>
      </c>
      <c r="I465" s="3" t="s">
        <v>60</v>
      </c>
      <c r="J465" s="4" t="s">
        <v>60</v>
      </c>
      <c r="M465" s="2" t="s">
        <v>136</v>
      </c>
      <c r="O465" s="2" t="s">
        <v>45</v>
      </c>
      <c r="Q465" s="3" t="s">
        <v>45</v>
      </c>
      <c r="S465" s="25"/>
      <c r="T465" s="2"/>
      <c r="U465" s="2"/>
      <c r="AD465" s="6" t="n">
        <f aca="false">ISNUMBER(MATCH(A465,Selection!A:A,0))</f>
        <v>0</v>
      </c>
      <c r="AE465" s="6" t="n">
        <f aca="false">24-COUNTIF(D465:AA465,"")</f>
        <v>10</v>
      </c>
      <c r="AF465" s="20" t="n">
        <f aca="false">TRUE()</f>
        <v>1</v>
      </c>
      <c r="AG465" s="21" t="n">
        <f aca="false">TRUE()</f>
        <v>1</v>
      </c>
      <c r="AH465" s="21" t="n">
        <f aca="false">FALSE()</f>
        <v>0</v>
      </c>
      <c r="AI465" s="22" t="n">
        <f aca="false">FALSE()</f>
        <v>0</v>
      </c>
      <c r="AJ465" s="8" t="n">
        <v>467</v>
      </c>
      <c r="AK465" s="23" t="s">
        <v>62</v>
      </c>
      <c r="AM465" s="8" t="n">
        <v>75</v>
      </c>
      <c r="AN465" s="8" t="s">
        <v>45</v>
      </c>
      <c r="AO465" s="8" t="s">
        <v>65</v>
      </c>
      <c r="AP465" s="8" t="s">
        <v>90</v>
      </c>
      <c r="AQ465" s="8" t="s">
        <v>438</v>
      </c>
      <c r="AU465" s="8" t="s">
        <v>63</v>
      </c>
      <c r="AV465" s="24" t="s">
        <v>1163</v>
      </c>
      <c r="AW465" s="24"/>
      <c r="BA465" s="21" t="n">
        <f aca="false">NOT(ISNA(MATCH($A465&amp;"N",'Cases at IMPPC'!$H:$H,0)))</f>
        <v>1</v>
      </c>
      <c r="BB465" s="21" t="n">
        <f aca="false">NOT(ISNA(MATCH($A465&amp;"T",'Cases at IMPPC'!$H:$H,0)))</f>
        <v>1</v>
      </c>
      <c r="BC465" s="21" t="n">
        <f aca="false">NOT(ISNA(MATCH($A465&amp;"ADE",'Cases at IMPPC'!$H:$H,0)))</f>
        <v>0</v>
      </c>
      <c r="BD465" s="21" t="n">
        <f aca="false">NOT(ISNA(MATCH($A465&amp;"MET",'Cases at IMPPC'!$H:$H,0)))</f>
        <v>0</v>
      </c>
      <c r="BE465" s="24"/>
    </row>
    <row r="466" customFormat="false" ht="13" hidden="false" customHeight="true" outlineLevel="0" collapsed="false">
      <c r="A466" s="18" t="n">
        <v>468</v>
      </c>
      <c r="B466" s="18" t="s">
        <v>1164</v>
      </c>
      <c r="C466" s="18" t="str">
        <f aca="false">TEXT(A466,"CRC-00000")&amp;"-05-01"</f>
        <v>CRC-00468-05-01</v>
      </c>
      <c r="D466" s="2" t="s">
        <v>60</v>
      </c>
      <c r="E466" s="2" t="s">
        <v>60</v>
      </c>
      <c r="F466" s="2" t="s">
        <v>60</v>
      </c>
      <c r="S466" s="25"/>
      <c r="T466" s="2"/>
      <c r="U466" s="2"/>
      <c r="AD466" s="6" t="n">
        <f aca="false">ISNUMBER(MATCH(A466,Selection!A:A,0))</f>
        <v>0</v>
      </c>
      <c r="AE466" s="6" t="n">
        <f aca="false">24-COUNTIF(D466:AA466,"")</f>
        <v>3</v>
      </c>
      <c r="AF466" s="20" t="n">
        <f aca="false">TRUE()</f>
        <v>1</v>
      </c>
      <c r="AG466" s="21" t="n">
        <f aca="false">TRUE()</f>
        <v>1</v>
      </c>
      <c r="AH466" s="21" t="n">
        <f aca="false">FALSE()</f>
        <v>0</v>
      </c>
      <c r="AI466" s="22" t="n">
        <f aca="false">FALSE()</f>
        <v>0</v>
      </c>
      <c r="AJ466" s="8" t="n">
        <v>468</v>
      </c>
      <c r="AK466" s="23" t="s">
        <v>62</v>
      </c>
      <c r="AM466" s="8" t="n">
        <v>59</v>
      </c>
      <c r="AN466" s="8" t="s">
        <v>45</v>
      </c>
      <c r="AO466" s="8" t="s">
        <v>71</v>
      </c>
      <c r="AP466" s="8" t="s">
        <v>66</v>
      </c>
      <c r="AQ466" s="8" t="s">
        <v>262</v>
      </c>
      <c r="AU466" s="8" t="s">
        <v>45</v>
      </c>
      <c r="AV466" s="24" t="s">
        <v>221</v>
      </c>
      <c r="AW466" s="24"/>
      <c r="BA466" s="21" t="n">
        <f aca="false">NOT(ISNA(MATCH($A466&amp;"N",'Cases at IMPPC'!$H:$H,0)))</f>
        <v>0</v>
      </c>
      <c r="BB466" s="21" t="n">
        <f aca="false">NOT(ISNA(MATCH($A466&amp;"T",'Cases at IMPPC'!$H:$H,0)))</f>
        <v>0</v>
      </c>
      <c r="BC466" s="21" t="n">
        <f aca="false">NOT(ISNA(MATCH($A466&amp;"ADE",'Cases at IMPPC'!$H:$H,0)))</f>
        <v>0</v>
      </c>
      <c r="BD466" s="21" t="n">
        <f aca="false">NOT(ISNA(MATCH($A466&amp;"MET",'Cases at IMPPC'!$H:$H,0)))</f>
        <v>0</v>
      </c>
      <c r="BE466" s="24"/>
    </row>
    <row r="467" customFormat="false" ht="13" hidden="false" customHeight="true" outlineLevel="0" collapsed="false">
      <c r="A467" s="18" t="n">
        <v>469</v>
      </c>
      <c r="B467" s="18" t="s">
        <v>1165</v>
      </c>
      <c r="C467" s="18" t="str">
        <f aca="false">TEXT(A467,"CRC-00000")&amp;"-05-01"</f>
        <v>CRC-00469-05-01</v>
      </c>
      <c r="D467" s="2" t="s">
        <v>61</v>
      </c>
      <c r="E467" s="2" t="s">
        <v>61</v>
      </c>
      <c r="F467" s="2" t="s">
        <v>60</v>
      </c>
      <c r="G467" s="2" t="s">
        <v>61</v>
      </c>
      <c r="S467" s="25"/>
      <c r="T467" s="2"/>
      <c r="U467" s="2"/>
      <c r="AD467" s="6" t="n">
        <f aca="false">ISNUMBER(MATCH(A467,Selection!A:A,0))</f>
        <v>0</v>
      </c>
      <c r="AE467" s="6" t="n">
        <f aca="false">24-COUNTIF(D467:AA467,"")</f>
        <v>4</v>
      </c>
      <c r="AF467" s="20" t="n">
        <f aca="false">TRUE()</f>
        <v>1</v>
      </c>
      <c r="AG467" s="21" t="n">
        <f aca="false">TRUE()</f>
        <v>1</v>
      </c>
      <c r="AH467" s="21" t="n">
        <f aca="false">FALSE()</f>
        <v>0</v>
      </c>
      <c r="AI467" s="22" t="n">
        <f aca="false">FALSE()</f>
        <v>0</v>
      </c>
      <c r="AJ467" s="8" t="n">
        <v>469</v>
      </c>
      <c r="AK467" s="23" t="s">
        <v>62</v>
      </c>
      <c r="AL467" s="8" t="s">
        <v>63</v>
      </c>
      <c r="AM467" s="8" t="n">
        <v>75</v>
      </c>
      <c r="AN467" s="8" t="s">
        <v>64</v>
      </c>
      <c r="AO467" s="8" t="s">
        <v>65</v>
      </c>
      <c r="AP467" s="8" t="s">
        <v>66</v>
      </c>
      <c r="AQ467" s="8" t="s">
        <v>336</v>
      </c>
      <c r="AU467" s="8" t="s">
        <v>45</v>
      </c>
      <c r="AV467" s="24" t="s">
        <v>1166</v>
      </c>
      <c r="AW467" s="24"/>
      <c r="BA467" s="21" t="n">
        <f aca="false">NOT(ISNA(MATCH($A467&amp;"N",'Cases at IMPPC'!$H:$H,0)))</f>
        <v>0</v>
      </c>
      <c r="BB467" s="21" t="n">
        <f aca="false">NOT(ISNA(MATCH($A467&amp;"T",'Cases at IMPPC'!$H:$H,0)))</f>
        <v>0</v>
      </c>
      <c r="BC467" s="21" t="n">
        <f aca="false">NOT(ISNA(MATCH($A467&amp;"ADE",'Cases at IMPPC'!$H:$H,0)))</f>
        <v>0</v>
      </c>
      <c r="BD467" s="21" t="n">
        <f aca="false">NOT(ISNA(MATCH($A467&amp;"MET",'Cases at IMPPC'!$H:$H,0)))</f>
        <v>0</v>
      </c>
      <c r="BE467" s="24"/>
    </row>
    <row r="468" customFormat="false" ht="13" hidden="false" customHeight="true" outlineLevel="0" collapsed="false">
      <c r="A468" s="18" t="n">
        <v>470</v>
      </c>
      <c r="B468" s="18" t="s">
        <v>1167</v>
      </c>
      <c r="C468" s="18" t="str">
        <f aca="false">TEXT(A468,"CRC-00000")&amp;"-05-01"</f>
        <v>CRC-00470-05-01</v>
      </c>
      <c r="D468" s="2" t="s">
        <v>60</v>
      </c>
      <c r="E468" s="2" t="s">
        <v>61</v>
      </c>
      <c r="F468" s="2" t="s">
        <v>60</v>
      </c>
      <c r="G468" s="2" t="s">
        <v>60</v>
      </c>
      <c r="H468" s="2" t="s">
        <v>61</v>
      </c>
      <c r="I468" s="3" t="s">
        <v>61</v>
      </c>
      <c r="J468" s="4" t="s">
        <v>60</v>
      </c>
      <c r="S468" s="25"/>
      <c r="T468" s="2"/>
      <c r="U468" s="2"/>
      <c r="AD468" s="6" t="n">
        <f aca="false">ISNUMBER(MATCH(A468,Selection!A:A,0))</f>
        <v>0</v>
      </c>
      <c r="AE468" s="6" t="n">
        <f aca="false">24-COUNTIF(D468:AA468,"")</f>
        <v>7</v>
      </c>
      <c r="AF468" s="20" t="n">
        <f aca="false">TRUE()</f>
        <v>1</v>
      </c>
      <c r="AG468" s="21" t="n">
        <f aca="false">TRUE()</f>
        <v>1</v>
      </c>
      <c r="AH468" s="21" t="n">
        <f aca="false">FALSE()</f>
        <v>0</v>
      </c>
      <c r="AI468" s="22" t="n">
        <f aca="false">FALSE()</f>
        <v>0</v>
      </c>
      <c r="AJ468" s="8" t="n">
        <v>470</v>
      </c>
      <c r="AK468" s="23" t="s">
        <v>62</v>
      </c>
      <c r="AL468" s="8" t="s">
        <v>66</v>
      </c>
      <c r="AM468" s="8" t="n">
        <v>41</v>
      </c>
      <c r="AN468" s="8" t="s">
        <v>45</v>
      </c>
      <c r="AO468" s="8" t="s">
        <v>71</v>
      </c>
      <c r="AP468" s="8" t="s">
        <v>66</v>
      </c>
      <c r="AQ468" s="8" t="s">
        <v>158</v>
      </c>
      <c r="AU468" s="8" t="s">
        <v>45</v>
      </c>
      <c r="AV468" s="24" t="s">
        <v>209</v>
      </c>
      <c r="AW468" s="24"/>
      <c r="BA468" s="21" t="n">
        <f aca="false">NOT(ISNA(MATCH($A468&amp;"N",'Cases at IMPPC'!$H:$H,0)))</f>
        <v>1</v>
      </c>
      <c r="BB468" s="21" t="n">
        <f aca="false">NOT(ISNA(MATCH($A468&amp;"T",'Cases at IMPPC'!$H:$H,0)))</f>
        <v>1</v>
      </c>
      <c r="BC468" s="21" t="n">
        <f aca="false">NOT(ISNA(MATCH($A468&amp;"ADE",'Cases at IMPPC'!$H:$H,0)))</f>
        <v>0</v>
      </c>
      <c r="BD468" s="21" t="n">
        <f aca="false">NOT(ISNA(MATCH($A468&amp;"MET",'Cases at IMPPC'!$H:$H,0)))</f>
        <v>0</v>
      </c>
      <c r="BE468" s="24" t="s">
        <v>1168</v>
      </c>
    </row>
    <row r="469" customFormat="false" ht="13" hidden="false" customHeight="true" outlineLevel="0" collapsed="false">
      <c r="A469" s="18" t="n">
        <v>471</v>
      </c>
      <c r="B469" s="18" t="s">
        <v>1169</v>
      </c>
      <c r="C469" s="18" t="str">
        <f aca="false">TEXT(A469,"CRC-00000")&amp;"-05-01"</f>
        <v>CRC-00471-05-01</v>
      </c>
      <c r="D469" s="2" t="s">
        <v>60</v>
      </c>
      <c r="E469" s="2" t="s">
        <v>60</v>
      </c>
      <c r="F469" s="2" t="s">
        <v>60</v>
      </c>
      <c r="G469" s="2" t="s">
        <v>60</v>
      </c>
      <c r="H469" s="2" t="s">
        <v>60</v>
      </c>
      <c r="I469" s="3" t="s">
        <v>60</v>
      </c>
      <c r="S469" s="25"/>
      <c r="T469" s="2"/>
      <c r="U469" s="2"/>
      <c r="AD469" s="6" t="n">
        <f aca="false">ISNUMBER(MATCH(A469,Selection!A:A,0))</f>
        <v>0</v>
      </c>
      <c r="AE469" s="6" t="n">
        <f aca="false">24-COUNTIF(D469:AA469,"")</f>
        <v>6</v>
      </c>
      <c r="AF469" s="20" t="n">
        <f aca="false">TRUE()</f>
        <v>1</v>
      </c>
      <c r="AG469" s="21" t="n">
        <f aca="false">TRUE()</f>
        <v>1</v>
      </c>
      <c r="AH469" s="21" t="n">
        <f aca="false">FALSE()</f>
        <v>0</v>
      </c>
      <c r="AI469" s="22" t="n">
        <f aca="false">FALSE()</f>
        <v>0</v>
      </c>
      <c r="AJ469" s="8" t="n">
        <v>471</v>
      </c>
      <c r="AK469" s="23" t="s">
        <v>62</v>
      </c>
      <c r="AM469" s="8" t="n">
        <v>69</v>
      </c>
      <c r="AN469" s="8" t="s">
        <v>45</v>
      </c>
      <c r="AO469" s="8" t="s">
        <v>65</v>
      </c>
      <c r="AP469" s="8" t="s">
        <v>90</v>
      </c>
      <c r="AQ469" s="8" t="s">
        <v>1170</v>
      </c>
      <c r="AU469" s="8" t="s">
        <v>45</v>
      </c>
      <c r="AV469" s="24"/>
      <c r="AW469" s="24"/>
      <c r="BA469" s="21" t="n">
        <f aca="false">NOT(ISNA(MATCH($A469&amp;"N",'Cases at IMPPC'!$H:$H,0)))</f>
        <v>1</v>
      </c>
      <c r="BB469" s="21" t="n">
        <f aca="false">NOT(ISNA(MATCH($A469&amp;"T",'Cases at IMPPC'!$H:$H,0)))</f>
        <v>1</v>
      </c>
      <c r="BC469" s="21" t="n">
        <f aca="false">NOT(ISNA(MATCH($A469&amp;"ADE",'Cases at IMPPC'!$H:$H,0)))</f>
        <v>0</v>
      </c>
      <c r="BD469" s="21" t="n">
        <f aca="false">NOT(ISNA(MATCH($A469&amp;"MET",'Cases at IMPPC'!$H:$H,0)))</f>
        <v>0</v>
      </c>
      <c r="BE469" s="24"/>
    </row>
    <row r="470" customFormat="false" ht="13" hidden="false" customHeight="true" outlineLevel="0" collapsed="false">
      <c r="A470" s="18" t="n">
        <v>472</v>
      </c>
      <c r="B470" s="18" t="s">
        <v>1171</v>
      </c>
      <c r="C470" s="18" t="str">
        <f aca="false">TEXT(A470,"CRC-00000")&amp;"-05-01"</f>
        <v>CRC-00472-05-01</v>
      </c>
      <c r="D470" s="2" t="s">
        <v>60</v>
      </c>
      <c r="E470" s="2" t="s">
        <v>61</v>
      </c>
      <c r="F470" s="2" t="s">
        <v>60</v>
      </c>
      <c r="G470" s="2" t="s">
        <v>60</v>
      </c>
      <c r="S470" s="25"/>
      <c r="T470" s="2"/>
      <c r="U470" s="2"/>
      <c r="AD470" s="6" t="n">
        <f aca="false">ISNUMBER(MATCH(A470,Selection!A:A,0))</f>
        <v>0</v>
      </c>
      <c r="AE470" s="6" t="n">
        <f aca="false">24-COUNTIF(D470:AA470,"")</f>
        <v>4</v>
      </c>
      <c r="AF470" s="20" t="n">
        <f aca="false">TRUE()</f>
        <v>1</v>
      </c>
      <c r="AG470" s="21" t="n">
        <f aca="false">TRUE()</f>
        <v>1</v>
      </c>
      <c r="AH470" s="21" t="n">
        <f aca="false">FALSE()</f>
        <v>0</v>
      </c>
      <c r="AI470" s="22" t="n">
        <f aca="false">FALSE()</f>
        <v>0</v>
      </c>
      <c r="AJ470" s="8" t="n">
        <v>472</v>
      </c>
      <c r="AK470" s="23" t="s">
        <v>62</v>
      </c>
      <c r="AL470" s="8" t="s">
        <v>66</v>
      </c>
      <c r="AM470" s="8" t="n">
        <v>79</v>
      </c>
      <c r="AN470" s="8" t="s">
        <v>64</v>
      </c>
      <c r="AO470" s="8" t="s">
        <v>71</v>
      </c>
      <c r="AP470" s="8" t="s">
        <v>66</v>
      </c>
      <c r="AQ470" s="8" t="s">
        <v>419</v>
      </c>
      <c r="AU470" s="8" t="s">
        <v>805</v>
      </c>
      <c r="AV470" s="24"/>
      <c r="AW470" s="24"/>
      <c r="BA470" s="21" t="n">
        <f aca="false">NOT(ISNA(MATCH($A470&amp;"N",'Cases at IMPPC'!$H:$H,0)))</f>
        <v>0</v>
      </c>
      <c r="BB470" s="21" t="n">
        <f aca="false">NOT(ISNA(MATCH($A470&amp;"T",'Cases at IMPPC'!$H:$H,0)))</f>
        <v>0</v>
      </c>
      <c r="BC470" s="21" t="n">
        <f aca="false">NOT(ISNA(MATCH($A470&amp;"ADE",'Cases at IMPPC'!$H:$H,0)))</f>
        <v>0</v>
      </c>
      <c r="BD470" s="21" t="n">
        <f aca="false">NOT(ISNA(MATCH($A470&amp;"MET",'Cases at IMPPC'!$H:$H,0)))</f>
        <v>0</v>
      </c>
      <c r="BE470" s="24"/>
    </row>
    <row r="471" customFormat="false" ht="13" hidden="false" customHeight="true" outlineLevel="0" collapsed="false">
      <c r="A471" s="18" t="n">
        <v>473</v>
      </c>
      <c r="B471" s="18" t="s">
        <v>1172</v>
      </c>
      <c r="C471" s="18" t="str">
        <f aca="false">TEXT(A471,"CRC-00000")&amp;"-05-01"</f>
        <v>CRC-00473-05-01</v>
      </c>
      <c r="D471" s="2" t="s">
        <v>60</v>
      </c>
      <c r="E471" s="2" t="s">
        <v>60</v>
      </c>
      <c r="F471" s="2" t="s">
        <v>60</v>
      </c>
      <c r="G471" s="2" t="s">
        <v>60</v>
      </c>
      <c r="H471" s="2" t="s">
        <v>61</v>
      </c>
      <c r="M471" s="2" t="s">
        <v>45</v>
      </c>
      <c r="S471" s="25"/>
      <c r="T471" s="2"/>
      <c r="U471" s="2"/>
      <c r="AD471" s="6" t="n">
        <f aca="false">ISNUMBER(MATCH(A471,Selection!A:A,0))</f>
        <v>0</v>
      </c>
      <c r="AE471" s="6" t="n">
        <f aca="false">24-COUNTIF(D471:AA471,"")</f>
        <v>6</v>
      </c>
      <c r="AF471" s="20" t="n">
        <f aca="false">TRUE()</f>
        <v>1</v>
      </c>
      <c r="AG471" s="21" t="n">
        <f aca="false">FALSE()</f>
        <v>0</v>
      </c>
      <c r="AH471" s="21" t="n">
        <f aca="false">TRUE()</f>
        <v>1</v>
      </c>
      <c r="AI471" s="22" t="n">
        <f aca="false">FALSE()</f>
        <v>0</v>
      </c>
      <c r="AJ471" s="8" t="n">
        <v>473.1</v>
      </c>
      <c r="AK471" s="23" t="s">
        <v>137</v>
      </c>
      <c r="AM471" s="8" t="n">
        <v>80</v>
      </c>
      <c r="AN471" s="8" t="s">
        <v>64</v>
      </c>
      <c r="AO471" s="8" t="s">
        <v>71</v>
      </c>
      <c r="AP471" s="8" t="s">
        <v>138</v>
      </c>
      <c r="AQ471" s="8" t="s">
        <v>794</v>
      </c>
      <c r="AV471" s="24"/>
      <c r="AW471" s="24"/>
      <c r="BA471" s="21" t="n">
        <f aca="false">NOT(ISNA(MATCH($A471&amp;"N",'Cases at IMPPC'!$H:$H,0)))</f>
        <v>1</v>
      </c>
      <c r="BB471" s="21" t="n">
        <f aca="false">NOT(ISNA(MATCH($A471&amp;"T",'Cases at IMPPC'!$H:$H,0)))</f>
        <v>0</v>
      </c>
      <c r="BC471" s="21" t="n">
        <f aca="false">NOT(ISNA(MATCH($A471&amp;"ADE",'Cases at IMPPC'!$H:$H,0)))</f>
        <v>1</v>
      </c>
      <c r="BD471" s="21" t="n">
        <f aca="false">NOT(ISNA(MATCH($A471&amp;"MET",'Cases at IMPPC'!$H:$H,0)))</f>
        <v>0</v>
      </c>
      <c r="BE471" s="24" t="s">
        <v>285</v>
      </c>
    </row>
    <row r="472" customFormat="false" ht="13" hidden="false" customHeight="true" outlineLevel="0" collapsed="false">
      <c r="A472" s="18" t="n">
        <v>474</v>
      </c>
      <c r="B472" s="18" t="s">
        <v>1173</v>
      </c>
      <c r="C472" s="18" t="str">
        <f aca="false">TEXT(A472,"CRC-00000")&amp;"-05-01"</f>
        <v>CRC-00474-05-01</v>
      </c>
      <c r="D472" s="2" t="s">
        <v>60</v>
      </c>
      <c r="E472" s="2" t="s">
        <v>61</v>
      </c>
      <c r="F472" s="2" t="s">
        <v>61</v>
      </c>
      <c r="G472" s="2" t="s">
        <v>60</v>
      </c>
      <c r="H472" s="2" t="s">
        <v>60</v>
      </c>
      <c r="M472" s="2" t="s">
        <v>45</v>
      </c>
      <c r="S472" s="25"/>
      <c r="T472" s="2"/>
      <c r="U472" s="2"/>
      <c r="AD472" s="6" t="n">
        <f aca="false">ISNUMBER(MATCH(A472,Selection!A:A,0))</f>
        <v>0</v>
      </c>
      <c r="AE472" s="6" t="n">
        <f aca="false">24-COUNTIF(D472:AA472,"")</f>
        <v>6</v>
      </c>
      <c r="AF472" s="20" t="n">
        <f aca="false">TRUE()</f>
        <v>1</v>
      </c>
      <c r="AG472" s="21" t="n">
        <f aca="false">FALSE()</f>
        <v>0</v>
      </c>
      <c r="AH472" s="21" t="n">
        <f aca="false">TRUE()</f>
        <v>1</v>
      </c>
      <c r="AI472" s="22" t="n">
        <f aca="false">FALSE()</f>
        <v>0</v>
      </c>
      <c r="AJ472" s="8" t="n">
        <v>474.1</v>
      </c>
      <c r="AK472" s="23" t="s">
        <v>137</v>
      </c>
      <c r="AM472" s="8" t="n">
        <v>73</v>
      </c>
      <c r="AN472" s="8" t="s">
        <v>45</v>
      </c>
      <c r="AO472" s="8" t="s">
        <v>65</v>
      </c>
      <c r="AP472" s="8" t="s">
        <v>138</v>
      </c>
      <c r="AQ472" s="8" t="s">
        <v>190</v>
      </c>
      <c r="AV472" s="24" t="s">
        <v>903</v>
      </c>
      <c r="AW472" s="24"/>
      <c r="BA472" s="21" t="n">
        <f aca="false">NOT(ISNA(MATCH($A472&amp;"N",'Cases at IMPPC'!$H:$H,0)))</f>
        <v>0</v>
      </c>
      <c r="BB472" s="21" t="n">
        <f aca="false">NOT(ISNA(MATCH($A472&amp;"T",'Cases at IMPPC'!$H:$H,0)))</f>
        <v>0</v>
      </c>
      <c r="BC472" s="21" t="n">
        <f aca="false">NOT(ISNA(MATCH($A472&amp;"ADE",'Cases at IMPPC'!$H:$H,0)))</f>
        <v>0</v>
      </c>
      <c r="BD472" s="21" t="n">
        <f aca="false">NOT(ISNA(MATCH($A472&amp;"MET",'Cases at IMPPC'!$H:$H,0)))</f>
        <v>0</v>
      </c>
      <c r="BE472" s="24" t="s">
        <v>1074</v>
      </c>
    </row>
    <row r="473" customFormat="false" ht="13" hidden="false" customHeight="true" outlineLevel="0" collapsed="false">
      <c r="A473" s="18" t="n">
        <v>475</v>
      </c>
      <c r="B473" s="18" t="s">
        <v>1174</v>
      </c>
      <c r="C473" s="18" t="str">
        <f aca="false">TEXT(A473,"CRC-00000")&amp;"-05-01"</f>
        <v>CRC-00475-05-01</v>
      </c>
      <c r="D473" s="2" t="s">
        <v>60</v>
      </c>
      <c r="E473" s="2" t="s">
        <v>60</v>
      </c>
      <c r="F473" s="2" t="s">
        <v>61</v>
      </c>
      <c r="G473" s="2" t="s">
        <v>60</v>
      </c>
      <c r="H473" s="2" t="s">
        <v>61</v>
      </c>
      <c r="I473" s="3" t="s">
        <v>61</v>
      </c>
      <c r="J473" s="4" t="s">
        <v>60</v>
      </c>
      <c r="M473" s="2" t="s">
        <v>45</v>
      </c>
      <c r="O473" s="2" t="s">
        <v>45</v>
      </c>
      <c r="Q473" s="3" t="s">
        <v>45</v>
      </c>
      <c r="R473" s="4" t="s">
        <v>60</v>
      </c>
      <c r="S473" s="25" t="s">
        <v>45</v>
      </c>
      <c r="T473" s="2" t="s">
        <v>157</v>
      </c>
      <c r="U473" s="2"/>
      <c r="AD473" s="6" t="n">
        <f aca="false">ISNUMBER(MATCH(A473,Selection!A:A,0))</f>
        <v>0</v>
      </c>
      <c r="AE473" s="6" t="n">
        <f aca="false">24-COUNTIF(D473:AA473,"")</f>
        <v>13</v>
      </c>
      <c r="AF473" s="20" t="n">
        <f aca="false">TRUE()</f>
        <v>1</v>
      </c>
      <c r="AG473" s="21" t="n">
        <f aca="false">TRUE()</f>
        <v>1</v>
      </c>
      <c r="AH473" s="21" t="n">
        <f aca="false">FALSE()</f>
        <v>0</v>
      </c>
      <c r="AI473" s="22" t="n">
        <f aca="false">FALSE()</f>
        <v>0</v>
      </c>
      <c r="AJ473" s="8" t="n">
        <v>475</v>
      </c>
      <c r="AK473" s="23" t="s">
        <v>62</v>
      </c>
      <c r="AM473" s="8" t="n">
        <v>76</v>
      </c>
      <c r="AN473" s="8" t="s">
        <v>45</v>
      </c>
      <c r="AO473" s="8" t="s">
        <v>71</v>
      </c>
      <c r="AP473" s="8" t="s">
        <v>66</v>
      </c>
      <c r="AQ473" s="8" t="s">
        <v>446</v>
      </c>
      <c r="AU473" s="8" t="s">
        <v>45</v>
      </c>
      <c r="AV473" s="24" t="s">
        <v>1175</v>
      </c>
      <c r="AW473" s="24"/>
      <c r="AX473" s="9" t="n">
        <v>0.0379746835443038</v>
      </c>
      <c r="AY473" s="9" t="n">
        <v>0.107594936708861</v>
      </c>
      <c r="AZ473" s="9" t="n">
        <v>0.145569620253165</v>
      </c>
      <c r="BA473" s="21" t="n">
        <f aca="false">NOT(ISNA(MATCH($A473&amp;"N",'Cases at IMPPC'!$H:$H,0)))</f>
        <v>1</v>
      </c>
      <c r="BB473" s="21" t="n">
        <f aca="false">NOT(ISNA(MATCH($A473&amp;"T",'Cases at IMPPC'!$H:$H,0)))</f>
        <v>1</v>
      </c>
      <c r="BC473" s="21" t="n">
        <f aca="false">NOT(ISNA(MATCH($A473&amp;"ADE",'Cases at IMPPC'!$H:$H,0)))</f>
        <v>0</v>
      </c>
      <c r="BD473" s="21" t="n">
        <f aca="false">NOT(ISNA(MATCH($A473&amp;"MET",'Cases at IMPPC'!$H:$H,0)))</f>
        <v>0</v>
      </c>
      <c r="BE473" s="24"/>
    </row>
    <row r="474" customFormat="false" ht="13" hidden="false" customHeight="true" outlineLevel="0" collapsed="false">
      <c r="A474" s="18" t="n">
        <v>476</v>
      </c>
      <c r="B474" s="18" t="s">
        <v>1176</v>
      </c>
      <c r="C474" s="18" t="str">
        <f aca="false">TEXT(A474,"CRC-00000")&amp;"-05-01"</f>
        <v>CRC-00476-05-01</v>
      </c>
      <c r="D474" s="2" t="s">
        <v>61</v>
      </c>
      <c r="E474" s="2" t="s">
        <v>61</v>
      </c>
      <c r="F474" s="2" t="s">
        <v>60</v>
      </c>
      <c r="G474" s="2" t="s">
        <v>61</v>
      </c>
      <c r="H474" s="2" t="s">
        <v>61</v>
      </c>
      <c r="K474" s="2" t="s">
        <v>230</v>
      </c>
      <c r="L474" s="2" t="s">
        <v>230</v>
      </c>
      <c r="M474" s="2" t="s">
        <v>45</v>
      </c>
      <c r="S474" s="25" t="s">
        <v>45</v>
      </c>
      <c r="T474" s="2" t="s">
        <v>157</v>
      </c>
      <c r="U474" s="2" t="s">
        <v>70</v>
      </c>
      <c r="AD474" s="6" t="n">
        <f aca="false">ISNUMBER(MATCH(A474,Selection!A:A,0))</f>
        <v>0</v>
      </c>
      <c r="AE474" s="6" t="n">
        <f aca="false">24-COUNTIF(D474:AA474,"")</f>
        <v>11</v>
      </c>
      <c r="AF474" s="20" t="n">
        <f aca="false">TRUE()</f>
        <v>1</v>
      </c>
      <c r="AG474" s="27" t="n">
        <f aca="false">TRUE()</f>
        <v>1</v>
      </c>
      <c r="AH474" s="27" t="n">
        <f aca="false">FALSE()</f>
        <v>0</v>
      </c>
      <c r="AI474" s="22" t="n">
        <f aca="false">FALSE()</f>
        <v>0</v>
      </c>
      <c r="AJ474" s="8" t="n">
        <v>476</v>
      </c>
      <c r="AK474" s="23" t="s">
        <v>62</v>
      </c>
      <c r="AL474" s="8" t="s">
        <v>63</v>
      </c>
      <c r="AM474" s="8" t="n">
        <v>65</v>
      </c>
      <c r="AN474" s="8" t="s">
        <v>64</v>
      </c>
      <c r="AO474" s="8" t="s">
        <v>65</v>
      </c>
      <c r="AP474" s="8" t="s">
        <v>90</v>
      </c>
      <c r="AQ474" s="8" t="s">
        <v>1177</v>
      </c>
      <c r="AU474" s="8" t="s">
        <v>45</v>
      </c>
      <c r="AV474" s="24" t="s">
        <v>1178</v>
      </c>
      <c r="AW474" s="24"/>
      <c r="AX474" s="9" t="n">
        <v>0.0189873417721519</v>
      </c>
      <c r="AY474" s="9" t="n">
        <v>0.0632911392405063</v>
      </c>
      <c r="AZ474" s="9" t="n">
        <v>0.0822784810126582</v>
      </c>
      <c r="BA474" s="21" t="n">
        <f aca="false">NOT(ISNA(MATCH($A474&amp;"N",'Cases at IMPPC'!$H:$H,0)))</f>
        <v>1</v>
      </c>
      <c r="BB474" s="21" t="n">
        <f aca="false">NOT(ISNA(MATCH($A474&amp;"T",'Cases at IMPPC'!$H:$H,0)))</f>
        <v>1</v>
      </c>
      <c r="BC474" s="21" t="n">
        <f aca="false">NOT(ISNA(MATCH($A474&amp;"ADE",'Cases at IMPPC'!$H:$H,0)))</f>
        <v>0</v>
      </c>
      <c r="BD474" s="21" t="n">
        <f aca="false">NOT(ISNA(MATCH($A474&amp;"MET",'Cases at IMPPC'!$H:$H,0)))</f>
        <v>0</v>
      </c>
      <c r="BE474" s="24" t="s">
        <v>1179</v>
      </c>
      <c r="BF474" s="0" t="s">
        <v>1180</v>
      </c>
    </row>
    <row r="475" customFormat="false" ht="13" hidden="false" customHeight="true" outlineLevel="0" collapsed="false">
      <c r="A475" s="18" t="n">
        <v>477</v>
      </c>
      <c r="B475" s="18" t="s">
        <v>1181</v>
      </c>
      <c r="C475" s="18" t="str">
        <f aca="false">TEXT(A475,"CRC-00000")&amp;"-05-01"</f>
        <v>CRC-00477-05-01</v>
      </c>
      <c r="D475" s="2" t="s">
        <v>60</v>
      </c>
      <c r="E475" s="2" t="s">
        <v>60</v>
      </c>
      <c r="F475" s="2" t="s">
        <v>61</v>
      </c>
      <c r="S475" s="25"/>
      <c r="T475" s="2"/>
      <c r="U475" s="2"/>
      <c r="AD475" s="6" t="n">
        <f aca="false">ISNUMBER(MATCH(A475,Selection!A:A,0))</f>
        <v>0</v>
      </c>
      <c r="AE475" s="6" t="n">
        <f aca="false">24-COUNTIF(D475:AA475,"")</f>
        <v>3</v>
      </c>
      <c r="AF475" s="20" t="n">
        <f aca="false">TRUE()</f>
        <v>1</v>
      </c>
      <c r="AG475" s="21" t="n">
        <f aca="false">FALSE()</f>
        <v>0</v>
      </c>
      <c r="AH475" s="21" t="n">
        <f aca="false">TRUE()</f>
        <v>1</v>
      </c>
      <c r="AI475" s="22" t="n">
        <f aca="false">FALSE()</f>
        <v>0</v>
      </c>
      <c r="AJ475" s="8" t="n">
        <v>477.1</v>
      </c>
      <c r="AK475" s="23" t="s">
        <v>137</v>
      </c>
      <c r="AM475" s="8" t="n">
        <v>79</v>
      </c>
      <c r="AN475" s="8" t="s">
        <v>45</v>
      </c>
      <c r="AO475" s="8" t="s">
        <v>65</v>
      </c>
      <c r="AQ475" s="8" t="s">
        <v>257</v>
      </c>
      <c r="AU475" s="8" t="s">
        <v>60</v>
      </c>
      <c r="AV475" s="24" t="s">
        <v>1182</v>
      </c>
      <c r="AW475" s="24"/>
      <c r="BA475" s="21" t="n">
        <f aca="false">NOT(ISNA(MATCH($A475&amp;"N",'Cases at IMPPC'!$H:$H,0)))</f>
        <v>0</v>
      </c>
      <c r="BB475" s="21" t="n">
        <f aca="false">NOT(ISNA(MATCH($A475&amp;"T",'Cases at IMPPC'!$H:$H,0)))</f>
        <v>0</v>
      </c>
      <c r="BC475" s="21" t="n">
        <f aca="false">NOT(ISNA(MATCH($A475&amp;"ADE",'Cases at IMPPC'!$H:$H,0)))</f>
        <v>0</v>
      </c>
      <c r="BD475" s="21" t="n">
        <f aca="false">NOT(ISNA(MATCH($A475&amp;"MET",'Cases at IMPPC'!$H:$H,0)))</f>
        <v>0</v>
      </c>
      <c r="BE475" s="24" t="s">
        <v>285</v>
      </c>
    </row>
    <row r="476" customFormat="false" ht="13" hidden="false" customHeight="true" outlineLevel="0" collapsed="false">
      <c r="A476" s="18" t="n">
        <v>478</v>
      </c>
      <c r="B476" s="18" t="s">
        <v>1183</v>
      </c>
      <c r="C476" s="18" t="str">
        <f aca="false">TEXT(A476,"CRC-00000")&amp;"-05-01"</f>
        <v>CRC-00478-05-01</v>
      </c>
      <c r="D476" s="34" t="s">
        <v>60</v>
      </c>
      <c r="E476" s="34" t="s">
        <v>60</v>
      </c>
      <c r="F476" s="34" t="s">
        <v>61</v>
      </c>
      <c r="G476" s="34"/>
      <c r="H476" s="34" t="s">
        <v>61</v>
      </c>
      <c r="I476" s="3" t="s">
        <v>61</v>
      </c>
      <c r="J476" s="4" t="s">
        <v>254</v>
      </c>
      <c r="O476" s="34"/>
      <c r="S476" s="25"/>
      <c r="T476" s="2"/>
      <c r="U476" s="2"/>
      <c r="AD476" s="6" t="n">
        <f aca="false">ISNUMBER(MATCH(A476,Selection!A:A,0))</f>
        <v>0</v>
      </c>
      <c r="AE476" s="6" t="n">
        <f aca="false">24-COUNTIF(D476:AA476,"")</f>
        <v>6</v>
      </c>
      <c r="AF476" s="20" t="n">
        <f aca="false">TRUE()</f>
        <v>1</v>
      </c>
      <c r="AG476" s="21" t="n">
        <f aca="false">TRUE()</f>
        <v>1</v>
      </c>
      <c r="AH476" s="21" t="n">
        <f aca="false">FALSE()</f>
        <v>0</v>
      </c>
      <c r="AI476" s="22" t="n">
        <f aca="false">FALSE()</f>
        <v>0</v>
      </c>
      <c r="AJ476" s="8" t="n">
        <v>478</v>
      </c>
      <c r="AK476" s="23" t="s">
        <v>62</v>
      </c>
      <c r="AL476" s="8" t="s">
        <v>63</v>
      </c>
      <c r="AM476" s="8" t="n">
        <v>65</v>
      </c>
      <c r="AN476" s="8" t="s">
        <v>45</v>
      </c>
      <c r="AO476" s="8" t="s">
        <v>71</v>
      </c>
      <c r="AP476" s="8" t="s">
        <v>115</v>
      </c>
      <c r="AQ476" s="8" t="s">
        <v>402</v>
      </c>
      <c r="AU476" s="8" t="s">
        <v>45</v>
      </c>
      <c r="AV476" s="24" t="s">
        <v>1184</v>
      </c>
      <c r="AW476" s="24"/>
      <c r="BA476" s="21" t="n">
        <f aca="false">NOT(ISNA(MATCH($A476&amp;"N",'Cases at IMPPC'!$H:$H,0)))</f>
        <v>0</v>
      </c>
      <c r="BB476" s="21" t="n">
        <f aca="false">NOT(ISNA(MATCH($A476&amp;"T",'Cases at IMPPC'!$H:$H,0)))</f>
        <v>0</v>
      </c>
      <c r="BC476" s="21" t="n">
        <f aca="false">NOT(ISNA(MATCH($A476&amp;"ADE",'Cases at IMPPC'!$H:$H,0)))</f>
        <v>0</v>
      </c>
      <c r="BD476" s="21" t="n">
        <f aca="false">NOT(ISNA(MATCH($A476&amp;"MET",'Cases at IMPPC'!$H:$H,0)))</f>
        <v>0</v>
      </c>
      <c r="BE476" s="24" t="s">
        <v>1185</v>
      </c>
    </row>
    <row r="477" customFormat="false" ht="13" hidden="false" customHeight="true" outlineLevel="0" collapsed="false">
      <c r="A477" s="1" t="n">
        <v>479</v>
      </c>
      <c r="B477" s="18" t="s">
        <v>1186</v>
      </c>
      <c r="C477" s="18" t="str">
        <f aca="false">TEXT(A477,"CRC-00000")&amp;"-05-01"</f>
        <v>CRC-00479-05-01</v>
      </c>
      <c r="D477" s="2" t="s">
        <v>60</v>
      </c>
      <c r="E477" s="2" t="s">
        <v>61</v>
      </c>
      <c r="F477" s="2" t="s">
        <v>60</v>
      </c>
      <c r="G477" s="2" t="s">
        <v>60</v>
      </c>
      <c r="H477" s="2" t="s">
        <v>60</v>
      </c>
      <c r="I477" s="3" t="s">
        <v>60</v>
      </c>
      <c r="J477" s="4" t="s">
        <v>60</v>
      </c>
      <c r="S477" s="25"/>
      <c r="T477" s="2"/>
      <c r="U477" s="2"/>
      <c r="AD477" s="6" t="n">
        <f aca="false">ISNUMBER(MATCH(A477,Selection!A:A,0))</f>
        <v>0</v>
      </c>
      <c r="AE477" s="6" t="n">
        <f aca="false">24-COUNTIF(D477:AA477,"")</f>
        <v>7</v>
      </c>
      <c r="AF477" s="20" t="n">
        <f aca="false">TRUE()</f>
        <v>1</v>
      </c>
      <c r="AG477" s="21" t="n">
        <f aca="false">TRUE()</f>
        <v>1</v>
      </c>
      <c r="AH477" s="21" t="n">
        <f aca="false">FALSE()</f>
        <v>0</v>
      </c>
      <c r="AI477" s="22" t="n">
        <f aca="false">FALSE()</f>
        <v>0</v>
      </c>
      <c r="AJ477" s="8" t="n">
        <v>479</v>
      </c>
      <c r="AK477" s="23" t="s">
        <v>62</v>
      </c>
      <c r="AM477" s="8" t="n">
        <v>83</v>
      </c>
      <c r="AN477" s="8" t="s">
        <v>64</v>
      </c>
      <c r="AO477" s="8" t="s">
        <v>71</v>
      </c>
      <c r="AP477" s="8" t="s">
        <v>115</v>
      </c>
      <c r="AQ477" s="8" t="s">
        <v>190</v>
      </c>
      <c r="AU477" s="8" t="s">
        <v>45</v>
      </c>
      <c r="AV477" s="24"/>
      <c r="AW477" s="24"/>
      <c r="BA477" s="21" t="n">
        <f aca="false">NOT(ISNA(MATCH($A477&amp;"N",'Cases at IMPPC'!$H:$H,0)))</f>
        <v>1</v>
      </c>
      <c r="BB477" s="21" t="n">
        <f aca="false">NOT(ISNA(MATCH($A477&amp;"T",'Cases at IMPPC'!$H:$H,0)))</f>
        <v>1</v>
      </c>
      <c r="BC477" s="21" t="n">
        <f aca="false">NOT(ISNA(MATCH($A477&amp;"ADE",'Cases at IMPPC'!$H:$H,0)))</f>
        <v>0</v>
      </c>
      <c r="BD477" s="21" t="n">
        <f aca="false">NOT(ISNA(MATCH($A477&amp;"MET",'Cases at IMPPC'!$H:$H,0)))</f>
        <v>0</v>
      </c>
      <c r="BE477" s="24" t="s">
        <v>184</v>
      </c>
    </row>
    <row r="478" customFormat="false" ht="13" hidden="false" customHeight="true" outlineLevel="0" collapsed="false">
      <c r="A478" s="1" t="n">
        <v>480</v>
      </c>
      <c r="B478" s="18" t="s">
        <v>1187</v>
      </c>
      <c r="C478" s="18" t="str">
        <f aca="false">TEXT(A478,"CRC-00000")&amp;"-05-01"</f>
        <v>CRC-00480-05-01</v>
      </c>
      <c r="D478" s="2" t="s">
        <v>60</v>
      </c>
      <c r="E478" s="2" t="s">
        <v>60</v>
      </c>
      <c r="F478" s="2" t="s">
        <v>60</v>
      </c>
      <c r="G478" s="2" t="s">
        <v>60</v>
      </c>
      <c r="H478" s="2" t="s">
        <v>61</v>
      </c>
      <c r="I478" s="3" t="s">
        <v>61</v>
      </c>
      <c r="J478" s="4" t="s">
        <v>60</v>
      </c>
      <c r="M478" s="2" t="s">
        <v>136</v>
      </c>
      <c r="O478" s="2" t="s">
        <v>136</v>
      </c>
      <c r="Q478" s="3" t="s">
        <v>136</v>
      </c>
      <c r="R478" s="4" t="s">
        <v>60</v>
      </c>
      <c r="S478" s="25"/>
      <c r="T478" s="2"/>
      <c r="U478" s="2"/>
      <c r="Z478" s="6" t="s">
        <v>255</v>
      </c>
      <c r="AA478" s="6" t="s">
        <v>1140</v>
      </c>
      <c r="AC478" s="6" t="s">
        <v>70</v>
      </c>
      <c r="AD478" s="6" t="n">
        <f aca="false">ISNUMBER(MATCH(A478,Selection!A:A,0))</f>
        <v>0</v>
      </c>
      <c r="AE478" s="6" t="n">
        <f aca="false">24-COUNTIF(D478:AA478,"")</f>
        <v>13</v>
      </c>
      <c r="AF478" s="20" t="n">
        <f aca="false">TRUE()</f>
        <v>1</v>
      </c>
      <c r="AG478" s="21" t="n">
        <f aca="false">TRUE()</f>
        <v>1</v>
      </c>
      <c r="AH478" s="21" t="n">
        <f aca="false">FALSE()</f>
        <v>0</v>
      </c>
      <c r="AI478" s="22" t="n">
        <f aca="false">FALSE()</f>
        <v>0</v>
      </c>
      <c r="AJ478" s="8" t="n">
        <v>480</v>
      </c>
      <c r="AK478" s="23" t="s">
        <v>62</v>
      </c>
      <c r="AL478" s="8" t="s">
        <v>63</v>
      </c>
      <c r="AM478" s="8" t="n">
        <v>74</v>
      </c>
      <c r="AN478" s="8" t="s">
        <v>45</v>
      </c>
      <c r="AO478" s="8" t="s">
        <v>65</v>
      </c>
      <c r="AP478" s="8" t="s">
        <v>66</v>
      </c>
      <c r="AQ478" s="8" t="s">
        <v>268</v>
      </c>
      <c r="AU478" s="8" t="s">
        <v>63</v>
      </c>
      <c r="AV478" s="24" t="s">
        <v>1188</v>
      </c>
      <c r="AW478" s="24"/>
      <c r="BA478" s="21" t="n">
        <f aca="false">NOT(ISNA(MATCH($A478&amp;"N",'Cases at IMPPC'!$H:$H,0)))</f>
        <v>1</v>
      </c>
      <c r="BB478" s="21" t="n">
        <f aca="false">NOT(ISNA(MATCH($A478&amp;"T",'Cases at IMPPC'!$H:$H,0)))</f>
        <v>1</v>
      </c>
      <c r="BC478" s="21" t="n">
        <f aca="false">NOT(ISNA(MATCH($A478&amp;"ADE",'Cases at IMPPC'!$H:$H,0)))</f>
        <v>0</v>
      </c>
      <c r="BD478" s="21" t="n">
        <f aca="false">NOT(ISNA(MATCH($A478&amp;"MET",'Cases at IMPPC'!$H:$H,0)))</f>
        <v>0</v>
      </c>
      <c r="BE478" s="24"/>
    </row>
    <row r="479" customFormat="false" ht="13" hidden="false" customHeight="true" outlineLevel="0" collapsed="false">
      <c r="A479" s="1" t="n">
        <v>481</v>
      </c>
      <c r="B479" s="18" t="s">
        <v>1189</v>
      </c>
      <c r="C479" s="18" t="str">
        <f aca="false">TEXT(A479,"CRC-00000")&amp;"-05-01"</f>
        <v>CRC-00481-05-01</v>
      </c>
      <c r="D479" s="2" t="s">
        <v>60</v>
      </c>
      <c r="E479" s="2" t="s">
        <v>61</v>
      </c>
      <c r="F479" s="2" t="s">
        <v>60</v>
      </c>
      <c r="G479" s="2" t="s">
        <v>60</v>
      </c>
      <c r="H479" s="2" t="s">
        <v>61</v>
      </c>
      <c r="I479" s="3" t="s">
        <v>61</v>
      </c>
      <c r="J479" s="4" t="s">
        <v>60</v>
      </c>
      <c r="M479" s="2" t="s">
        <v>136</v>
      </c>
      <c r="S479" s="25" t="s">
        <v>45</v>
      </c>
      <c r="T479" s="2" t="s">
        <v>157</v>
      </c>
      <c r="U479" s="2"/>
      <c r="AD479" s="6" t="n">
        <f aca="false">ISNUMBER(MATCH(A479,Selection!A:A,0))</f>
        <v>0</v>
      </c>
      <c r="AE479" s="6" t="n">
        <f aca="false">24-COUNTIF(D479:AA479,"")</f>
        <v>10</v>
      </c>
      <c r="AF479" s="20" t="n">
        <f aca="false">TRUE()</f>
        <v>1</v>
      </c>
      <c r="AG479" s="21" t="n">
        <f aca="false">FALSE()</f>
        <v>0</v>
      </c>
      <c r="AH479" s="21" t="n">
        <f aca="false">FALSE()</f>
        <v>0</v>
      </c>
      <c r="AI479" s="22" t="n">
        <f aca="false">TRUE()</f>
        <v>1</v>
      </c>
      <c r="AJ479" s="8" t="n">
        <v>481.3</v>
      </c>
      <c r="AK479" s="23" t="s">
        <v>324</v>
      </c>
      <c r="AL479" s="8" t="s">
        <v>66</v>
      </c>
      <c r="AM479" s="8" t="n">
        <v>56</v>
      </c>
      <c r="AN479" s="8" t="s">
        <v>45</v>
      </c>
      <c r="AO479" s="8" t="s">
        <v>65</v>
      </c>
      <c r="AP479" s="8" t="s">
        <v>45</v>
      </c>
      <c r="AV479" s="24"/>
      <c r="AW479" s="24"/>
      <c r="AX479" s="9" t="n">
        <v>0.0316455696202532</v>
      </c>
      <c r="AY479" s="9" t="n">
        <v>0.0126582278481013</v>
      </c>
      <c r="AZ479" s="9" t="n">
        <v>0.0443037974683544</v>
      </c>
      <c r="BA479" s="21" t="n">
        <f aca="false">NOT(ISNA(MATCH($A479&amp;"N",'Cases at IMPPC'!$H:$H,0)))</f>
        <v>1</v>
      </c>
      <c r="BB479" s="21" t="n">
        <f aca="false">NOT(ISNA(MATCH($A479&amp;"T",'Cases at IMPPC'!$H:$H,0)))</f>
        <v>0</v>
      </c>
      <c r="BC479" s="21" t="n">
        <f aca="false">NOT(ISNA(MATCH($A479&amp;"ADE",'Cases at IMPPC'!$H:$H,0)))</f>
        <v>0</v>
      </c>
      <c r="BD479" s="21" t="n">
        <f aca="false">NOT(ISNA(MATCH($A479&amp;"MET",'Cases at IMPPC'!$H:$H,0)))</f>
        <v>1</v>
      </c>
      <c r="BE479" s="24"/>
      <c r="BF479" s="0" t="s">
        <v>1190</v>
      </c>
      <c r="BH479" s="0" t="s">
        <v>1191</v>
      </c>
    </row>
    <row r="480" customFormat="false" ht="13" hidden="false" customHeight="true" outlineLevel="0" collapsed="false">
      <c r="A480" s="1" t="n">
        <v>482</v>
      </c>
      <c r="B480" s="18" t="s">
        <v>1192</v>
      </c>
      <c r="C480" s="18" t="str">
        <f aca="false">TEXT(A480,"CRC-00000")&amp;"-05-01"</f>
        <v>CRC-00482-05-01</v>
      </c>
      <c r="D480" s="2" t="s">
        <v>60</v>
      </c>
      <c r="E480" s="2" t="s">
        <v>61</v>
      </c>
      <c r="F480" s="2" t="s">
        <v>61</v>
      </c>
      <c r="G480" s="2" t="s">
        <v>60</v>
      </c>
      <c r="H480" s="2" t="s">
        <v>60</v>
      </c>
      <c r="I480" s="3" t="s">
        <v>60</v>
      </c>
      <c r="J480" s="4" t="s">
        <v>60</v>
      </c>
      <c r="K480" s="2" t="s">
        <v>230</v>
      </c>
      <c r="L480" s="2" t="s">
        <v>230</v>
      </c>
      <c r="M480" s="2" t="s">
        <v>136</v>
      </c>
      <c r="S480" s="25" t="s">
        <v>45</v>
      </c>
      <c r="T480" s="2" t="s">
        <v>157</v>
      </c>
      <c r="U480" s="2" t="s">
        <v>70</v>
      </c>
      <c r="AD480" s="6" t="n">
        <f aca="false">ISNUMBER(MATCH(A480,Selection!A:A,0))</f>
        <v>0</v>
      </c>
      <c r="AE480" s="6" t="n">
        <f aca="false">24-COUNTIF(D480:AA480,"")</f>
        <v>13</v>
      </c>
      <c r="AF480" s="20" t="n">
        <f aca="false">TRUE()</f>
        <v>1</v>
      </c>
      <c r="AG480" s="27" t="n">
        <f aca="false">TRUE()</f>
        <v>1</v>
      </c>
      <c r="AH480" s="27" t="n">
        <f aca="false">FALSE()</f>
        <v>0</v>
      </c>
      <c r="AI480" s="22" t="n">
        <f aca="false">FALSE()</f>
        <v>0</v>
      </c>
      <c r="AJ480" s="8" t="n">
        <v>482</v>
      </c>
      <c r="AK480" s="23" t="s">
        <v>62</v>
      </c>
      <c r="AL480" s="8" t="s">
        <v>66</v>
      </c>
      <c r="AM480" s="8" t="n">
        <v>46</v>
      </c>
      <c r="AN480" s="8" t="s">
        <v>64</v>
      </c>
      <c r="AO480" s="8" t="s">
        <v>65</v>
      </c>
      <c r="AP480" s="8" t="s">
        <v>90</v>
      </c>
      <c r="AQ480" s="8" t="s">
        <v>1193</v>
      </c>
      <c r="AU480" s="8" t="s">
        <v>63</v>
      </c>
      <c r="AV480" s="24" t="s">
        <v>164</v>
      </c>
      <c r="AW480" s="24"/>
      <c r="AX480" s="9" t="n">
        <v>0.0443037974683544</v>
      </c>
      <c r="AY480" s="9" t="n">
        <v>0.0379746835443038</v>
      </c>
      <c r="AZ480" s="9" t="n">
        <v>0.0822784810126582</v>
      </c>
      <c r="BA480" s="21" t="n">
        <f aca="false">NOT(ISNA(MATCH($A480&amp;"N",'Cases at IMPPC'!$H:$H,0)))</f>
        <v>1</v>
      </c>
      <c r="BB480" s="21" t="n">
        <f aca="false">NOT(ISNA(MATCH($A480&amp;"T",'Cases at IMPPC'!$H:$H,0)))</f>
        <v>1</v>
      </c>
      <c r="BC480" s="21" t="n">
        <f aca="false">NOT(ISNA(MATCH($A480&amp;"ADE",'Cases at IMPPC'!$H:$H,0)))</f>
        <v>0</v>
      </c>
      <c r="BD480" s="21" t="n">
        <f aca="false">NOT(ISNA(MATCH($A480&amp;"MET",'Cases at IMPPC'!$H:$H,0)))</f>
        <v>0</v>
      </c>
      <c r="BE480" s="24" t="s">
        <v>1194</v>
      </c>
      <c r="BF480" s="0" t="s">
        <v>1195</v>
      </c>
    </row>
    <row r="481" customFormat="false" ht="13" hidden="false" customHeight="true" outlineLevel="0" collapsed="false">
      <c r="A481" s="1" t="n">
        <v>483</v>
      </c>
      <c r="B481" s="18" t="s">
        <v>1196</v>
      </c>
      <c r="C481" s="18" t="str">
        <f aca="false">TEXT(A481,"CRC-00000")&amp;"-05-01"</f>
        <v>CRC-00483-05-01</v>
      </c>
      <c r="D481" s="2" t="s">
        <v>60</v>
      </c>
      <c r="E481" s="2" t="s">
        <v>61</v>
      </c>
      <c r="F481" s="2" t="s">
        <v>61</v>
      </c>
      <c r="G481" s="2" t="s">
        <v>60</v>
      </c>
      <c r="H481" s="2" t="s">
        <v>60</v>
      </c>
      <c r="I481" s="3" t="s">
        <v>60</v>
      </c>
      <c r="J481" s="4" t="s">
        <v>60</v>
      </c>
      <c r="S481" s="25"/>
      <c r="T481" s="2"/>
      <c r="U481" s="2"/>
      <c r="AD481" s="6" t="n">
        <f aca="false">ISNUMBER(MATCH(A481,Selection!A:A,0))</f>
        <v>0</v>
      </c>
      <c r="AE481" s="6" t="n">
        <f aca="false">24-COUNTIF(D481:AA481,"")</f>
        <v>7</v>
      </c>
      <c r="AF481" s="20" t="n">
        <f aca="false">TRUE()</f>
        <v>1</v>
      </c>
      <c r="AG481" s="21" t="n">
        <f aca="false">TRUE()</f>
        <v>1</v>
      </c>
      <c r="AH481" s="21" t="n">
        <f aca="false">FALSE()</f>
        <v>0</v>
      </c>
      <c r="AI481" s="22" t="n">
        <f aca="false">TRUE()</f>
        <v>1</v>
      </c>
      <c r="AJ481" s="8" t="n">
        <v>483</v>
      </c>
      <c r="AK481" s="23" t="s">
        <v>62</v>
      </c>
      <c r="AL481" s="8" t="s">
        <v>63</v>
      </c>
      <c r="AM481" s="8" t="n">
        <v>42</v>
      </c>
      <c r="AN481" s="8" t="s">
        <v>45</v>
      </c>
      <c r="AO481" s="8" t="s">
        <v>71</v>
      </c>
      <c r="AP481" s="8" t="s">
        <v>115</v>
      </c>
      <c r="AQ481" s="8" t="s">
        <v>1079</v>
      </c>
      <c r="AU481" s="8" t="s">
        <v>45</v>
      </c>
      <c r="AV481" s="24" t="s">
        <v>1197</v>
      </c>
      <c r="AW481" s="24"/>
      <c r="BA481" s="21" t="n">
        <f aca="false">NOT(ISNA(MATCH($A481&amp;"N",'Cases at IMPPC'!$H:$H,0)))</f>
        <v>0</v>
      </c>
      <c r="BB481" s="21" t="n">
        <f aca="false">NOT(ISNA(MATCH($A481&amp;"T",'Cases at IMPPC'!$H:$H,0)))</f>
        <v>0</v>
      </c>
      <c r="BC481" s="21" t="n">
        <f aca="false">NOT(ISNA(MATCH($A481&amp;"ADE",'Cases at IMPPC'!$H:$H,0)))</f>
        <v>0</v>
      </c>
      <c r="BD481" s="21" t="n">
        <f aca="false">NOT(ISNA(MATCH($A481&amp;"MET",'Cases at IMPPC'!$H:$H,0)))</f>
        <v>0</v>
      </c>
      <c r="BE481" s="24" t="s">
        <v>1198</v>
      </c>
    </row>
    <row r="482" customFormat="false" ht="13" hidden="false" customHeight="true" outlineLevel="0" collapsed="false">
      <c r="A482" s="1" t="n">
        <v>484</v>
      </c>
      <c r="B482" s="18" t="s">
        <v>1199</v>
      </c>
      <c r="C482" s="18" t="str">
        <f aca="false">TEXT(A482,"CRC-00000")&amp;"-05-01"</f>
        <v>CRC-00484-05-01</v>
      </c>
      <c r="D482" s="2" t="s">
        <v>60</v>
      </c>
      <c r="E482" s="2" t="s">
        <v>60</v>
      </c>
      <c r="F482" s="2" t="s">
        <v>61</v>
      </c>
      <c r="G482" s="2" t="s">
        <v>60</v>
      </c>
      <c r="H482" s="2" t="s">
        <v>61</v>
      </c>
      <c r="I482" s="3" t="s">
        <v>61</v>
      </c>
      <c r="J482" s="4" t="s">
        <v>60</v>
      </c>
      <c r="M482" s="2" t="s">
        <v>136</v>
      </c>
      <c r="O482" s="2" t="s">
        <v>156</v>
      </c>
      <c r="Q482" s="3" t="s">
        <v>156</v>
      </c>
      <c r="R482" s="4" t="s">
        <v>60</v>
      </c>
      <c r="S482" s="25"/>
      <c r="T482" s="2"/>
      <c r="U482" s="2"/>
      <c r="Z482" s="6" t="s">
        <v>295</v>
      </c>
      <c r="AC482" s="6" t="s">
        <v>70</v>
      </c>
      <c r="AD482" s="6" t="n">
        <f aca="false">ISNUMBER(MATCH(A482,Selection!A:A,0))</f>
        <v>0</v>
      </c>
      <c r="AE482" s="6" t="n">
        <f aca="false">24-COUNTIF(D482:AA482,"")</f>
        <v>12</v>
      </c>
      <c r="AF482" s="20" t="n">
        <f aca="false">TRUE()</f>
        <v>1</v>
      </c>
      <c r="AG482" s="21" t="n">
        <f aca="false">TRUE()</f>
        <v>1</v>
      </c>
      <c r="AH482" s="21" t="n">
        <f aca="false">FALSE()</f>
        <v>0</v>
      </c>
      <c r="AI482" s="22" t="n">
        <f aca="false">FALSE()</f>
        <v>0</v>
      </c>
      <c r="AJ482" s="8" t="n">
        <v>484</v>
      </c>
      <c r="AK482" s="23" t="s">
        <v>62</v>
      </c>
      <c r="AL482" s="8" t="s">
        <v>63</v>
      </c>
      <c r="AM482" s="8" t="n">
        <v>72</v>
      </c>
      <c r="AN482" s="8" t="s">
        <v>64</v>
      </c>
      <c r="AO482" s="8" t="s">
        <v>65</v>
      </c>
      <c r="AP482" s="8" t="s">
        <v>115</v>
      </c>
      <c r="AQ482" s="8" t="s">
        <v>1177</v>
      </c>
      <c r="AU482" s="8" t="s">
        <v>159</v>
      </c>
      <c r="AV482" s="24" t="s">
        <v>1200</v>
      </c>
      <c r="AW482" s="24"/>
      <c r="BA482" s="21" t="n">
        <f aca="false">NOT(ISNA(MATCH($A482&amp;"N",'Cases at IMPPC'!$H:$H,0)))</f>
        <v>1</v>
      </c>
      <c r="BB482" s="21" t="n">
        <f aca="false">NOT(ISNA(MATCH($A482&amp;"T",'Cases at IMPPC'!$H:$H,0)))</f>
        <v>1</v>
      </c>
      <c r="BC482" s="21" t="n">
        <f aca="false">NOT(ISNA(MATCH($A482&amp;"ADE",'Cases at IMPPC'!$H:$H,0)))</f>
        <v>0</v>
      </c>
      <c r="BD482" s="21" t="n">
        <f aca="false">NOT(ISNA(MATCH($A482&amp;"MET",'Cases at IMPPC'!$H:$H,0)))</f>
        <v>0</v>
      </c>
      <c r="BE482" s="24" t="s">
        <v>1201</v>
      </c>
      <c r="BH482" s="0" t="s">
        <v>314</v>
      </c>
    </row>
    <row r="483" customFormat="false" ht="13" hidden="false" customHeight="true" outlineLevel="0" collapsed="false">
      <c r="A483" s="1" t="n">
        <v>485</v>
      </c>
      <c r="B483" s="18" t="s">
        <v>1202</v>
      </c>
      <c r="C483" s="18" t="str">
        <f aca="false">TEXT(A483,"CRC-00000")&amp;"-05-01"</f>
        <v>CRC-00485-05-01</v>
      </c>
      <c r="D483" s="2" t="s">
        <v>60</v>
      </c>
      <c r="E483" s="2" t="s">
        <v>60</v>
      </c>
      <c r="F483" s="2" t="s">
        <v>60</v>
      </c>
      <c r="G483" s="2" t="s">
        <v>60</v>
      </c>
      <c r="H483" s="2" t="s">
        <v>61</v>
      </c>
      <c r="I483" s="3" t="s">
        <v>61</v>
      </c>
      <c r="J483" s="4" t="s">
        <v>60</v>
      </c>
      <c r="S483" s="25"/>
      <c r="T483" s="2"/>
      <c r="U483" s="2"/>
      <c r="AD483" s="6" t="n">
        <f aca="false">ISNUMBER(MATCH(A483,Selection!A:A,0))</f>
        <v>0</v>
      </c>
      <c r="AE483" s="6" t="n">
        <f aca="false">24-COUNTIF(D483:AA483,"")</f>
        <v>7</v>
      </c>
      <c r="AF483" s="20" t="n">
        <f aca="false">TRUE()</f>
        <v>1</v>
      </c>
      <c r="AG483" s="21" t="n">
        <f aca="false">TRUE()</f>
        <v>1</v>
      </c>
      <c r="AH483" s="21" t="n">
        <f aca="false">FALSE()</f>
        <v>0</v>
      </c>
      <c r="AI483" s="22" t="n">
        <f aca="false">FALSE()</f>
        <v>0</v>
      </c>
      <c r="AJ483" s="8" t="n">
        <v>485</v>
      </c>
      <c r="AK483" s="23" t="s">
        <v>62</v>
      </c>
      <c r="AL483" s="8" t="s">
        <v>66</v>
      </c>
      <c r="AM483" s="8" t="n">
        <v>81</v>
      </c>
      <c r="AN483" s="8" t="s">
        <v>64</v>
      </c>
      <c r="AO483" s="8" t="s">
        <v>65</v>
      </c>
      <c r="AP483" s="8" t="s">
        <v>66</v>
      </c>
      <c r="AQ483" s="8" t="s">
        <v>402</v>
      </c>
      <c r="AU483" s="8" t="s">
        <v>63</v>
      </c>
      <c r="AV483" s="24" t="s">
        <v>1203</v>
      </c>
      <c r="AW483" s="24"/>
      <c r="BA483" s="21" t="n">
        <f aca="false">NOT(ISNA(MATCH($A483&amp;"N",'Cases at IMPPC'!$H:$H,0)))</f>
        <v>1</v>
      </c>
      <c r="BB483" s="21" t="n">
        <f aca="false">NOT(ISNA(MATCH($A483&amp;"T",'Cases at IMPPC'!$H:$H,0)))</f>
        <v>1</v>
      </c>
      <c r="BC483" s="21" t="n">
        <f aca="false">NOT(ISNA(MATCH($A483&amp;"ADE",'Cases at IMPPC'!$H:$H,0)))</f>
        <v>0</v>
      </c>
      <c r="BD483" s="21" t="n">
        <f aca="false">NOT(ISNA(MATCH($A483&amp;"MET",'Cases at IMPPC'!$H:$H,0)))</f>
        <v>0</v>
      </c>
      <c r="BE483" s="24" t="s">
        <v>1049</v>
      </c>
    </row>
    <row r="484" customFormat="false" ht="13" hidden="false" customHeight="true" outlineLevel="0" collapsed="false">
      <c r="A484" s="1" t="n">
        <v>486</v>
      </c>
      <c r="B484" s="18" t="s">
        <v>1204</v>
      </c>
      <c r="C484" s="18" t="str">
        <f aca="false">TEXT(A484,"CRC-00000")&amp;"-05-01"</f>
        <v>CRC-00486-05-01</v>
      </c>
      <c r="D484" s="2" t="s">
        <v>60</v>
      </c>
      <c r="E484" s="2" t="s">
        <v>60</v>
      </c>
      <c r="F484" s="2" t="s">
        <v>60</v>
      </c>
      <c r="G484" s="2" t="s">
        <v>60</v>
      </c>
      <c r="H484" s="2" t="s">
        <v>61</v>
      </c>
      <c r="I484" s="3" t="s">
        <v>61</v>
      </c>
      <c r="J484" s="4" t="s">
        <v>61</v>
      </c>
      <c r="M484" s="2" t="s">
        <v>136</v>
      </c>
      <c r="Q484" s="3" t="s">
        <v>136</v>
      </c>
      <c r="R484" s="4" t="s">
        <v>60</v>
      </c>
      <c r="S484" s="25"/>
      <c r="T484" s="2"/>
      <c r="U484" s="2"/>
      <c r="AD484" s="6" t="n">
        <f aca="false">ISNUMBER(MATCH(A484,Selection!A:A,0))</f>
        <v>0</v>
      </c>
      <c r="AE484" s="6" t="n">
        <f aca="false">24-COUNTIF(D484:AA484,"")</f>
        <v>10</v>
      </c>
      <c r="AF484" s="20" t="n">
        <f aca="false">TRUE()</f>
        <v>1</v>
      </c>
      <c r="AG484" s="21" t="n">
        <f aca="false">TRUE()</f>
        <v>1</v>
      </c>
      <c r="AH484" s="21" t="n">
        <f aca="false">FALSE()</f>
        <v>0</v>
      </c>
      <c r="AI484" s="22" t="n">
        <f aca="false">FALSE()</f>
        <v>0</v>
      </c>
      <c r="AJ484" s="8" t="n">
        <v>486</v>
      </c>
      <c r="AK484" s="23" t="s">
        <v>62</v>
      </c>
      <c r="AM484" s="8" t="n">
        <v>75</v>
      </c>
      <c r="AN484" s="8" t="s">
        <v>45</v>
      </c>
      <c r="AO484" s="8" t="s">
        <v>65</v>
      </c>
      <c r="AP484" s="8" t="s">
        <v>90</v>
      </c>
      <c r="AQ484" s="8" t="s">
        <v>1205</v>
      </c>
      <c r="AR484" s="8" t="s">
        <v>1206</v>
      </c>
      <c r="AS484" s="8" t="s">
        <v>1207</v>
      </c>
      <c r="AT484" s="8" t="s">
        <v>1208</v>
      </c>
      <c r="AU484" s="8" t="s">
        <v>45</v>
      </c>
      <c r="AV484" s="24" t="s">
        <v>1209</v>
      </c>
      <c r="AW484" s="24"/>
      <c r="BA484" s="21" t="n">
        <f aca="false">NOT(ISNA(MATCH($A484&amp;"N",'Cases at IMPPC'!$H:$H,0)))</f>
        <v>1</v>
      </c>
      <c r="BB484" s="21" t="n">
        <f aca="false">NOT(ISNA(MATCH($A484&amp;"T",'Cases at IMPPC'!$H:$H,0)))</f>
        <v>1</v>
      </c>
      <c r="BC484" s="21" t="n">
        <f aca="false">NOT(ISNA(MATCH($A484&amp;"ADE",'Cases at IMPPC'!$H:$H,0)))</f>
        <v>0</v>
      </c>
      <c r="BD484" s="21" t="n">
        <f aca="false">NOT(ISNA(MATCH($A484&amp;"MET",'Cases at IMPPC'!$H:$H,0)))</f>
        <v>0</v>
      </c>
      <c r="BE484" s="24" t="s">
        <v>279</v>
      </c>
      <c r="BF484" s="0" t="s">
        <v>1210</v>
      </c>
    </row>
    <row r="485" customFormat="false" ht="13" hidden="false" customHeight="true" outlineLevel="0" collapsed="false">
      <c r="A485" s="1" t="n">
        <v>487</v>
      </c>
      <c r="B485" s="18" t="s">
        <v>1211</v>
      </c>
      <c r="C485" s="18" t="str">
        <f aca="false">TEXT(A485,"CRC-00000")&amp;"-05-01"</f>
        <v>CRC-00487-05-01</v>
      </c>
      <c r="D485" s="2" t="s">
        <v>60</v>
      </c>
      <c r="E485" s="2" t="s">
        <v>61</v>
      </c>
      <c r="F485" s="2" t="s">
        <v>60</v>
      </c>
      <c r="G485" s="2" t="s">
        <v>60</v>
      </c>
      <c r="H485" s="2" t="s">
        <v>60</v>
      </c>
      <c r="I485" s="3" t="s">
        <v>60</v>
      </c>
      <c r="J485" s="4" t="s">
        <v>60</v>
      </c>
      <c r="S485" s="25"/>
      <c r="T485" s="2"/>
      <c r="U485" s="2"/>
      <c r="AD485" s="6" t="n">
        <f aca="false">ISNUMBER(MATCH(A485,Selection!A:A,0))</f>
        <v>0</v>
      </c>
      <c r="AE485" s="6" t="n">
        <f aca="false">24-COUNTIF(D485:AA485,"")</f>
        <v>7</v>
      </c>
      <c r="AF485" s="20" t="n">
        <f aca="false">TRUE()</f>
        <v>1</v>
      </c>
      <c r="AG485" s="21" t="n">
        <f aca="false">TRUE()</f>
        <v>1</v>
      </c>
      <c r="AH485" s="21" t="n">
        <f aca="false">FALSE()</f>
        <v>0</v>
      </c>
      <c r="AI485" s="22" t="n">
        <f aca="false">FALSE()</f>
        <v>0</v>
      </c>
      <c r="AJ485" s="8" t="n">
        <v>487</v>
      </c>
      <c r="AK485" s="23" t="s">
        <v>62</v>
      </c>
      <c r="AM485" s="8" t="n">
        <v>42</v>
      </c>
      <c r="AN485" s="8" t="s">
        <v>64</v>
      </c>
      <c r="AO485" s="8" t="s">
        <v>71</v>
      </c>
      <c r="AP485" s="8" t="s">
        <v>90</v>
      </c>
      <c r="AQ485" s="8" t="s">
        <v>224</v>
      </c>
      <c r="AU485" s="8" t="s">
        <v>45</v>
      </c>
      <c r="AV485" s="24"/>
      <c r="AW485" s="24"/>
      <c r="BA485" s="21" t="n">
        <f aca="false">NOT(ISNA(MATCH($A485&amp;"N",'Cases at IMPPC'!$H:$H,0)))</f>
        <v>1</v>
      </c>
      <c r="BB485" s="21" t="n">
        <f aca="false">NOT(ISNA(MATCH($A485&amp;"T",'Cases at IMPPC'!$H:$H,0)))</f>
        <v>1</v>
      </c>
      <c r="BC485" s="21" t="n">
        <f aca="false">NOT(ISNA(MATCH($A485&amp;"ADE",'Cases at IMPPC'!$H:$H,0)))</f>
        <v>0</v>
      </c>
      <c r="BD485" s="21" t="n">
        <f aca="false">NOT(ISNA(MATCH($A485&amp;"MET",'Cases at IMPPC'!$H:$H,0)))</f>
        <v>0</v>
      </c>
      <c r="BE485" s="24" t="s">
        <v>279</v>
      </c>
    </row>
    <row r="486" customFormat="false" ht="13" hidden="false" customHeight="true" outlineLevel="0" collapsed="false">
      <c r="A486" s="1" t="n">
        <v>488</v>
      </c>
      <c r="B486" s="18" t="s">
        <v>1212</v>
      </c>
      <c r="C486" s="18" t="str">
        <f aca="false">TEXT(A486,"CRC-00000")&amp;"-05-01"</f>
        <v>CRC-00488-05-01</v>
      </c>
      <c r="D486" s="2" t="s">
        <v>60</v>
      </c>
      <c r="E486" s="2" t="s">
        <v>60</v>
      </c>
      <c r="F486" s="2" t="s">
        <v>60</v>
      </c>
      <c r="G486" s="2" t="s">
        <v>60</v>
      </c>
      <c r="H486" s="2" t="s">
        <v>61</v>
      </c>
      <c r="I486" s="3" t="s">
        <v>61</v>
      </c>
      <c r="J486" s="4" t="s">
        <v>60</v>
      </c>
      <c r="M486" s="2" t="s">
        <v>45</v>
      </c>
      <c r="Q486" s="3" t="s">
        <v>45</v>
      </c>
      <c r="R486" s="4" t="s">
        <v>60</v>
      </c>
      <c r="S486" s="25"/>
      <c r="T486" s="2"/>
      <c r="U486" s="2"/>
      <c r="AD486" s="6" t="n">
        <f aca="false">ISNUMBER(MATCH(A486,Selection!A:A,0))</f>
        <v>0</v>
      </c>
      <c r="AE486" s="6" t="n">
        <f aca="false">24-COUNTIF(D486:AA486,"")</f>
        <v>10</v>
      </c>
      <c r="AF486" s="20" t="n">
        <f aca="false">TRUE()</f>
        <v>1</v>
      </c>
      <c r="AG486" s="21" t="n">
        <f aca="false">TRUE()</f>
        <v>1</v>
      </c>
      <c r="AH486" s="21" t="n">
        <f aca="false">FALSE()</f>
        <v>0</v>
      </c>
      <c r="AI486" s="22" t="n">
        <f aca="false">FALSE()</f>
        <v>0</v>
      </c>
      <c r="AJ486" s="8" t="n">
        <v>488</v>
      </c>
      <c r="AK486" s="23" t="s">
        <v>62</v>
      </c>
      <c r="AL486" s="8" t="s">
        <v>66</v>
      </c>
      <c r="AM486" s="8" t="n">
        <v>89</v>
      </c>
      <c r="AN486" s="8" t="s">
        <v>45</v>
      </c>
      <c r="AO486" s="8" t="s">
        <v>65</v>
      </c>
      <c r="AP486" s="8" t="s">
        <v>66</v>
      </c>
      <c r="AQ486" s="8" t="s">
        <v>419</v>
      </c>
      <c r="AU486" s="8" t="s">
        <v>45</v>
      </c>
      <c r="AV486" s="24"/>
      <c r="AW486" s="24"/>
      <c r="BA486" s="21" t="n">
        <f aca="false">NOT(ISNA(MATCH($A486&amp;"N",'Cases at IMPPC'!$H:$H,0)))</f>
        <v>1</v>
      </c>
      <c r="BB486" s="21" t="n">
        <f aca="false">NOT(ISNA(MATCH($A486&amp;"T",'Cases at IMPPC'!$H:$H,0)))</f>
        <v>1</v>
      </c>
      <c r="BC486" s="21" t="n">
        <f aca="false">NOT(ISNA(MATCH($A486&amp;"ADE",'Cases at IMPPC'!$H:$H,0)))</f>
        <v>0</v>
      </c>
      <c r="BD486" s="21" t="n">
        <f aca="false">NOT(ISNA(MATCH($A486&amp;"MET",'Cases at IMPPC'!$H:$H,0)))</f>
        <v>0</v>
      </c>
      <c r="BE486" s="24" t="s">
        <v>1213</v>
      </c>
    </row>
    <row r="487" customFormat="false" ht="13" hidden="false" customHeight="true" outlineLevel="0" collapsed="false">
      <c r="A487" s="1" t="n">
        <v>489</v>
      </c>
      <c r="B487" s="18" t="s">
        <v>1214</v>
      </c>
      <c r="C487" s="18" t="str">
        <f aca="false">TEXT(A487,"CRC-00000")&amp;"-05-01"</f>
        <v>CRC-00489-05-01</v>
      </c>
      <c r="D487" s="2" t="s">
        <v>60</v>
      </c>
      <c r="E487" s="2" t="s">
        <v>61</v>
      </c>
      <c r="F487" s="2" t="s">
        <v>61</v>
      </c>
      <c r="G487" s="2" t="s">
        <v>60</v>
      </c>
      <c r="H487" s="2" t="s">
        <v>61</v>
      </c>
      <c r="I487" s="3" t="s">
        <v>61</v>
      </c>
      <c r="J487" s="4" t="s">
        <v>60</v>
      </c>
      <c r="S487" s="25"/>
      <c r="T487" s="2"/>
      <c r="U487" s="2"/>
      <c r="AD487" s="6" t="n">
        <f aca="false">ISNUMBER(MATCH(A487,Selection!A:A,0))</f>
        <v>0</v>
      </c>
      <c r="AE487" s="6" t="n">
        <f aca="false">24-COUNTIF(D487:AA487,"")</f>
        <v>7</v>
      </c>
      <c r="AF487" s="20" t="n">
        <f aca="false">TRUE()</f>
        <v>1</v>
      </c>
      <c r="AG487" s="21" t="n">
        <f aca="false">TRUE()</f>
        <v>1</v>
      </c>
      <c r="AH487" s="21" t="n">
        <f aca="false">FALSE()</f>
        <v>0</v>
      </c>
      <c r="AI487" s="22" t="n">
        <f aca="false">FALSE()</f>
        <v>0</v>
      </c>
      <c r="AJ487" s="8" t="n">
        <v>489</v>
      </c>
      <c r="AK487" s="23" t="s">
        <v>62</v>
      </c>
      <c r="AM487" s="8" t="n">
        <v>80</v>
      </c>
      <c r="AN487" s="8" t="s">
        <v>64</v>
      </c>
      <c r="AO487" s="8" t="s">
        <v>65</v>
      </c>
      <c r="AP487" s="8" t="s">
        <v>90</v>
      </c>
      <c r="AQ487" s="8" t="s">
        <v>1215</v>
      </c>
      <c r="AU487" s="8" t="s">
        <v>152</v>
      </c>
      <c r="AV487" s="24"/>
      <c r="AW487" s="24"/>
      <c r="BA487" s="21" t="n">
        <f aca="false">NOT(ISNA(MATCH($A487&amp;"N",'Cases at IMPPC'!$H:$H,0)))</f>
        <v>1</v>
      </c>
      <c r="BB487" s="21" t="n">
        <f aca="false">NOT(ISNA(MATCH($A487&amp;"T",'Cases at IMPPC'!$H:$H,0)))</f>
        <v>1</v>
      </c>
      <c r="BC487" s="21" t="n">
        <f aca="false">NOT(ISNA(MATCH($A487&amp;"ADE",'Cases at IMPPC'!$H:$H,0)))</f>
        <v>0</v>
      </c>
      <c r="BD487" s="21" t="n">
        <f aca="false">NOT(ISNA(MATCH($A487&amp;"MET",'Cases at IMPPC'!$H:$H,0)))</f>
        <v>0</v>
      </c>
      <c r="BE487" s="24" t="s">
        <v>279</v>
      </c>
    </row>
    <row r="488" customFormat="false" ht="13" hidden="false" customHeight="true" outlineLevel="0" collapsed="false">
      <c r="A488" s="1" t="n">
        <v>490</v>
      </c>
      <c r="B488" s="18" t="s">
        <v>1216</v>
      </c>
      <c r="C488" s="18" t="str">
        <f aca="false">TEXT(A488,"CRC-00000")&amp;"-05-01"</f>
        <v>CRC-00490-05-01</v>
      </c>
      <c r="D488" s="2" t="s">
        <v>60</v>
      </c>
      <c r="E488" s="2" t="s">
        <v>60</v>
      </c>
      <c r="F488" s="2" t="s">
        <v>61</v>
      </c>
      <c r="G488" s="2" t="s">
        <v>60</v>
      </c>
      <c r="H488" s="2" t="s">
        <v>60</v>
      </c>
      <c r="I488" s="3" t="s">
        <v>60</v>
      </c>
      <c r="J488" s="4" t="s">
        <v>60</v>
      </c>
      <c r="M488" s="2" t="s">
        <v>45</v>
      </c>
      <c r="Q488" s="3" t="s">
        <v>45</v>
      </c>
      <c r="R488" s="4" t="s">
        <v>60</v>
      </c>
      <c r="S488" s="25"/>
      <c r="T488" s="2"/>
      <c r="U488" s="2"/>
      <c r="AD488" s="6" t="n">
        <f aca="false">ISNUMBER(MATCH(A488,Selection!A:A,0))</f>
        <v>0</v>
      </c>
      <c r="AE488" s="6" t="n">
        <f aca="false">24-COUNTIF(D488:AA488,"")</f>
        <v>10</v>
      </c>
      <c r="AF488" s="20" t="n">
        <f aca="false">TRUE()</f>
        <v>1</v>
      </c>
      <c r="AG488" s="21" t="n">
        <f aca="false">TRUE()</f>
        <v>1</v>
      </c>
      <c r="AH488" s="21" t="n">
        <f aca="false">FALSE()</f>
        <v>0</v>
      </c>
      <c r="AI488" s="22" t="n">
        <f aca="false">FALSE()</f>
        <v>0</v>
      </c>
      <c r="AJ488" s="8" t="n">
        <v>490</v>
      </c>
      <c r="AK488" s="23" t="s">
        <v>62</v>
      </c>
      <c r="AL488" s="8" t="s">
        <v>63</v>
      </c>
      <c r="AM488" s="8" t="n">
        <v>80</v>
      </c>
      <c r="AN488" s="8" t="s">
        <v>64</v>
      </c>
      <c r="AO488" s="8" t="s">
        <v>65</v>
      </c>
      <c r="AP488" s="8" t="s">
        <v>90</v>
      </c>
      <c r="AQ488" s="8" t="s">
        <v>764</v>
      </c>
      <c r="AU488" s="8" t="s">
        <v>45</v>
      </c>
      <c r="AV488" s="24" t="s">
        <v>1217</v>
      </c>
      <c r="AW488" s="24"/>
      <c r="BA488" s="21" t="n">
        <f aca="false">NOT(ISNA(MATCH($A488&amp;"N",'Cases at IMPPC'!$H:$H,0)))</f>
        <v>1</v>
      </c>
      <c r="BB488" s="21" t="n">
        <f aca="false">NOT(ISNA(MATCH($A488&amp;"T",'Cases at IMPPC'!$H:$H,0)))</f>
        <v>1</v>
      </c>
      <c r="BC488" s="21" t="n">
        <f aca="false">NOT(ISNA(MATCH($A488&amp;"ADE",'Cases at IMPPC'!$H:$H,0)))</f>
        <v>0</v>
      </c>
      <c r="BD488" s="21" t="n">
        <f aca="false">NOT(ISNA(MATCH($A488&amp;"MET",'Cases at IMPPC'!$H:$H,0)))</f>
        <v>0</v>
      </c>
      <c r="BE488" s="24" t="s">
        <v>1218</v>
      </c>
    </row>
    <row r="489" customFormat="false" ht="13" hidden="false" customHeight="true" outlineLevel="0" collapsed="false">
      <c r="A489" s="1" t="n">
        <v>491</v>
      </c>
      <c r="B489" s="18" t="s">
        <v>1219</v>
      </c>
      <c r="C489" s="18" t="str">
        <f aca="false">TEXT(A489,"CRC-00000")&amp;"-05-01"</f>
        <v>CRC-00491-05-01</v>
      </c>
      <c r="D489" s="2" t="s">
        <v>60</v>
      </c>
      <c r="E489" s="2" t="s">
        <v>60</v>
      </c>
      <c r="F489" s="2" t="s">
        <v>60</v>
      </c>
      <c r="G489" s="2" t="s">
        <v>60</v>
      </c>
      <c r="H489" s="2" t="s">
        <v>60</v>
      </c>
      <c r="I489" s="3" t="s">
        <v>60</v>
      </c>
      <c r="J489" s="4" t="s">
        <v>60</v>
      </c>
      <c r="M489" s="2" t="s">
        <v>136</v>
      </c>
      <c r="Q489" s="3" t="s">
        <v>156</v>
      </c>
      <c r="R489" s="4" t="s">
        <v>61</v>
      </c>
      <c r="S489" s="25"/>
      <c r="T489" s="2"/>
      <c r="U489" s="2"/>
      <c r="AD489" s="6" t="n">
        <f aca="false">ISNUMBER(MATCH(A489,Selection!A:A,0))</f>
        <v>0</v>
      </c>
      <c r="AE489" s="6" t="n">
        <f aca="false">24-COUNTIF(D489:AA489,"")</f>
        <v>10</v>
      </c>
      <c r="AF489" s="20" t="n">
        <f aca="false">TRUE()</f>
        <v>1</v>
      </c>
      <c r="AG489" s="21" t="n">
        <f aca="false">TRUE()</f>
        <v>1</v>
      </c>
      <c r="AH489" s="21" t="n">
        <f aca="false">FALSE()</f>
        <v>0</v>
      </c>
      <c r="AI489" s="22" t="n">
        <f aca="false">FALSE()</f>
        <v>0</v>
      </c>
      <c r="AJ489" s="8" t="n">
        <v>491</v>
      </c>
      <c r="AK489" s="23" t="s">
        <v>62</v>
      </c>
      <c r="AM489" s="8" t="n">
        <v>67</v>
      </c>
      <c r="AN489" s="8" t="s">
        <v>64</v>
      </c>
      <c r="AO489" s="8" t="s">
        <v>71</v>
      </c>
      <c r="AP489" s="8" t="s">
        <v>66</v>
      </c>
      <c r="AQ489" s="8" t="s">
        <v>292</v>
      </c>
      <c r="AU489" s="8" t="s">
        <v>45</v>
      </c>
      <c r="AV489" s="24"/>
      <c r="AW489" s="24"/>
      <c r="BA489" s="21" t="n">
        <f aca="false">NOT(ISNA(MATCH($A489&amp;"N",'Cases at IMPPC'!$H:$H,0)))</f>
        <v>1</v>
      </c>
      <c r="BB489" s="21" t="n">
        <f aca="false">NOT(ISNA(MATCH($A489&amp;"T",'Cases at IMPPC'!$H:$H,0)))</f>
        <v>1</v>
      </c>
      <c r="BC489" s="21" t="n">
        <f aca="false">NOT(ISNA(MATCH($A489&amp;"ADE",'Cases at IMPPC'!$H:$H,0)))</f>
        <v>0</v>
      </c>
      <c r="BD489" s="21" t="n">
        <f aca="false">NOT(ISNA(MATCH($A489&amp;"MET",'Cases at IMPPC'!$H:$H,0)))</f>
        <v>0</v>
      </c>
      <c r="BE489" s="24" t="s">
        <v>279</v>
      </c>
    </row>
    <row r="490" customFormat="false" ht="13" hidden="false" customHeight="true" outlineLevel="0" collapsed="false">
      <c r="A490" s="1" t="n">
        <v>492</v>
      </c>
      <c r="B490" s="18" t="s">
        <v>1220</v>
      </c>
      <c r="C490" s="18" t="str">
        <f aca="false">TEXT(A490,"CRC-00000")&amp;"-05-01"</f>
        <v>CRC-00492-05-01</v>
      </c>
      <c r="D490" s="2" t="s">
        <v>60</v>
      </c>
      <c r="E490" s="2" t="s">
        <v>60</v>
      </c>
      <c r="F490" s="2" t="s">
        <v>61</v>
      </c>
      <c r="G490" s="2" t="s">
        <v>60</v>
      </c>
      <c r="H490" s="2" t="s">
        <v>60</v>
      </c>
      <c r="I490" s="3" t="s">
        <v>60</v>
      </c>
      <c r="J490" s="4" t="s">
        <v>60</v>
      </c>
      <c r="K490" s="2" t="s">
        <v>156</v>
      </c>
      <c r="L490" s="2" t="s">
        <v>156</v>
      </c>
      <c r="M490" s="2" t="s">
        <v>136</v>
      </c>
      <c r="O490" s="2" t="s">
        <v>136</v>
      </c>
      <c r="P490" s="5" t="s">
        <v>45</v>
      </c>
      <c r="S490" s="25" t="s">
        <v>45</v>
      </c>
      <c r="T490" s="2" t="s">
        <v>157</v>
      </c>
      <c r="U490" s="2" t="s">
        <v>70</v>
      </c>
      <c r="X490" s="6" t="s">
        <v>60</v>
      </c>
      <c r="Z490" s="6" t="s">
        <v>231</v>
      </c>
      <c r="AA490" s="6" t="s">
        <v>566</v>
      </c>
      <c r="AD490" s="6" t="n">
        <f aca="false">ISNUMBER(MATCH(A490,Selection!A:A,0))</f>
        <v>0</v>
      </c>
      <c r="AE490" s="6" t="n">
        <f aca="false">24-COUNTIF(D490:AA490,"")</f>
        <v>18</v>
      </c>
      <c r="AF490" s="20" t="n">
        <f aca="false">TRUE()</f>
        <v>1</v>
      </c>
      <c r="AG490" s="27" t="n">
        <f aca="false">TRUE()</f>
        <v>1</v>
      </c>
      <c r="AH490" s="27" t="n">
        <f aca="false">FALSE()</f>
        <v>0</v>
      </c>
      <c r="AI490" s="22" t="n">
        <f aca="false">FALSE()</f>
        <v>0</v>
      </c>
      <c r="AJ490" s="8" t="n">
        <v>492</v>
      </c>
      <c r="AK490" s="23" t="s">
        <v>62</v>
      </c>
      <c r="AL490" s="8" t="s">
        <v>63</v>
      </c>
      <c r="AM490" s="8" t="n">
        <v>45</v>
      </c>
      <c r="AN490" s="8" t="s">
        <v>64</v>
      </c>
      <c r="AO490" s="8" t="s">
        <v>71</v>
      </c>
      <c r="AP490" s="8" t="s">
        <v>66</v>
      </c>
      <c r="AQ490" s="8" t="s">
        <v>995</v>
      </c>
      <c r="AU490" s="8" t="s">
        <v>86</v>
      </c>
      <c r="AV490" s="24" t="s">
        <v>1221</v>
      </c>
      <c r="AW490" s="24"/>
      <c r="AX490" s="9" t="n">
        <v>0.0316455696202532</v>
      </c>
      <c r="AY490" s="9" t="n">
        <v>0.0949367088607595</v>
      </c>
      <c r="AZ490" s="9" t="n">
        <v>0.126582278481013</v>
      </c>
      <c r="BA490" s="21" t="n">
        <f aca="false">NOT(ISNA(MATCH($A490&amp;"N",'Cases at IMPPC'!$H:$H,0)))</f>
        <v>1</v>
      </c>
      <c r="BB490" s="21" t="n">
        <f aca="false">NOT(ISNA(MATCH($A490&amp;"T",'Cases at IMPPC'!$H:$H,0)))</f>
        <v>1</v>
      </c>
      <c r="BC490" s="21" t="n">
        <f aca="false">NOT(ISNA(MATCH($A490&amp;"ADE",'Cases at IMPPC'!$H:$H,0)))</f>
        <v>0</v>
      </c>
      <c r="BD490" s="21" t="n">
        <f aca="false">NOT(ISNA(MATCH($A490&amp;"MET",'Cases at IMPPC'!$H:$H,0)))</f>
        <v>0</v>
      </c>
      <c r="BE490" s="24" t="s">
        <v>279</v>
      </c>
      <c r="BF490" s="0" t="s">
        <v>1222</v>
      </c>
    </row>
    <row r="491" customFormat="false" ht="13" hidden="false" customHeight="true" outlineLevel="0" collapsed="false">
      <c r="A491" s="1" t="n">
        <v>493</v>
      </c>
      <c r="B491" s="18"/>
      <c r="C491" s="18" t="str">
        <f aca="false">TEXT(A491,"CRC-00000")&amp;"-05-01"</f>
        <v>CRC-00493-05-01</v>
      </c>
      <c r="D491" s="2" t="s">
        <v>60</v>
      </c>
      <c r="F491" s="2" t="s">
        <v>60</v>
      </c>
      <c r="S491" s="25"/>
      <c r="T491" s="2"/>
      <c r="U491" s="2"/>
      <c r="AD491" s="6" t="n">
        <f aca="false">ISNUMBER(MATCH(A491,Selection!A:A,0))</f>
        <v>0</v>
      </c>
      <c r="AE491" s="6" t="n">
        <f aca="false">24-COUNTIF(D491:AA491,"")</f>
        <v>2</v>
      </c>
      <c r="AF491" s="20" t="n">
        <f aca="false">TRUE()</f>
        <v>1</v>
      </c>
      <c r="AG491" s="21" t="n">
        <f aca="false">FALSE()</f>
        <v>0</v>
      </c>
      <c r="AH491" s="21" t="n">
        <f aca="false">FALSE()</f>
        <v>0</v>
      </c>
      <c r="AI491" s="22" t="n">
        <f aca="false">FALSE()</f>
        <v>0</v>
      </c>
      <c r="AK491" s="23"/>
      <c r="AP491" s="8" t="e">
        <f aca="false">#N/A</f>
        <v>#N/A</v>
      </c>
      <c r="AU491" s="8" t="e">
        <f aca="false">#N/A</f>
        <v>#N/A</v>
      </c>
      <c r="AV491" s="24" t="e">
        <f aca="false">#N/A</f>
        <v>#N/A</v>
      </c>
      <c r="AW491" s="24"/>
      <c r="BA491" s="21" t="n">
        <f aca="false">NOT(ISNA(MATCH($A491&amp;"N",'Cases at IMPPC'!$H:$H,0)))</f>
        <v>0</v>
      </c>
      <c r="BB491" s="21" t="n">
        <f aca="false">NOT(ISNA(MATCH($A491&amp;"T",'Cases at IMPPC'!$H:$H,0)))</f>
        <v>0</v>
      </c>
      <c r="BC491" s="21" t="n">
        <f aca="false">NOT(ISNA(MATCH($A491&amp;"ADE",'Cases at IMPPC'!$H:$H,0)))</f>
        <v>0</v>
      </c>
      <c r="BD491" s="21" t="n">
        <f aca="false">NOT(ISNA(MATCH($A491&amp;"MET",'Cases at IMPPC'!$H:$H,0)))</f>
        <v>0</v>
      </c>
      <c r="BE491" s="24" t="e">
        <f aca="false">#N/A</f>
        <v>#N/A</v>
      </c>
    </row>
    <row r="492" customFormat="false" ht="13" hidden="false" customHeight="true" outlineLevel="0" collapsed="false">
      <c r="A492" s="1" t="n">
        <v>494</v>
      </c>
      <c r="B492" s="18" t="s">
        <v>1223</v>
      </c>
      <c r="C492" s="18" t="str">
        <f aca="false">TEXT(A492,"CRC-00000")&amp;"-05-01"</f>
        <v>CRC-00494-05-01</v>
      </c>
      <c r="D492" s="2" t="s">
        <v>60</v>
      </c>
      <c r="E492" s="2" t="s">
        <v>61</v>
      </c>
      <c r="F492" s="2" t="s">
        <v>61</v>
      </c>
      <c r="G492" s="2" t="s">
        <v>60</v>
      </c>
      <c r="H492" s="2" t="s">
        <v>61</v>
      </c>
      <c r="I492" s="3" t="s">
        <v>61</v>
      </c>
      <c r="J492" s="4" t="s">
        <v>61</v>
      </c>
      <c r="K492" s="2" t="s">
        <v>230</v>
      </c>
      <c r="L492" s="2" t="s">
        <v>230</v>
      </c>
      <c r="M492" s="2" t="s">
        <v>45</v>
      </c>
      <c r="O492" s="2" t="s">
        <v>45</v>
      </c>
      <c r="Q492" s="3" t="s">
        <v>45</v>
      </c>
      <c r="R492" s="4" t="s">
        <v>61</v>
      </c>
      <c r="S492" s="25" t="s">
        <v>45</v>
      </c>
      <c r="T492" s="2" t="s">
        <v>157</v>
      </c>
      <c r="U492" s="2" t="s">
        <v>70</v>
      </c>
      <c r="AD492" s="6" t="n">
        <f aca="false">ISNUMBER(MATCH(A492,Selection!A:A,0))</f>
        <v>0</v>
      </c>
      <c r="AE492" s="6" t="n">
        <f aca="false">24-COUNTIF(D492:AA492,"")</f>
        <v>16</v>
      </c>
      <c r="AF492" s="20" t="n">
        <f aca="false">TRUE()</f>
        <v>1</v>
      </c>
      <c r="AG492" s="27" t="n">
        <f aca="false">TRUE()</f>
        <v>1</v>
      </c>
      <c r="AH492" s="27" t="n">
        <f aca="false">FALSE()</f>
        <v>0</v>
      </c>
      <c r="AI492" s="22" t="n">
        <f aca="false">FALSE()</f>
        <v>0</v>
      </c>
      <c r="AJ492" s="8" t="n">
        <v>494</v>
      </c>
      <c r="AK492" s="23" t="s">
        <v>62</v>
      </c>
      <c r="AL492" s="8" t="s">
        <v>66</v>
      </c>
      <c r="AM492" s="8" t="n">
        <v>79</v>
      </c>
      <c r="AN492" s="8" t="s">
        <v>64</v>
      </c>
      <c r="AO492" s="8" t="s">
        <v>65</v>
      </c>
      <c r="AP492" s="8" t="s">
        <v>66</v>
      </c>
      <c r="AQ492" s="8" t="s">
        <v>262</v>
      </c>
      <c r="AU492" s="8" t="s">
        <v>45</v>
      </c>
      <c r="AV492" s="24" t="s">
        <v>398</v>
      </c>
      <c r="AW492" s="24"/>
      <c r="AX492" s="9" t="n">
        <v>0.00632911392405063</v>
      </c>
      <c r="AY492" s="9" t="n">
        <v>0.0569620253164557</v>
      </c>
      <c r="AZ492" s="9" t="n">
        <v>0.0632911392405063</v>
      </c>
      <c r="BA492" s="21" t="n">
        <f aca="false">NOT(ISNA(MATCH($A492&amp;"N",'Cases at IMPPC'!$H:$H,0)))</f>
        <v>1</v>
      </c>
      <c r="BB492" s="21" t="n">
        <f aca="false">NOT(ISNA(MATCH($A492&amp;"T",'Cases at IMPPC'!$H:$H,0)))</f>
        <v>1</v>
      </c>
      <c r="BC492" s="21" t="n">
        <f aca="false">NOT(ISNA(MATCH($A492&amp;"ADE",'Cases at IMPPC'!$H:$H,0)))</f>
        <v>0</v>
      </c>
      <c r="BD492" s="21" t="n">
        <f aca="false">NOT(ISNA(MATCH($A492&amp;"MET",'Cases at IMPPC'!$H:$H,0)))</f>
        <v>0</v>
      </c>
      <c r="BE492" s="24" t="s">
        <v>279</v>
      </c>
      <c r="BF492" s="0" t="s">
        <v>1224</v>
      </c>
    </row>
    <row r="493" customFormat="false" ht="13" hidden="false" customHeight="true" outlineLevel="0" collapsed="false">
      <c r="A493" s="1" t="n">
        <v>495</v>
      </c>
      <c r="B493" s="18" t="s">
        <v>1225</v>
      </c>
      <c r="C493" s="18" t="str">
        <f aca="false">TEXT(A493,"CRC-00000")&amp;"-05-01"</f>
        <v>CRC-00495-05-01</v>
      </c>
      <c r="D493" s="2" t="s">
        <v>61</v>
      </c>
      <c r="E493" s="2" t="s">
        <v>60</v>
      </c>
      <c r="G493" s="2" t="s">
        <v>60</v>
      </c>
      <c r="H493" s="2" t="s">
        <v>60</v>
      </c>
      <c r="S493" s="25"/>
      <c r="T493" s="2"/>
      <c r="U493" s="2"/>
      <c r="AD493" s="6" t="n">
        <f aca="false">ISNUMBER(MATCH(A493,Selection!A:A,0))</f>
        <v>0</v>
      </c>
      <c r="AE493" s="6" t="n">
        <f aca="false">24-COUNTIF(D493:AA493,"")</f>
        <v>4</v>
      </c>
      <c r="AF493" s="20" t="n">
        <f aca="false">TRUE()</f>
        <v>1</v>
      </c>
      <c r="AG493" s="21" t="n">
        <f aca="false">TRUE()</f>
        <v>1</v>
      </c>
      <c r="AH493" s="21" t="n">
        <f aca="false">FALSE()</f>
        <v>0</v>
      </c>
      <c r="AI493" s="22" t="n">
        <f aca="false">TRUE()</f>
        <v>1</v>
      </c>
      <c r="AJ493" s="8" t="n">
        <v>495</v>
      </c>
      <c r="AK493" s="23" t="s">
        <v>62</v>
      </c>
      <c r="AL493" s="8" t="s">
        <v>63</v>
      </c>
      <c r="AM493" s="8" t="n">
        <v>17</v>
      </c>
      <c r="AN493" s="8" t="s">
        <v>64</v>
      </c>
      <c r="AO493" s="8" t="s">
        <v>71</v>
      </c>
      <c r="AP493" s="8" t="s">
        <v>115</v>
      </c>
      <c r="AQ493" s="8" t="s">
        <v>1226</v>
      </c>
      <c r="AU493" s="8" t="s">
        <v>159</v>
      </c>
      <c r="AV493" s="24" t="s">
        <v>1227</v>
      </c>
      <c r="AW493" s="24"/>
      <c r="BA493" s="21" t="n">
        <f aca="false">NOT(ISNA(MATCH($A493&amp;"N",'Cases at IMPPC'!$H:$H,0)))</f>
        <v>0</v>
      </c>
      <c r="BB493" s="21" t="n">
        <f aca="false">NOT(ISNA(MATCH($A493&amp;"T",'Cases at IMPPC'!$H:$H,0)))</f>
        <v>0</v>
      </c>
      <c r="BC493" s="21" t="n">
        <f aca="false">NOT(ISNA(MATCH($A493&amp;"ADE",'Cases at IMPPC'!$H:$H,0)))</f>
        <v>0</v>
      </c>
      <c r="BD493" s="21" t="n">
        <f aca="false">NOT(ISNA(MATCH($A493&amp;"MET",'Cases at IMPPC'!$H:$H,0)))</f>
        <v>0</v>
      </c>
      <c r="BE493" s="24" t="s">
        <v>1228</v>
      </c>
    </row>
    <row r="494" customFormat="false" ht="13" hidden="false" customHeight="true" outlineLevel="0" collapsed="false">
      <c r="A494" s="1" t="n">
        <v>496</v>
      </c>
      <c r="B494" s="18" t="s">
        <v>1229</v>
      </c>
      <c r="C494" s="18" t="str">
        <f aca="false">TEXT(A494,"CRC-00000")&amp;"-05-01"</f>
        <v>CRC-00496-05-01</v>
      </c>
      <c r="D494" s="2" t="s">
        <v>60</v>
      </c>
      <c r="E494" s="2" t="s">
        <v>61</v>
      </c>
      <c r="F494" s="2" t="s">
        <v>60</v>
      </c>
      <c r="G494" s="2" t="s">
        <v>61</v>
      </c>
      <c r="H494" s="2" t="s">
        <v>60</v>
      </c>
      <c r="I494" s="3" t="s">
        <v>60</v>
      </c>
      <c r="J494" s="4" t="s">
        <v>60</v>
      </c>
      <c r="M494" s="2" t="s">
        <v>45</v>
      </c>
      <c r="O494" s="2" t="s">
        <v>45</v>
      </c>
      <c r="Q494" s="3" t="s">
        <v>45</v>
      </c>
      <c r="R494" s="4" t="s">
        <v>60</v>
      </c>
      <c r="S494" s="25"/>
      <c r="T494" s="2"/>
      <c r="U494" s="2"/>
      <c r="AD494" s="6" t="n">
        <f aca="false">ISNUMBER(MATCH(A494,Selection!A:A,0))</f>
        <v>0</v>
      </c>
      <c r="AE494" s="6" t="n">
        <f aca="false">24-COUNTIF(D494:AA494,"")</f>
        <v>11</v>
      </c>
      <c r="AF494" s="20" t="n">
        <f aca="false">TRUE()</f>
        <v>1</v>
      </c>
      <c r="AG494" s="21" t="n">
        <f aca="false">TRUE()</f>
        <v>1</v>
      </c>
      <c r="AH494" s="21" t="n">
        <f aca="false">FALSE()</f>
        <v>0</v>
      </c>
      <c r="AI494" s="22" t="n">
        <f aca="false">FALSE()</f>
        <v>0</v>
      </c>
      <c r="AJ494" s="8" t="n">
        <v>496</v>
      </c>
      <c r="AK494" s="23" t="s">
        <v>62</v>
      </c>
      <c r="AL494" s="8" t="s">
        <v>63</v>
      </c>
      <c r="AM494" s="8" t="n">
        <v>54</v>
      </c>
      <c r="AN494" s="8" t="s">
        <v>45</v>
      </c>
      <c r="AO494" s="8" t="s">
        <v>71</v>
      </c>
      <c r="AP494" s="8" t="s">
        <v>90</v>
      </c>
      <c r="AQ494" s="8" t="s">
        <v>1038</v>
      </c>
      <c r="AU494" s="8" t="s">
        <v>45</v>
      </c>
      <c r="AV494" s="24" t="s">
        <v>1230</v>
      </c>
      <c r="AW494" s="24"/>
      <c r="BA494" s="21" t="n">
        <f aca="false">NOT(ISNA(MATCH($A494&amp;"N",'Cases at IMPPC'!$H:$H,0)))</f>
        <v>1</v>
      </c>
      <c r="BB494" s="21" t="n">
        <f aca="false">NOT(ISNA(MATCH($A494&amp;"T",'Cases at IMPPC'!$H:$H,0)))</f>
        <v>1</v>
      </c>
      <c r="BC494" s="21" t="n">
        <f aca="false">NOT(ISNA(MATCH($A494&amp;"ADE",'Cases at IMPPC'!$H:$H,0)))</f>
        <v>0</v>
      </c>
      <c r="BD494" s="21" t="n">
        <f aca="false">NOT(ISNA(MATCH($A494&amp;"MET",'Cases at IMPPC'!$H:$H,0)))</f>
        <v>0</v>
      </c>
      <c r="BE494" s="24" t="s">
        <v>279</v>
      </c>
    </row>
    <row r="495" customFormat="false" ht="13" hidden="false" customHeight="true" outlineLevel="0" collapsed="false">
      <c r="A495" s="1" t="n">
        <v>497</v>
      </c>
      <c r="B495" s="18" t="s">
        <v>1231</v>
      </c>
      <c r="C495" s="18" t="str">
        <f aca="false">TEXT(A495,"CRC-00000")&amp;"-05-01"</f>
        <v>CRC-00497-05-01</v>
      </c>
      <c r="D495" s="2" t="s">
        <v>60</v>
      </c>
      <c r="E495" s="2" t="s">
        <v>61</v>
      </c>
      <c r="F495" s="2" t="s">
        <v>60</v>
      </c>
      <c r="G495" s="2" t="s">
        <v>60</v>
      </c>
      <c r="S495" s="25"/>
      <c r="T495" s="2"/>
      <c r="U495" s="2"/>
      <c r="AD495" s="6" t="n">
        <f aca="false">ISNUMBER(MATCH(A495,Selection!A:A,0))</f>
        <v>0</v>
      </c>
      <c r="AE495" s="6" t="n">
        <f aca="false">24-COUNTIF(D495:AA495,"")</f>
        <v>4</v>
      </c>
      <c r="AF495" s="20" t="n">
        <f aca="false">TRUE()</f>
        <v>1</v>
      </c>
      <c r="AG495" s="21" t="n">
        <f aca="false">TRUE()</f>
        <v>1</v>
      </c>
      <c r="AH495" s="21" t="n">
        <f aca="false">FALSE()</f>
        <v>0</v>
      </c>
      <c r="AI495" s="22" t="n">
        <f aca="false">FALSE()</f>
        <v>0</v>
      </c>
      <c r="AJ495" s="8" t="n">
        <v>497</v>
      </c>
      <c r="AK495" s="23" t="s">
        <v>62</v>
      </c>
      <c r="AL495" s="8" t="s">
        <v>66</v>
      </c>
      <c r="AM495" s="8" t="n">
        <v>74</v>
      </c>
      <c r="AN495" s="8" t="s">
        <v>45</v>
      </c>
      <c r="AO495" s="8" t="s">
        <v>65</v>
      </c>
      <c r="AP495" s="8" t="s">
        <v>115</v>
      </c>
      <c r="AQ495" s="8" t="s">
        <v>1232</v>
      </c>
      <c r="AU495" s="8" t="s">
        <v>152</v>
      </c>
      <c r="AV495" s="24" t="s">
        <v>1233</v>
      </c>
      <c r="AW495" s="24"/>
      <c r="BA495" s="21" t="n">
        <f aca="false">NOT(ISNA(MATCH($A495&amp;"N",'Cases at IMPPC'!$H:$H,0)))</f>
        <v>0</v>
      </c>
      <c r="BB495" s="21" t="n">
        <f aca="false">NOT(ISNA(MATCH($A495&amp;"T",'Cases at IMPPC'!$H:$H,0)))</f>
        <v>0</v>
      </c>
      <c r="BC495" s="21" t="n">
        <f aca="false">NOT(ISNA(MATCH($A495&amp;"ADE",'Cases at IMPPC'!$H:$H,0)))</f>
        <v>0</v>
      </c>
      <c r="BD495" s="21" t="n">
        <f aca="false">NOT(ISNA(MATCH($A495&amp;"MET",'Cases at IMPPC'!$H:$H,0)))</f>
        <v>0</v>
      </c>
      <c r="BE495" s="24" t="s">
        <v>1234</v>
      </c>
    </row>
    <row r="496" customFormat="false" ht="13" hidden="false" customHeight="true" outlineLevel="0" collapsed="false">
      <c r="A496" s="1" t="n">
        <v>498</v>
      </c>
      <c r="B496" s="18" t="s">
        <v>1235</v>
      </c>
      <c r="C496" s="18" t="str">
        <f aca="false">TEXT(A496,"CRC-00000")&amp;"-05-01"</f>
        <v>CRC-00498-05-01</v>
      </c>
      <c r="D496" s="2" t="s">
        <v>60</v>
      </c>
      <c r="E496" s="2" t="s">
        <v>60</v>
      </c>
      <c r="F496" s="2" t="s">
        <v>61</v>
      </c>
      <c r="G496" s="2" t="s">
        <v>60</v>
      </c>
      <c r="H496" s="2" t="s">
        <v>60</v>
      </c>
      <c r="I496" s="3" t="s">
        <v>60</v>
      </c>
      <c r="J496" s="4" t="s">
        <v>60</v>
      </c>
      <c r="S496" s="25"/>
      <c r="T496" s="2"/>
      <c r="U496" s="2"/>
      <c r="AD496" s="6" t="n">
        <f aca="false">ISNUMBER(MATCH(A496,Selection!A:A,0))</f>
        <v>0</v>
      </c>
      <c r="AE496" s="6" t="n">
        <f aca="false">24-COUNTIF(D496:AA496,"")</f>
        <v>7</v>
      </c>
      <c r="AF496" s="20" t="n">
        <f aca="false">TRUE()</f>
        <v>1</v>
      </c>
      <c r="AG496" s="21" t="n">
        <f aca="false">TRUE()</f>
        <v>1</v>
      </c>
      <c r="AH496" s="21" t="n">
        <f aca="false">FALSE()</f>
        <v>0</v>
      </c>
      <c r="AI496" s="22" t="n">
        <f aca="false">TRUE()</f>
        <v>1</v>
      </c>
      <c r="AJ496" s="8" t="n">
        <v>498</v>
      </c>
      <c r="AK496" s="23" t="s">
        <v>62</v>
      </c>
      <c r="AL496" s="8" t="s">
        <v>79</v>
      </c>
      <c r="AM496" s="8" t="n">
        <v>92</v>
      </c>
      <c r="AN496" s="8" t="s">
        <v>64</v>
      </c>
      <c r="AO496" s="8" t="s">
        <v>65</v>
      </c>
      <c r="AP496" s="8" t="s">
        <v>115</v>
      </c>
      <c r="AQ496" s="8" t="s">
        <v>1177</v>
      </c>
      <c r="AU496" s="8" t="s">
        <v>45</v>
      </c>
      <c r="AV496" s="24" t="s">
        <v>1236</v>
      </c>
      <c r="AW496" s="24"/>
      <c r="BA496" s="21" t="n">
        <f aca="false">NOT(ISNA(MATCH($A496&amp;"N",'Cases at IMPPC'!$H:$H,0)))</f>
        <v>1</v>
      </c>
      <c r="BB496" s="21" t="n">
        <f aca="false">NOT(ISNA(MATCH($A496&amp;"T",'Cases at IMPPC'!$H:$H,0)))</f>
        <v>1</v>
      </c>
      <c r="BC496" s="21" t="n">
        <f aca="false">NOT(ISNA(MATCH($A496&amp;"ADE",'Cases at IMPPC'!$H:$H,0)))</f>
        <v>0</v>
      </c>
      <c r="BD496" s="21" t="n">
        <f aca="false">NOT(ISNA(MATCH($A496&amp;"MET",'Cases at IMPPC'!$H:$H,0)))</f>
        <v>0</v>
      </c>
      <c r="BE496" s="24" t="s">
        <v>279</v>
      </c>
    </row>
    <row r="497" customFormat="false" ht="13" hidden="false" customHeight="true" outlineLevel="0" collapsed="false">
      <c r="A497" s="1" t="n">
        <v>499</v>
      </c>
      <c r="B497" s="18" t="s">
        <v>1237</v>
      </c>
      <c r="C497" s="18" t="str">
        <f aca="false">TEXT(A497,"CRC-00000")&amp;"-05-01"</f>
        <v>CRC-00499-05-01</v>
      </c>
      <c r="S497" s="25"/>
      <c r="T497" s="2"/>
      <c r="U497" s="2"/>
      <c r="AD497" s="6" t="n">
        <f aca="false">ISNUMBER(MATCH(A497,Selection!A:A,0))</f>
        <v>0</v>
      </c>
      <c r="AE497" s="6" t="n">
        <f aca="false">24-COUNTIF(D497:AA497,"")</f>
        <v>0</v>
      </c>
      <c r="AF497" s="20" t="n">
        <f aca="false">TRUE()</f>
        <v>1</v>
      </c>
      <c r="AG497" s="21" t="n">
        <f aca="false">TRUE()</f>
        <v>1</v>
      </c>
      <c r="AH497" s="21" t="n">
        <f aca="false">FALSE()</f>
        <v>0</v>
      </c>
      <c r="AI497" s="22" t="n">
        <f aca="false">TRUE()</f>
        <v>1</v>
      </c>
      <c r="AJ497" s="8" t="n">
        <v>499</v>
      </c>
      <c r="AK497" s="23" t="s">
        <v>62</v>
      </c>
      <c r="AL497" s="8" t="s">
        <v>63</v>
      </c>
      <c r="AM497" s="8" t="n">
        <v>43</v>
      </c>
      <c r="AN497" s="8" t="s">
        <v>64</v>
      </c>
      <c r="AO497" s="8" t="s">
        <v>71</v>
      </c>
      <c r="AP497" s="8" t="s">
        <v>90</v>
      </c>
      <c r="AQ497" s="8" t="s">
        <v>1238</v>
      </c>
      <c r="AU497" s="8" t="s">
        <v>159</v>
      </c>
      <c r="AV497" s="24" t="s">
        <v>1239</v>
      </c>
      <c r="AW497" s="24"/>
      <c r="BA497" s="21" t="n">
        <f aca="false">NOT(ISNA(MATCH($A497&amp;"N",'Cases at IMPPC'!$H:$H,0)))</f>
        <v>0</v>
      </c>
      <c r="BB497" s="21" t="n">
        <f aca="false">NOT(ISNA(MATCH($A497&amp;"T",'Cases at IMPPC'!$H:$H,0)))</f>
        <v>0</v>
      </c>
      <c r="BC497" s="21" t="n">
        <f aca="false">NOT(ISNA(MATCH($A497&amp;"ADE",'Cases at IMPPC'!$H:$H,0)))</f>
        <v>0</v>
      </c>
      <c r="BD497" s="21" t="n">
        <f aca="false">NOT(ISNA(MATCH($A497&amp;"MET",'Cases at IMPPC'!$H:$H,0)))</f>
        <v>0</v>
      </c>
      <c r="BE497" s="24" t="s">
        <v>279</v>
      </c>
    </row>
    <row r="498" customFormat="false" ht="13" hidden="false" customHeight="true" outlineLevel="0" collapsed="false">
      <c r="A498" s="1" t="n">
        <v>500</v>
      </c>
      <c r="B498" s="18" t="s">
        <v>1240</v>
      </c>
      <c r="C498" s="18" t="str">
        <f aca="false">TEXT(A498,"CRC-00000")&amp;"-05-01"</f>
        <v>CRC-00500-05-01</v>
      </c>
      <c r="D498" s="2" t="s">
        <v>60</v>
      </c>
      <c r="E498" s="2" t="s">
        <v>61</v>
      </c>
      <c r="F498" s="2" t="s">
        <v>60</v>
      </c>
      <c r="G498" s="2" t="s">
        <v>60</v>
      </c>
      <c r="H498" s="2" t="s">
        <v>60</v>
      </c>
      <c r="I498" s="3" t="s">
        <v>60</v>
      </c>
      <c r="J498" s="4" t="s">
        <v>60</v>
      </c>
      <c r="S498" s="25"/>
      <c r="T498" s="2"/>
      <c r="U498" s="2"/>
      <c r="AD498" s="6" t="n">
        <f aca="false">ISNUMBER(MATCH(A498,Selection!A:A,0))</f>
        <v>0</v>
      </c>
      <c r="AE498" s="6" t="n">
        <f aca="false">24-COUNTIF(D498:AA498,"")</f>
        <v>7</v>
      </c>
      <c r="AF498" s="20" t="n">
        <f aca="false">TRUE()</f>
        <v>1</v>
      </c>
      <c r="AG498" s="21" t="n">
        <f aca="false">TRUE()</f>
        <v>1</v>
      </c>
      <c r="AH498" s="21" t="n">
        <f aca="false">FALSE()</f>
        <v>0</v>
      </c>
      <c r="AI498" s="22" t="n">
        <f aca="false">FALSE()</f>
        <v>0</v>
      </c>
      <c r="AJ498" s="8" t="n">
        <v>500</v>
      </c>
      <c r="AK498" s="23" t="s">
        <v>62</v>
      </c>
      <c r="AL498" s="8" t="s">
        <v>63</v>
      </c>
      <c r="AM498" s="8" t="n">
        <v>82</v>
      </c>
      <c r="AN498" s="8" t="s">
        <v>45</v>
      </c>
      <c r="AO498" s="8" t="s">
        <v>65</v>
      </c>
      <c r="AP498" s="8" t="s">
        <v>79</v>
      </c>
      <c r="AQ498" s="8" t="s">
        <v>476</v>
      </c>
      <c r="AU498" s="8" t="s">
        <v>45</v>
      </c>
      <c r="AV498" s="24" t="s">
        <v>1241</v>
      </c>
      <c r="AW498" s="24"/>
      <c r="BA498" s="21" t="n">
        <f aca="false">NOT(ISNA(MATCH($A498&amp;"N",'Cases at IMPPC'!$H:$H,0)))</f>
        <v>1</v>
      </c>
      <c r="BB498" s="21" t="n">
        <f aca="false">NOT(ISNA(MATCH($A498&amp;"T",'Cases at IMPPC'!$H:$H,0)))</f>
        <v>0</v>
      </c>
      <c r="BC498" s="21" t="n">
        <f aca="false">NOT(ISNA(MATCH($A498&amp;"ADE",'Cases at IMPPC'!$H:$H,0)))</f>
        <v>0</v>
      </c>
      <c r="BD498" s="21" t="n">
        <f aca="false">NOT(ISNA(MATCH($A498&amp;"MET",'Cases at IMPPC'!$H:$H,0)))</f>
        <v>0</v>
      </c>
      <c r="BE498" s="24" t="s">
        <v>1242</v>
      </c>
    </row>
    <row r="499" customFormat="false" ht="13" hidden="false" customHeight="true" outlineLevel="0" collapsed="false">
      <c r="A499" s="1" t="n">
        <v>501</v>
      </c>
      <c r="B499" s="18" t="s">
        <v>1243</v>
      </c>
      <c r="C499" s="18" t="str">
        <f aca="false">TEXT(A499,"CRC-00000")&amp;"-05-01"</f>
        <v>CRC-00501-05-01</v>
      </c>
      <c r="D499" s="2" t="s">
        <v>61</v>
      </c>
      <c r="E499" s="2" t="s">
        <v>60</v>
      </c>
      <c r="F499" s="2" t="s">
        <v>60</v>
      </c>
      <c r="G499" s="2" t="s">
        <v>60</v>
      </c>
      <c r="H499" s="2" t="s">
        <v>60</v>
      </c>
      <c r="I499" s="3" t="s">
        <v>60</v>
      </c>
      <c r="J499" s="4" t="s">
        <v>60</v>
      </c>
      <c r="S499" s="25"/>
      <c r="T499" s="2"/>
      <c r="U499" s="2"/>
      <c r="AD499" s="6" t="n">
        <f aca="false">ISNUMBER(MATCH(A499,Selection!A:A,0))</f>
        <v>0</v>
      </c>
      <c r="AE499" s="6" t="n">
        <f aca="false">24-COUNTIF(D499:AA499,"")</f>
        <v>7</v>
      </c>
      <c r="AF499" s="20" t="n">
        <f aca="false">TRUE()</f>
        <v>1</v>
      </c>
      <c r="AG499" s="21" t="n">
        <f aca="false">TRUE()</f>
        <v>1</v>
      </c>
      <c r="AH499" s="21" t="n">
        <f aca="false">FALSE()</f>
        <v>0</v>
      </c>
      <c r="AI499" s="22" t="n">
        <f aca="false">FALSE()</f>
        <v>0</v>
      </c>
      <c r="AJ499" s="8" t="n">
        <v>501</v>
      </c>
      <c r="AK499" s="23" t="s">
        <v>62</v>
      </c>
      <c r="AQ499" s="8" t="s">
        <v>804</v>
      </c>
      <c r="AU499" s="8" t="s">
        <v>804</v>
      </c>
      <c r="AV499" s="24"/>
      <c r="AW499" s="24"/>
      <c r="BA499" s="21" t="n">
        <f aca="false">NOT(ISNA(MATCH($A499&amp;"N",'Cases at IMPPC'!$H:$H,0)))</f>
        <v>0</v>
      </c>
      <c r="BB499" s="21" t="n">
        <f aca="false">NOT(ISNA(MATCH($A499&amp;"T",'Cases at IMPPC'!$H:$H,0)))</f>
        <v>0</v>
      </c>
      <c r="BC499" s="21" t="n">
        <f aca="false">NOT(ISNA(MATCH($A499&amp;"ADE",'Cases at IMPPC'!$H:$H,0)))</f>
        <v>0</v>
      </c>
      <c r="BD499" s="21" t="n">
        <f aca="false">NOT(ISNA(MATCH($A499&amp;"MET",'Cases at IMPPC'!$H:$H,0)))</f>
        <v>0</v>
      </c>
      <c r="BE499" s="24"/>
    </row>
    <row r="500" customFormat="false" ht="13" hidden="false" customHeight="true" outlineLevel="0" collapsed="false">
      <c r="A500" s="1" t="n">
        <v>502</v>
      </c>
      <c r="B500" s="18" t="s">
        <v>1244</v>
      </c>
      <c r="C500" s="18" t="str">
        <f aca="false">TEXT(A500,"CRC-00000")&amp;"-05-01"</f>
        <v>CRC-00502-05-01</v>
      </c>
      <c r="D500" s="2" t="s">
        <v>60</v>
      </c>
      <c r="E500" s="2" t="s">
        <v>60</v>
      </c>
      <c r="F500" s="2" t="s">
        <v>60</v>
      </c>
      <c r="G500" s="2" t="s">
        <v>60</v>
      </c>
      <c r="H500" s="2" t="s">
        <v>61</v>
      </c>
      <c r="I500" s="3" t="s">
        <v>61</v>
      </c>
      <c r="J500" s="4" t="s">
        <v>254</v>
      </c>
      <c r="S500" s="25"/>
      <c r="T500" s="2"/>
      <c r="U500" s="2"/>
      <c r="AD500" s="6" t="n">
        <f aca="false">ISNUMBER(MATCH(A500,Selection!A:A,0))</f>
        <v>0</v>
      </c>
      <c r="AE500" s="6" t="n">
        <f aca="false">24-COUNTIF(D500:AA500,"")</f>
        <v>7</v>
      </c>
      <c r="AF500" s="20" t="n">
        <f aca="false">TRUE()</f>
        <v>1</v>
      </c>
      <c r="AG500" s="21" t="n">
        <f aca="false">TRUE()</f>
        <v>1</v>
      </c>
      <c r="AH500" s="21" t="n">
        <f aca="false">FALSE()</f>
        <v>0</v>
      </c>
      <c r="AI500" s="22" t="n">
        <f aca="false">FALSE()</f>
        <v>0</v>
      </c>
      <c r="AJ500" s="8" t="n">
        <v>502</v>
      </c>
      <c r="AK500" s="23" t="s">
        <v>62</v>
      </c>
      <c r="AV500" s="24"/>
      <c r="AW500" s="24"/>
      <c r="BA500" s="21" t="n">
        <f aca="false">NOT(ISNA(MATCH($A500&amp;"N",'Cases at IMPPC'!$H:$H,0)))</f>
        <v>1</v>
      </c>
      <c r="BB500" s="21" t="n">
        <f aca="false">NOT(ISNA(MATCH($A500&amp;"T",'Cases at IMPPC'!$H:$H,0)))</f>
        <v>1</v>
      </c>
      <c r="BC500" s="21" t="n">
        <f aca="false">NOT(ISNA(MATCH($A500&amp;"ADE",'Cases at IMPPC'!$H:$H,0)))</f>
        <v>0</v>
      </c>
      <c r="BD500" s="21" t="n">
        <f aca="false">NOT(ISNA(MATCH($A500&amp;"MET",'Cases at IMPPC'!$H:$H,0)))</f>
        <v>0</v>
      </c>
      <c r="BE500" s="24"/>
    </row>
    <row r="501" customFormat="false" ht="13" hidden="false" customHeight="true" outlineLevel="0" collapsed="false">
      <c r="A501" s="1" t="n">
        <v>503</v>
      </c>
      <c r="B501" s="18" t="s">
        <v>1245</v>
      </c>
      <c r="C501" s="18" t="str">
        <f aca="false">TEXT(A501,"CRC-00000")&amp;"-05-01"</f>
        <v>CRC-00503-05-01</v>
      </c>
      <c r="D501" s="2" t="s">
        <v>61</v>
      </c>
      <c r="E501" s="2" t="s">
        <v>61</v>
      </c>
      <c r="F501" s="2" t="s">
        <v>60</v>
      </c>
      <c r="G501" s="2" t="s">
        <v>60</v>
      </c>
      <c r="H501" s="2" t="s">
        <v>61</v>
      </c>
      <c r="I501" s="3" t="s">
        <v>61</v>
      </c>
      <c r="J501" s="4" t="s">
        <v>60</v>
      </c>
      <c r="S501" s="25"/>
      <c r="T501" s="2"/>
      <c r="U501" s="2"/>
      <c r="AD501" s="6" t="n">
        <f aca="false">ISNUMBER(MATCH(A501,Selection!A:A,0))</f>
        <v>0</v>
      </c>
      <c r="AE501" s="6" t="n">
        <f aca="false">24-COUNTIF(D501:AA501,"")</f>
        <v>7</v>
      </c>
      <c r="AF501" s="20" t="n">
        <f aca="false">TRUE()</f>
        <v>1</v>
      </c>
      <c r="AG501" s="21" t="n">
        <f aca="false">TRUE()</f>
        <v>1</v>
      </c>
      <c r="AH501" s="21" t="n">
        <f aca="false">FALSE()</f>
        <v>0</v>
      </c>
      <c r="AI501" s="22" t="n">
        <f aca="false">FALSE()</f>
        <v>0</v>
      </c>
      <c r="AJ501" s="8" t="n">
        <v>503</v>
      </c>
      <c r="AK501" s="23" t="s">
        <v>62</v>
      </c>
      <c r="AL501" s="8" t="s">
        <v>63</v>
      </c>
      <c r="AM501" s="8" t="n">
        <v>87</v>
      </c>
      <c r="AN501" s="8" t="s">
        <v>45</v>
      </c>
      <c r="AO501" s="8" t="s">
        <v>65</v>
      </c>
      <c r="AP501" s="8" t="s">
        <v>90</v>
      </c>
      <c r="AQ501" s="8" t="s">
        <v>1079</v>
      </c>
      <c r="AU501" s="8" t="s">
        <v>152</v>
      </c>
      <c r="AV501" s="24" t="s">
        <v>1246</v>
      </c>
      <c r="AW501" s="24"/>
      <c r="BA501" s="21" t="n">
        <f aca="false">NOT(ISNA(MATCH($A501&amp;"N",'Cases at IMPPC'!$H:$H,0)))</f>
        <v>1</v>
      </c>
      <c r="BB501" s="21" t="n">
        <f aca="false">NOT(ISNA(MATCH($A501&amp;"T",'Cases at IMPPC'!$H:$H,0)))</f>
        <v>1</v>
      </c>
      <c r="BC501" s="21" t="n">
        <f aca="false">NOT(ISNA(MATCH($A501&amp;"ADE",'Cases at IMPPC'!$H:$H,0)))</f>
        <v>0</v>
      </c>
      <c r="BD501" s="21" t="n">
        <f aca="false">NOT(ISNA(MATCH($A501&amp;"MET",'Cases at IMPPC'!$H:$H,0)))</f>
        <v>0</v>
      </c>
      <c r="BE501" s="24" t="s">
        <v>279</v>
      </c>
    </row>
    <row r="502" customFormat="false" ht="13" hidden="false" customHeight="true" outlineLevel="0" collapsed="false">
      <c r="A502" s="1" t="n">
        <v>504</v>
      </c>
      <c r="B502" s="18" t="s">
        <v>1247</v>
      </c>
      <c r="C502" s="18" t="str">
        <f aca="false">TEXT(A502,"CRC-00000")&amp;"-05-01"</f>
        <v>CRC-00504-05-01</v>
      </c>
      <c r="D502" s="2" t="s">
        <v>61</v>
      </c>
      <c r="E502" s="2" t="s">
        <v>60</v>
      </c>
      <c r="F502" s="2" t="s">
        <v>60</v>
      </c>
      <c r="G502" s="2" t="s">
        <v>61</v>
      </c>
      <c r="H502" s="2" t="s">
        <v>60</v>
      </c>
      <c r="I502" s="3" t="s">
        <v>60</v>
      </c>
      <c r="S502" s="25"/>
      <c r="T502" s="2"/>
      <c r="U502" s="2"/>
      <c r="V502" s="29" t="n">
        <v>0.0260387811634349</v>
      </c>
      <c r="AD502" s="6" t="n">
        <f aca="false">ISNUMBER(MATCH(A502,Selection!A:A,0))</f>
        <v>0</v>
      </c>
      <c r="AE502" s="6" t="n">
        <f aca="false">24-COUNTIF(D502:AA502,"")</f>
        <v>7</v>
      </c>
      <c r="AF502" s="20" t="n">
        <f aca="false">TRUE()</f>
        <v>1</v>
      </c>
      <c r="AG502" s="21" t="n">
        <f aca="false">TRUE()</f>
        <v>1</v>
      </c>
      <c r="AH502" s="21" t="n">
        <f aca="false">FALSE()</f>
        <v>0</v>
      </c>
      <c r="AI502" s="22" t="n">
        <f aca="false">FALSE()</f>
        <v>0</v>
      </c>
      <c r="AJ502" s="8" t="n">
        <v>504</v>
      </c>
      <c r="AK502" s="23" t="s">
        <v>62</v>
      </c>
      <c r="AL502" s="8" t="s">
        <v>63</v>
      </c>
      <c r="AM502" s="8" t="n">
        <v>76</v>
      </c>
      <c r="AN502" s="8" t="s">
        <v>64</v>
      </c>
      <c r="AO502" s="8" t="s">
        <v>65</v>
      </c>
      <c r="AP502" s="8" t="s">
        <v>66</v>
      </c>
      <c r="AQ502" s="8" t="s">
        <v>1041</v>
      </c>
      <c r="AU502" s="8" t="s">
        <v>152</v>
      </c>
      <c r="AV502" s="24" t="s">
        <v>596</v>
      </c>
      <c r="AW502" s="24"/>
      <c r="BA502" s="21" t="n">
        <f aca="false">NOT(ISNA(MATCH($A502&amp;"N",'Cases at IMPPC'!$H:$H,0)))</f>
        <v>1</v>
      </c>
      <c r="BB502" s="21" t="n">
        <f aca="false">NOT(ISNA(MATCH($A502&amp;"T",'Cases at IMPPC'!$H:$H,0)))</f>
        <v>1</v>
      </c>
      <c r="BC502" s="21" t="n">
        <f aca="false">NOT(ISNA(MATCH($A502&amp;"ADE",'Cases at IMPPC'!$H:$H,0)))</f>
        <v>0</v>
      </c>
      <c r="BD502" s="21" t="n">
        <f aca="false">NOT(ISNA(MATCH($A502&amp;"MET",'Cases at IMPPC'!$H:$H,0)))</f>
        <v>0</v>
      </c>
      <c r="BE502" s="24" t="s">
        <v>279</v>
      </c>
    </row>
    <row r="503" customFormat="false" ht="13" hidden="false" customHeight="true" outlineLevel="0" collapsed="false">
      <c r="A503" s="1" t="n">
        <v>505</v>
      </c>
      <c r="B503" s="18" t="s">
        <v>1248</v>
      </c>
      <c r="C503" s="18" t="str">
        <f aca="false">TEXT(A503,"CRC-00000")&amp;"-05-01"</f>
        <v>CRC-00505-05-01</v>
      </c>
      <c r="D503" s="2" t="s">
        <v>60</v>
      </c>
      <c r="E503" s="2" t="s">
        <v>61</v>
      </c>
      <c r="F503" s="2" t="s">
        <v>61</v>
      </c>
      <c r="G503" s="2" t="s">
        <v>60</v>
      </c>
      <c r="H503" s="2" t="s">
        <v>60</v>
      </c>
      <c r="I503" s="3" t="s">
        <v>60</v>
      </c>
      <c r="J503" s="4" t="s">
        <v>60</v>
      </c>
      <c r="K503" s="2" t="s">
        <v>230</v>
      </c>
      <c r="L503" s="2" t="s">
        <v>230</v>
      </c>
      <c r="M503" s="2" t="s">
        <v>136</v>
      </c>
      <c r="O503" s="2" t="s">
        <v>45</v>
      </c>
      <c r="Q503" s="3" t="s">
        <v>45</v>
      </c>
      <c r="R503" s="3" t="s">
        <v>60</v>
      </c>
      <c r="S503" s="3" t="s">
        <v>136</v>
      </c>
      <c r="T503" s="2" t="s">
        <v>157</v>
      </c>
      <c r="U503" s="2" t="s">
        <v>70</v>
      </c>
      <c r="AA503" s="6" t="s">
        <v>1140</v>
      </c>
      <c r="AD503" s="6" t="n">
        <f aca="false">ISNUMBER(MATCH(A503,Selection!A:A,0))</f>
        <v>0</v>
      </c>
      <c r="AE503" s="6" t="n">
        <f aca="false">24-COUNTIF(D503:AA503,"")</f>
        <v>17</v>
      </c>
      <c r="AF503" s="20" t="n">
        <f aca="false">TRUE()</f>
        <v>1</v>
      </c>
      <c r="AG503" s="27" t="n">
        <f aca="false">TRUE()</f>
        <v>1</v>
      </c>
      <c r="AH503" s="27" t="n">
        <f aca="false">FALSE()</f>
        <v>0</v>
      </c>
      <c r="AI503" s="22" t="n">
        <f aca="false">FALSE()</f>
        <v>0</v>
      </c>
      <c r="AJ503" s="8" t="n">
        <v>505</v>
      </c>
      <c r="AK503" s="23" t="s">
        <v>62</v>
      </c>
      <c r="AM503" s="8" t="n">
        <v>76</v>
      </c>
      <c r="AN503" s="8" t="s">
        <v>45</v>
      </c>
      <c r="AO503" s="8" t="s">
        <v>65</v>
      </c>
      <c r="AP503" s="8" t="s">
        <v>79</v>
      </c>
      <c r="AQ503" s="8" t="s">
        <v>1036</v>
      </c>
      <c r="AU503" s="8" t="s">
        <v>45</v>
      </c>
      <c r="AV503" s="24" t="s">
        <v>1249</v>
      </c>
      <c r="AW503" s="24"/>
      <c r="AX503" s="9" t="n">
        <v>0.126582278481013</v>
      </c>
      <c r="AY503" s="9" t="n">
        <v>0.0379746835443038</v>
      </c>
      <c r="AZ503" s="9" t="n">
        <v>0.164556962025316</v>
      </c>
      <c r="BA503" s="21" t="n">
        <f aca="false">NOT(ISNA(MATCH($A503&amp;"N",'Cases at IMPPC'!$H:$H,0)))</f>
        <v>1</v>
      </c>
      <c r="BB503" s="21" t="n">
        <f aca="false">NOT(ISNA(MATCH($A503&amp;"T",'Cases at IMPPC'!$H:$H,0)))</f>
        <v>1</v>
      </c>
      <c r="BC503" s="21" t="n">
        <f aca="false">NOT(ISNA(MATCH($A503&amp;"ADE",'Cases at IMPPC'!$H:$H,0)))</f>
        <v>0</v>
      </c>
      <c r="BD503" s="21" t="n">
        <f aca="false">NOT(ISNA(MATCH($A503&amp;"MET",'Cases at IMPPC'!$H:$H,0)))</f>
        <v>0</v>
      </c>
      <c r="BE503" s="24" t="s">
        <v>279</v>
      </c>
      <c r="BF503" s="0" t="s">
        <v>1250</v>
      </c>
    </row>
    <row r="504" customFormat="false" ht="13" hidden="false" customHeight="true" outlineLevel="0" collapsed="false">
      <c r="A504" s="1" t="n">
        <v>506</v>
      </c>
      <c r="B504" s="18" t="s">
        <v>1251</v>
      </c>
      <c r="C504" s="18" t="str">
        <f aca="false">TEXT(A504,"CRC-00000")&amp;"-05-01"</f>
        <v>CRC-00506-05-01</v>
      </c>
      <c r="D504" s="2" t="s">
        <v>60</v>
      </c>
      <c r="E504" s="2" t="s">
        <v>60</v>
      </c>
      <c r="F504" s="2" t="s">
        <v>61</v>
      </c>
      <c r="G504" s="2" t="s">
        <v>60</v>
      </c>
      <c r="H504" s="2" t="s">
        <v>60</v>
      </c>
      <c r="I504" s="3" t="s">
        <v>60</v>
      </c>
      <c r="J504" s="4" t="s">
        <v>60</v>
      </c>
      <c r="S504" s="25"/>
      <c r="T504" s="2"/>
      <c r="U504" s="2"/>
      <c r="AD504" s="6" t="n">
        <f aca="false">ISNUMBER(MATCH(A504,Selection!A:A,0))</f>
        <v>0</v>
      </c>
      <c r="AE504" s="6" t="n">
        <f aca="false">24-COUNTIF(D504:AA504,"")</f>
        <v>7</v>
      </c>
      <c r="AF504" s="20" t="n">
        <f aca="false">TRUE()</f>
        <v>1</v>
      </c>
      <c r="AG504" s="21" t="n">
        <f aca="false">TRUE()</f>
        <v>1</v>
      </c>
      <c r="AH504" s="21" t="n">
        <f aca="false">FALSE()</f>
        <v>0</v>
      </c>
      <c r="AI504" s="22" t="n">
        <f aca="false">TRUE()</f>
        <v>1</v>
      </c>
      <c r="AJ504" s="8" t="n">
        <v>506</v>
      </c>
      <c r="AK504" s="23" t="s">
        <v>62</v>
      </c>
      <c r="AL504" s="8" t="s">
        <v>63</v>
      </c>
      <c r="AM504" s="8" t="n">
        <v>77</v>
      </c>
      <c r="AN504" s="8" t="s">
        <v>45</v>
      </c>
      <c r="AO504" s="8" t="s">
        <v>65</v>
      </c>
      <c r="AP504" s="8" t="s">
        <v>90</v>
      </c>
      <c r="AQ504" s="8" t="s">
        <v>1252</v>
      </c>
      <c r="AU504" s="8" t="s">
        <v>45</v>
      </c>
      <c r="AV504" s="24" t="s">
        <v>1253</v>
      </c>
      <c r="AW504" s="24"/>
      <c r="BA504" s="21" t="n">
        <f aca="false">NOT(ISNA(MATCH($A504&amp;"N",'Cases at IMPPC'!$H:$H,0)))</f>
        <v>1</v>
      </c>
      <c r="BB504" s="21" t="n">
        <f aca="false">NOT(ISNA(MATCH($A504&amp;"T",'Cases at IMPPC'!$H:$H,0)))</f>
        <v>1</v>
      </c>
      <c r="BC504" s="21" t="n">
        <f aca="false">NOT(ISNA(MATCH($A504&amp;"ADE",'Cases at IMPPC'!$H:$H,0)))</f>
        <v>0</v>
      </c>
      <c r="BD504" s="21" t="n">
        <f aca="false">NOT(ISNA(MATCH($A504&amp;"MET",'Cases at IMPPC'!$H:$H,0)))</f>
        <v>1</v>
      </c>
      <c r="BE504" s="24" t="s">
        <v>1089</v>
      </c>
    </row>
    <row r="505" customFormat="false" ht="13" hidden="false" customHeight="true" outlineLevel="0" collapsed="false">
      <c r="A505" s="1" t="n">
        <v>507</v>
      </c>
      <c r="B505" s="18" t="s">
        <v>1254</v>
      </c>
      <c r="C505" s="18" t="str">
        <f aca="false">TEXT(A505,"CRC-00000")&amp;"-05-01"</f>
        <v>CRC-00507-05-01</v>
      </c>
      <c r="D505" s="2" t="s">
        <v>60</v>
      </c>
      <c r="E505" s="2" t="s">
        <v>60</v>
      </c>
      <c r="F505" s="2" t="s">
        <v>60</v>
      </c>
      <c r="H505" s="2" t="s">
        <v>60</v>
      </c>
      <c r="I505" s="3" t="s">
        <v>60</v>
      </c>
      <c r="J505" s="4" t="s">
        <v>60</v>
      </c>
      <c r="M505" s="2" t="s">
        <v>136</v>
      </c>
      <c r="S505" s="25"/>
      <c r="T505" s="2"/>
      <c r="U505" s="2"/>
      <c r="AD505" s="6" t="n">
        <f aca="false">ISNUMBER(MATCH(A505,Selection!A:A,0))</f>
        <v>0</v>
      </c>
      <c r="AE505" s="6" t="n">
        <f aca="false">24-COUNTIF(D505:AA505,"")</f>
        <v>7</v>
      </c>
      <c r="AF505" s="20" t="n">
        <f aca="false">TRUE()</f>
        <v>1</v>
      </c>
      <c r="AG505" s="21" t="n">
        <f aca="false">TRUE()</f>
        <v>1</v>
      </c>
      <c r="AH505" s="21" t="n">
        <f aca="false">FALSE()</f>
        <v>0</v>
      </c>
      <c r="AI505" s="22" t="n">
        <f aca="false">TRUE()</f>
        <v>1</v>
      </c>
      <c r="AJ505" s="8" t="n">
        <v>507</v>
      </c>
      <c r="AK505" s="23" t="s">
        <v>62</v>
      </c>
      <c r="AL505" s="8" t="s">
        <v>66</v>
      </c>
      <c r="AM505" s="8" t="n">
        <v>70</v>
      </c>
      <c r="AN505" s="8" t="s">
        <v>64</v>
      </c>
      <c r="AO505" s="8" t="s">
        <v>65</v>
      </c>
      <c r="AP505" s="8" t="s">
        <v>115</v>
      </c>
      <c r="AQ505" s="8" t="s">
        <v>1255</v>
      </c>
      <c r="AU505" s="8" t="s">
        <v>45</v>
      </c>
      <c r="AV505" s="24"/>
      <c r="AW505" s="24"/>
      <c r="BA505" s="21" t="n">
        <f aca="false">NOT(ISNA(MATCH($A505&amp;"N",'Cases at IMPPC'!$H:$H,0)))</f>
        <v>0</v>
      </c>
      <c r="BB505" s="21" t="n">
        <f aca="false">NOT(ISNA(MATCH($A505&amp;"T",'Cases at IMPPC'!$H:$H,0)))</f>
        <v>0</v>
      </c>
      <c r="BC505" s="21" t="n">
        <f aca="false">NOT(ISNA(MATCH($A505&amp;"ADE",'Cases at IMPPC'!$H:$H,0)))</f>
        <v>0</v>
      </c>
      <c r="BD505" s="21" t="n">
        <f aca="false">NOT(ISNA(MATCH($A505&amp;"MET",'Cases at IMPPC'!$H:$H,0)))</f>
        <v>0</v>
      </c>
      <c r="BE505" s="24" t="s">
        <v>279</v>
      </c>
      <c r="BF505" s="0" t="s">
        <v>1150</v>
      </c>
      <c r="BH505" s="0" t="s">
        <v>1256</v>
      </c>
    </row>
    <row r="506" customFormat="false" ht="13" hidden="false" customHeight="true" outlineLevel="0" collapsed="false">
      <c r="A506" s="1" t="n">
        <v>508</v>
      </c>
      <c r="B506" s="18" t="s">
        <v>1257</v>
      </c>
      <c r="C506" s="18" t="str">
        <f aca="false">TEXT(A506,"CRC-00000")&amp;"-05-01"</f>
        <v>CRC-00508-05-01</v>
      </c>
      <c r="D506" s="2" t="s">
        <v>60</v>
      </c>
      <c r="E506" s="2" t="s">
        <v>61</v>
      </c>
      <c r="F506" s="2" t="s">
        <v>60</v>
      </c>
      <c r="G506" s="2" t="s">
        <v>60</v>
      </c>
      <c r="H506" s="2" t="s">
        <v>61</v>
      </c>
      <c r="I506" s="3" t="s">
        <v>61</v>
      </c>
      <c r="J506" s="4" t="s">
        <v>60</v>
      </c>
      <c r="S506" s="25"/>
      <c r="T506" s="2"/>
      <c r="U506" s="2"/>
      <c r="AD506" s="6" t="n">
        <f aca="false">ISNUMBER(MATCH(A506,Selection!A:A,0))</f>
        <v>0</v>
      </c>
      <c r="AE506" s="6" t="n">
        <f aca="false">24-COUNTIF(D506:AA506,"")</f>
        <v>7</v>
      </c>
      <c r="AF506" s="20" t="n">
        <f aca="false">TRUE()</f>
        <v>1</v>
      </c>
      <c r="AG506" s="21" t="n">
        <f aca="false">TRUE()</f>
        <v>1</v>
      </c>
      <c r="AH506" s="21" t="n">
        <f aca="false">FALSE()</f>
        <v>0</v>
      </c>
      <c r="AI506" s="22" t="n">
        <f aca="false">FALSE()</f>
        <v>0</v>
      </c>
      <c r="AJ506" s="8" t="n">
        <v>508</v>
      </c>
      <c r="AK506" s="23" t="s">
        <v>62</v>
      </c>
      <c r="AL506" s="8" t="s">
        <v>66</v>
      </c>
      <c r="AM506" s="8" t="n">
        <v>51</v>
      </c>
      <c r="AN506" s="8" t="s">
        <v>45</v>
      </c>
      <c r="AO506" s="8" t="s">
        <v>65</v>
      </c>
      <c r="AP506" s="8" t="s">
        <v>115</v>
      </c>
      <c r="AQ506" s="8" t="s">
        <v>665</v>
      </c>
      <c r="AU506" s="8" t="s">
        <v>45</v>
      </c>
      <c r="AV506" s="24" t="s">
        <v>1258</v>
      </c>
      <c r="AW506" s="24"/>
      <c r="BA506" s="21" t="n">
        <f aca="false">NOT(ISNA(MATCH($A506&amp;"N",'Cases at IMPPC'!$H:$H,0)))</f>
        <v>1</v>
      </c>
      <c r="BB506" s="21" t="n">
        <f aca="false">NOT(ISNA(MATCH($A506&amp;"T",'Cases at IMPPC'!$H:$H,0)))</f>
        <v>1</v>
      </c>
      <c r="BC506" s="21" t="n">
        <f aca="false">NOT(ISNA(MATCH($A506&amp;"ADE",'Cases at IMPPC'!$H:$H,0)))</f>
        <v>0</v>
      </c>
      <c r="BD506" s="21" t="n">
        <f aca="false">NOT(ISNA(MATCH($A506&amp;"MET",'Cases at IMPPC'!$H:$H,0)))</f>
        <v>0</v>
      </c>
      <c r="BE506" s="24" t="s">
        <v>279</v>
      </c>
    </row>
    <row r="507" customFormat="false" ht="13" hidden="false" customHeight="true" outlineLevel="0" collapsed="false">
      <c r="A507" s="1" t="n">
        <v>509</v>
      </c>
      <c r="B507" s="18" t="s">
        <v>1259</v>
      </c>
      <c r="C507" s="18" t="str">
        <f aca="false">TEXT(A507,"CRC-00000")&amp;"-05-01"</f>
        <v>CRC-00509-05-01</v>
      </c>
      <c r="D507" s="2" t="s">
        <v>60</v>
      </c>
      <c r="E507" s="2" t="s">
        <v>60</v>
      </c>
      <c r="F507" s="2" t="s">
        <v>60</v>
      </c>
      <c r="G507" s="2" t="s">
        <v>60</v>
      </c>
      <c r="H507" s="2" t="s">
        <v>60</v>
      </c>
      <c r="I507" s="3" t="s">
        <v>60</v>
      </c>
      <c r="J507" s="4" t="s">
        <v>60</v>
      </c>
      <c r="S507" s="25"/>
      <c r="T507" s="2"/>
      <c r="U507" s="2"/>
      <c r="AD507" s="6" t="n">
        <f aca="false">ISNUMBER(MATCH(A507,Selection!A:A,0))</f>
        <v>0</v>
      </c>
      <c r="AE507" s="6" t="n">
        <f aca="false">24-COUNTIF(D507:AA507,"")</f>
        <v>7</v>
      </c>
      <c r="AF507" s="20" t="n">
        <f aca="false">TRUE()</f>
        <v>1</v>
      </c>
      <c r="AG507" s="21" t="n">
        <f aca="false">TRUE()</f>
        <v>1</v>
      </c>
      <c r="AH507" s="21" t="n">
        <f aca="false">FALSE()</f>
        <v>0</v>
      </c>
      <c r="AI507" s="22" t="n">
        <f aca="false">FALSE()</f>
        <v>0</v>
      </c>
      <c r="AJ507" s="8" t="n">
        <v>509</v>
      </c>
      <c r="AK507" s="23" t="s">
        <v>62</v>
      </c>
      <c r="AM507" s="8" t="n">
        <v>48</v>
      </c>
      <c r="AN507" s="8" t="s">
        <v>45</v>
      </c>
      <c r="AO507" s="8" t="s">
        <v>71</v>
      </c>
      <c r="AP507" s="8" t="s">
        <v>90</v>
      </c>
      <c r="AQ507" s="8" t="s">
        <v>1260</v>
      </c>
      <c r="AU507" s="8" t="s">
        <v>63</v>
      </c>
      <c r="AV507" s="24" t="s">
        <v>1261</v>
      </c>
      <c r="AW507" s="24"/>
      <c r="BA507" s="21" t="n">
        <f aca="false">NOT(ISNA(MATCH($A507&amp;"N",'Cases at IMPPC'!$H:$H,0)))</f>
        <v>1</v>
      </c>
      <c r="BB507" s="21" t="n">
        <f aca="false">NOT(ISNA(MATCH($A507&amp;"T",'Cases at IMPPC'!$H:$H,0)))</f>
        <v>1</v>
      </c>
      <c r="BC507" s="21" t="n">
        <f aca="false">NOT(ISNA(MATCH($A507&amp;"ADE",'Cases at IMPPC'!$H:$H,0)))</f>
        <v>0</v>
      </c>
      <c r="BD507" s="21" t="n">
        <f aca="false">NOT(ISNA(MATCH($A507&amp;"MET",'Cases at IMPPC'!$H:$H,0)))</f>
        <v>0</v>
      </c>
      <c r="BE507" s="24" t="s">
        <v>279</v>
      </c>
    </row>
    <row r="508" customFormat="false" ht="13" hidden="false" customHeight="true" outlineLevel="0" collapsed="false">
      <c r="A508" s="1" t="n">
        <v>510</v>
      </c>
      <c r="B508" s="18" t="s">
        <v>1262</v>
      </c>
      <c r="C508" s="18" t="str">
        <f aca="false">TEXT(A508,"CRC-00000")&amp;"-05-01"</f>
        <v>CRC-00510-05-01</v>
      </c>
      <c r="D508" s="2" t="s">
        <v>60</v>
      </c>
      <c r="E508" s="2" t="s">
        <v>60</v>
      </c>
      <c r="F508" s="2" t="s">
        <v>60</v>
      </c>
      <c r="G508" s="2" t="s">
        <v>60</v>
      </c>
      <c r="H508" s="2" t="s">
        <v>60</v>
      </c>
      <c r="I508" s="3" t="s">
        <v>60</v>
      </c>
      <c r="J508" s="4" t="s">
        <v>60</v>
      </c>
      <c r="S508" s="25"/>
      <c r="T508" s="2"/>
      <c r="U508" s="2"/>
      <c r="AD508" s="6" t="n">
        <f aca="false">ISNUMBER(MATCH(A508,Selection!A:A,0))</f>
        <v>0</v>
      </c>
      <c r="AE508" s="6" t="n">
        <f aca="false">24-COUNTIF(D508:AA508,"")</f>
        <v>7</v>
      </c>
      <c r="AF508" s="20" t="n">
        <f aca="false">TRUE()</f>
        <v>1</v>
      </c>
      <c r="AG508" s="21" t="n">
        <f aca="false">TRUE()</f>
        <v>1</v>
      </c>
      <c r="AH508" s="21" t="n">
        <f aca="false">FALSE()</f>
        <v>0</v>
      </c>
      <c r="AI508" s="22" t="n">
        <f aca="false">FALSE()</f>
        <v>0</v>
      </c>
      <c r="AJ508" s="8" t="n">
        <v>510</v>
      </c>
      <c r="AK508" s="23" t="s">
        <v>62</v>
      </c>
      <c r="AM508" s="8" t="n">
        <v>71</v>
      </c>
      <c r="AN508" s="8" t="s">
        <v>64</v>
      </c>
      <c r="AO508" s="8" t="s">
        <v>71</v>
      </c>
      <c r="AP508" s="8" t="s">
        <v>115</v>
      </c>
      <c r="AQ508" s="8" t="s">
        <v>1012</v>
      </c>
      <c r="AU508" s="8" t="s">
        <v>159</v>
      </c>
      <c r="AV508" s="24"/>
      <c r="AW508" s="24"/>
      <c r="BA508" s="21" t="n">
        <f aca="false">NOT(ISNA(MATCH($A508&amp;"N",'Cases at IMPPC'!$H:$H,0)))</f>
        <v>1</v>
      </c>
      <c r="BB508" s="21" t="n">
        <f aca="false">NOT(ISNA(MATCH($A508&amp;"T",'Cases at IMPPC'!$H:$H,0)))</f>
        <v>1</v>
      </c>
      <c r="BC508" s="21" t="n">
        <f aca="false">NOT(ISNA(MATCH($A508&amp;"ADE",'Cases at IMPPC'!$H:$H,0)))</f>
        <v>0</v>
      </c>
      <c r="BD508" s="21" t="n">
        <f aca="false">NOT(ISNA(MATCH($A508&amp;"MET",'Cases at IMPPC'!$H:$H,0)))</f>
        <v>0</v>
      </c>
      <c r="BE508" s="24" t="s">
        <v>279</v>
      </c>
    </row>
    <row r="509" customFormat="false" ht="13" hidden="false" customHeight="true" outlineLevel="0" collapsed="false">
      <c r="A509" s="1" t="n">
        <v>511</v>
      </c>
      <c r="B509" s="18" t="s">
        <v>1263</v>
      </c>
      <c r="C509" s="18" t="str">
        <f aca="false">TEXT(A509,"CRC-00000")&amp;"-05-01"</f>
        <v>CRC-00511-05-01</v>
      </c>
      <c r="S509" s="25"/>
      <c r="T509" s="2"/>
      <c r="U509" s="2"/>
      <c r="AD509" s="6" t="n">
        <f aca="false">ISNUMBER(MATCH(A509,Selection!A:A,0))</f>
        <v>0</v>
      </c>
      <c r="AE509" s="6" t="n">
        <f aca="false">24-COUNTIF(D509:AA509,"")</f>
        <v>0</v>
      </c>
      <c r="AF509" s="20" t="n">
        <f aca="false">TRUE()</f>
        <v>1</v>
      </c>
      <c r="AG509" s="21" t="n">
        <f aca="false">TRUE()</f>
        <v>1</v>
      </c>
      <c r="AH509" s="21" t="n">
        <f aca="false">FALSE()</f>
        <v>0</v>
      </c>
      <c r="AI509" s="22" t="n">
        <f aca="false">FALSE()</f>
        <v>0</v>
      </c>
      <c r="AJ509" s="8" t="n">
        <v>511</v>
      </c>
      <c r="AK509" s="23" t="s">
        <v>62</v>
      </c>
      <c r="AM509" s="8" t="n">
        <v>67</v>
      </c>
      <c r="AN509" s="8" t="s">
        <v>45</v>
      </c>
      <c r="AP509" s="8" t="s">
        <v>115</v>
      </c>
      <c r="AQ509" s="8" t="s">
        <v>1264</v>
      </c>
      <c r="AU509" s="8" t="s">
        <v>159</v>
      </c>
      <c r="AV509" s="24"/>
      <c r="AW509" s="24"/>
      <c r="BA509" s="21" t="n">
        <f aca="false">NOT(ISNA(MATCH($A509&amp;"N",'Cases at IMPPC'!$H:$H,0)))</f>
        <v>0</v>
      </c>
      <c r="BB509" s="21" t="n">
        <f aca="false">NOT(ISNA(MATCH($A509&amp;"T",'Cases at IMPPC'!$H:$H,0)))</f>
        <v>0</v>
      </c>
      <c r="BC509" s="21" t="n">
        <f aca="false">NOT(ISNA(MATCH($A509&amp;"ADE",'Cases at IMPPC'!$H:$H,0)))</f>
        <v>0</v>
      </c>
      <c r="BD509" s="21" t="n">
        <f aca="false">NOT(ISNA(MATCH($A509&amp;"MET",'Cases at IMPPC'!$H:$H,0)))</f>
        <v>0</v>
      </c>
      <c r="BE509" s="24"/>
    </row>
    <row r="510" customFormat="false" ht="13" hidden="false" customHeight="true" outlineLevel="0" collapsed="false">
      <c r="A510" s="1" t="n">
        <v>512</v>
      </c>
      <c r="B510" s="18" t="s">
        <v>1265</v>
      </c>
      <c r="C510" s="18" t="str">
        <f aca="false">TEXT(A510,"CRC-00000")&amp;"-05-01"</f>
        <v>CRC-00512-05-01</v>
      </c>
      <c r="D510" s="2" t="s">
        <v>60</v>
      </c>
      <c r="E510" s="2" t="s">
        <v>61</v>
      </c>
      <c r="F510" s="2" t="s">
        <v>60</v>
      </c>
      <c r="G510" s="2" t="s">
        <v>60</v>
      </c>
      <c r="H510" s="2" t="s">
        <v>60</v>
      </c>
      <c r="I510" s="3" t="s">
        <v>60</v>
      </c>
      <c r="J510" s="4" t="s">
        <v>60</v>
      </c>
      <c r="M510" s="2" t="s">
        <v>136</v>
      </c>
      <c r="O510" s="2" t="s">
        <v>136</v>
      </c>
      <c r="Q510" s="3" t="s">
        <v>136</v>
      </c>
      <c r="R510" s="4" t="s">
        <v>60</v>
      </c>
      <c r="S510" s="25"/>
      <c r="T510" s="2"/>
      <c r="U510" s="2"/>
      <c r="AD510" s="6" t="n">
        <f aca="false">ISNUMBER(MATCH(A510,Selection!A:A,0))</f>
        <v>0</v>
      </c>
      <c r="AE510" s="6" t="n">
        <f aca="false">24-COUNTIF(D510:AA510,"")</f>
        <v>11</v>
      </c>
      <c r="AF510" s="20" t="n">
        <f aca="false">TRUE()</f>
        <v>1</v>
      </c>
      <c r="AG510" s="21" t="n">
        <f aca="false">FALSE()</f>
        <v>0</v>
      </c>
      <c r="AH510" s="21" t="n">
        <f aca="false">FALSE()</f>
        <v>0</v>
      </c>
      <c r="AI510" s="22" t="n">
        <f aca="false">TRUE()</f>
        <v>1</v>
      </c>
      <c r="AJ510" s="8" t="n">
        <v>512.3</v>
      </c>
      <c r="AK510" s="23" t="s">
        <v>324</v>
      </c>
      <c r="AL510" s="8" t="s">
        <v>63</v>
      </c>
      <c r="AM510" s="8" t="n">
        <v>54</v>
      </c>
      <c r="AN510" s="8" t="s">
        <v>45</v>
      </c>
      <c r="AP510" s="8" t="s">
        <v>45</v>
      </c>
      <c r="AV510" s="24" t="s">
        <v>1266</v>
      </c>
      <c r="AW510" s="24"/>
      <c r="BA510" s="21" t="n">
        <f aca="false">NOT(ISNA(MATCH($A510&amp;"N",'Cases at IMPPC'!$H:$H,0)))</f>
        <v>1</v>
      </c>
      <c r="BB510" s="21" t="n">
        <f aca="false">NOT(ISNA(MATCH($A510&amp;"T",'Cases at IMPPC'!$H:$H,0)))</f>
        <v>0</v>
      </c>
      <c r="BC510" s="21" t="n">
        <f aca="false">NOT(ISNA(MATCH($A510&amp;"ADE",'Cases at IMPPC'!$H:$H,0)))</f>
        <v>0</v>
      </c>
      <c r="BD510" s="21" t="n">
        <f aca="false">NOT(ISNA(MATCH($A510&amp;"MET",'Cases at IMPPC'!$H:$H,0)))</f>
        <v>1</v>
      </c>
      <c r="BE510" s="24" t="s">
        <v>184</v>
      </c>
      <c r="BH510" s="0" t="s">
        <v>314</v>
      </c>
    </row>
    <row r="511" customFormat="false" ht="13" hidden="false" customHeight="true" outlineLevel="0" collapsed="false">
      <c r="A511" s="1" t="n">
        <v>513</v>
      </c>
      <c r="B511" s="18" t="s">
        <v>1267</v>
      </c>
      <c r="C511" s="18" t="str">
        <f aca="false">TEXT(A511,"CRC-00000")&amp;"-05-01"</f>
        <v>CRC-00513-05-01</v>
      </c>
      <c r="D511" s="2" t="s">
        <v>60</v>
      </c>
      <c r="E511" s="2" t="s">
        <v>60</v>
      </c>
      <c r="F511" s="2" t="s">
        <v>60</v>
      </c>
      <c r="G511" s="2" t="s">
        <v>60</v>
      </c>
      <c r="H511" s="2" t="s">
        <v>61</v>
      </c>
      <c r="M511" s="2" t="s">
        <v>136</v>
      </c>
      <c r="S511" s="25"/>
      <c r="T511" s="2"/>
      <c r="U511" s="2"/>
      <c r="AD511" s="6" t="n">
        <f aca="false">ISNUMBER(MATCH(A511,Selection!A:A,0))</f>
        <v>0</v>
      </c>
      <c r="AE511" s="6" t="n">
        <f aca="false">24-COUNTIF(D511:AA511,"")</f>
        <v>6</v>
      </c>
      <c r="AF511" s="20" t="n">
        <f aca="false">TRUE()</f>
        <v>1</v>
      </c>
      <c r="AG511" s="21" t="n">
        <f aca="false">FALSE()</f>
        <v>0</v>
      </c>
      <c r="AH511" s="21" t="n">
        <f aca="false">TRUE()</f>
        <v>1</v>
      </c>
      <c r="AI511" s="22" t="n">
        <f aca="false">FALSE()</f>
        <v>0</v>
      </c>
      <c r="AJ511" s="8" t="n">
        <v>513.1</v>
      </c>
      <c r="AK511" s="23" t="s">
        <v>137</v>
      </c>
      <c r="AL511" s="8" t="s">
        <v>63</v>
      </c>
      <c r="AM511" s="8" t="n">
        <v>44</v>
      </c>
      <c r="AN511" s="8" t="s">
        <v>64</v>
      </c>
      <c r="AO511" s="8" t="s">
        <v>71</v>
      </c>
      <c r="AP511" s="8" t="s">
        <v>138</v>
      </c>
      <c r="AQ511" s="8" t="s">
        <v>970</v>
      </c>
      <c r="AV511" s="24"/>
      <c r="AW511" s="24"/>
      <c r="BA511" s="21" t="n">
        <f aca="false">NOT(ISNA(MATCH($A511&amp;"N",'Cases at IMPPC'!$H:$H,0)))</f>
        <v>1</v>
      </c>
      <c r="BB511" s="21" t="n">
        <f aca="false">NOT(ISNA(MATCH($A511&amp;"T",'Cases at IMPPC'!$H:$H,0)))</f>
        <v>0</v>
      </c>
      <c r="BC511" s="21" t="n">
        <f aca="false">NOT(ISNA(MATCH($A511&amp;"ADE",'Cases at IMPPC'!$H:$H,0)))</f>
        <v>1</v>
      </c>
      <c r="BD511" s="21" t="n">
        <f aca="false">NOT(ISNA(MATCH($A511&amp;"MET",'Cases at IMPPC'!$H:$H,0)))</f>
        <v>0</v>
      </c>
      <c r="BE511" s="24" t="s">
        <v>285</v>
      </c>
    </row>
    <row r="512" customFormat="false" ht="13" hidden="false" customHeight="true" outlineLevel="0" collapsed="false">
      <c r="A512" s="1" t="n">
        <v>514</v>
      </c>
      <c r="B512" s="18" t="s">
        <v>1268</v>
      </c>
      <c r="C512" s="18" t="str">
        <f aca="false">TEXT(A512,"CRC-00000")&amp;"-05-01"</f>
        <v>CRC-00514-05-01</v>
      </c>
      <c r="D512" s="2" t="s">
        <v>60</v>
      </c>
      <c r="E512" s="2" t="s">
        <v>60</v>
      </c>
      <c r="F512" s="2" t="s">
        <v>61</v>
      </c>
      <c r="G512" s="2" t="s">
        <v>60</v>
      </c>
      <c r="H512" s="2" t="s">
        <v>60</v>
      </c>
      <c r="I512" s="3" t="s">
        <v>60</v>
      </c>
      <c r="J512" s="4" t="s">
        <v>60</v>
      </c>
      <c r="M512" s="2" t="s">
        <v>45</v>
      </c>
      <c r="S512" s="25"/>
      <c r="T512" s="2"/>
      <c r="U512" s="2"/>
      <c r="AD512" s="6" t="n">
        <f aca="false">ISNUMBER(MATCH(A512,Selection!A:A,0))</f>
        <v>0</v>
      </c>
      <c r="AE512" s="6" t="n">
        <f aca="false">24-COUNTIF(D512:AA512,"")</f>
        <v>8</v>
      </c>
      <c r="AF512" s="20" t="n">
        <f aca="false">TRUE()</f>
        <v>1</v>
      </c>
      <c r="AG512" s="21" t="n">
        <f aca="false">TRUE()</f>
        <v>1</v>
      </c>
      <c r="AH512" s="21" t="n">
        <f aca="false">FALSE()</f>
        <v>0</v>
      </c>
      <c r="AI512" s="22" t="n">
        <f aca="false">TRUE()</f>
        <v>1</v>
      </c>
      <c r="AJ512" s="8" t="n">
        <v>514</v>
      </c>
      <c r="AK512" s="23" t="s">
        <v>62</v>
      </c>
      <c r="AL512" s="8" t="s">
        <v>63</v>
      </c>
      <c r="AM512" s="8" t="n">
        <v>72</v>
      </c>
      <c r="AN512" s="8" t="s">
        <v>64</v>
      </c>
      <c r="AO512" s="8" t="s">
        <v>65</v>
      </c>
      <c r="AP512" s="8" t="s">
        <v>115</v>
      </c>
      <c r="AQ512" s="8" t="s">
        <v>1269</v>
      </c>
      <c r="AU512" s="8" t="s">
        <v>45</v>
      </c>
      <c r="AV512" s="24" t="s">
        <v>851</v>
      </c>
      <c r="AW512" s="24"/>
      <c r="BA512" s="21" t="n">
        <f aca="false">NOT(ISNA(MATCH($A512&amp;"N",'Cases at IMPPC'!$H:$H,0)))</f>
        <v>1</v>
      </c>
      <c r="BB512" s="21" t="n">
        <f aca="false">NOT(ISNA(MATCH($A512&amp;"T",'Cases at IMPPC'!$H:$H,0)))</f>
        <v>0</v>
      </c>
      <c r="BC512" s="21" t="n">
        <f aca="false">NOT(ISNA(MATCH($A512&amp;"ADE",'Cases at IMPPC'!$H:$H,0)))</f>
        <v>0</v>
      </c>
      <c r="BD512" s="21" t="n">
        <f aca="false">NOT(ISNA(MATCH($A512&amp;"MET",'Cases at IMPPC'!$H:$H,0)))</f>
        <v>1</v>
      </c>
      <c r="BE512" s="24" t="s">
        <v>279</v>
      </c>
      <c r="BH512" s="0" t="s">
        <v>314</v>
      </c>
    </row>
    <row r="513" customFormat="false" ht="13" hidden="false" customHeight="true" outlineLevel="0" collapsed="false">
      <c r="A513" s="1" t="n">
        <v>515</v>
      </c>
      <c r="B513" s="18" t="s">
        <v>1270</v>
      </c>
      <c r="C513" s="18" t="str">
        <f aca="false">TEXT(A513,"CRC-00000")&amp;"-05-01"</f>
        <v>CRC-00515-05-01</v>
      </c>
      <c r="D513" s="2" t="s">
        <v>60</v>
      </c>
      <c r="E513" s="2" t="s">
        <v>60</v>
      </c>
      <c r="F513" s="2" t="s">
        <v>61</v>
      </c>
      <c r="G513" s="2" t="s">
        <v>60</v>
      </c>
      <c r="H513" s="2" t="s">
        <v>61</v>
      </c>
      <c r="M513" s="2" t="s">
        <v>45</v>
      </c>
      <c r="S513" s="25"/>
      <c r="T513" s="2"/>
      <c r="U513" s="2"/>
      <c r="AD513" s="6" t="n">
        <f aca="false">ISNUMBER(MATCH(A513,Selection!A:A,0))</f>
        <v>0</v>
      </c>
      <c r="AE513" s="6" t="n">
        <f aca="false">24-COUNTIF(D513:AA513,"")</f>
        <v>6</v>
      </c>
      <c r="AF513" s="20" t="n">
        <f aca="false">TRUE()</f>
        <v>1</v>
      </c>
      <c r="AG513" s="21" t="n">
        <f aca="false">FALSE()</f>
        <v>0</v>
      </c>
      <c r="AH513" s="21" t="n">
        <f aca="false">TRUE()</f>
        <v>1</v>
      </c>
      <c r="AI513" s="22" t="n">
        <f aca="false">FALSE()</f>
        <v>0</v>
      </c>
      <c r="AJ513" s="8" t="n">
        <v>515.1</v>
      </c>
      <c r="AK513" s="23" t="s">
        <v>137</v>
      </c>
      <c r="AL513" s="8" t="s">
        <v>63</v>
      </c>
      <c r="AM513" s="8" t="n">
        <v>65</v>
      </c>
      <c r="AN513" s="8" t="s">
        <v>45</v>
      </c>
      <c r="AO513" s="8" t="s">
        <v>65</v>
      </c>
      <c r="AP513" s="8" t="s">
        <v>138</v>
      </c>
      <c r="AQ513" s="8" t="s">
        <v>289</v>
      </c>
      <c r="AV513" s="24"/>
      <c r="AW513" s="24"/>
      <c r="BA513" s="21" t="n">
        <f aca="false">NOT(ISNA(MATCH($A513&amp;"N",'Cases at IMPPC'!$H:$H,0)))</f>
        <v>1</v>
      </c>
      <c r="BB513" s="21" t="n">
        <f aca="false">NOT(ISNA(MATCH($A513&amp;"T",'Cases at IMPPC'!$H:$H,0)))</f>
        <v>0</v>
      </c>
      <c r="BC513" s="21" t="n">
        <f aca="false">NOT(ISNA(MATCH($A513&amp;"ADE",'Cases at IMPPC'!$H:$H,0)))</f>
        <v>1</v>
      </c>
      <c r="BD513" s="21" t="n">
        <f aca="false">NOT(ISNA(MATCH($A513&amp;"MET",'Cases at IMPPC'!$H:$H,0)))</f>
        <v>0</v>
      </c>
      <c r="BE513" s="24"/>
    </row>
    <row r="514" customFormat="false" ht="13" hidden="false" customHeight="true" outlineLevel="0" collapsed="false">
      <c r="A514" s="1" t="n">
        <v>516</v>
      </c>
      <c r="B514" s="18" t="s">
        <v>1271</v>
      </c>
      <c r="C514" s="18" t="str">
        <f aca="false">TEXT(A514,"CRC-00000")&amp;"-05-01"</f>
        <v>CRC-00516-05-01</v>
      </c>
      <c r="D514" s="2" t="s">
        <v>60</v>
      </c>
      <c r="E514" s="2" t="s">
        <v>60</v>
      </c>
      <c r="F514" s="2" t="s">
        <v>60</v>
      </c>
      <c r="G514" s="2" t="s">
        <v>60</v>
      </c>
      <c r="H514" s="2" t="s">
        <v>61</v>
      </c>
      <c r="I514" s="3" t="s">
        <v>61</v>
      </c>
      <c r="J514" s="4" t="s">
        <v>60</v>
      </c>
      <c r="M514" s="2" t="s">
        <v>136</v>
      </c>
      <c r="O514" s="2" t="s">
        <v>45</v>
      </c>
      <c r="Q514" s="3" t="s">
        <v>45</v>
      </c>
      <c r="R514" s="4" t="s">
        <v>60</v>
      </c>
      <c r="S514" s="25" t="s">
        <v>45</v>
      </c>
      <c r="T514" s="2" t="s">
        <v>157</v>
      </c>
      <c r="U514" s="2"/>
      <c r="AD514" s="6" t="n">
        <f aca="false">ISNUMBER(MATCH(A514,Selection!A:A,0))</f>
        <v>0</v>
      </c>
      <c r="AE514" s="6" t="n">
        <f aca="false">24-COUNTIF(D514:AA514,"")</f>
        <v>13</v>
      </c>
      <c r="AF514" s="20" t="n">
        <f aca="false">TRUE()</f>
        <v>1</v>
      </c>
      <c r="AG514" s="21" t="n">
        <f aca="false">FALSE()</f>
        <v>0</v>
      </c>
      <c r="AH514" s="21" t="n">
        <f aca="false">FALSE()</f>
        <v>0</v>
      </c>
      <c r="AI514" s="22" t="n">
        <f aca="false">TRUE()</f>
        <v>1</v>
      </c>
      <c r="AJ514" s="8" t="n">
        <v>516.3</v>
      </c>
      <c r="AK514" s="23" t="s">
        <v>324</v>
      </c>
      <c r="AL514" s="8" t="s">
        <v>63</v>
      </c>
      <c r="AM514" s="8" t="n">
        <v>73</v>
      </c>
      <c r="AN514" s="8" t="s">
        <v>64</v>
      </c>
      <c r="AO514" s="8" t="s">
        <v>65</v>
      </c>
      <c r="AP514" s="8" t="s">
        <v>45</v>
      </c>
      <c r="AQ514" s="8" t="s">
        <v>61</v>
      </c>
      <c r="AU514" s="8" t="s">
        <v>45</v>
      </c>
      <c r="AV514" s="24"/>
      <c r="AW514" s="24"/>
      <c r="AX514" s="9" t="n">
        <v>0.10126582278481</v>
      </c>
      <c r="AY514" s="9" t="n">
        <v>0.113924050632911</v>
      </c>
      <c r="AZ514" s="9" t="n">
        <v>0.215189873417721</v>
      </c>
      <c r="BA514" s="21" t="n">
        <f aca="false">NOT(ISNA(MATCH($A514&amp;"N",'Cases at IMPPC'!$H:$H,0)))</f>
        <v>1</v>
      </c>
      <c r="BB514" s="21" t="n">
        <f aca="false">NOT(ISNA(MATCH($A514&amp;"T",'Cases at IMPPC'!$H:$H,0)))</f>
        <v>0</v>
      </c>
      <c r="BC514" s="21" t="n">
        <f aca="false">NOT(ISNA(MATCH($A514&amp;"ADE",'Cases at IMPPC'!$H:$H,0)))</f>
        <v>0</v>
      </c>
      <c r="BD514" s="21" t="n">
        <f aca="false">NOT(ISNA(MATCH($A514&amp;"MET",'Cases at IMPPC'!$H:$H,0)))</f>
        <v>1</v>
      </c>
      <c r="BE514" s="24" t="s">
        <v>1272</v>
      </c>
      <c r="BH514" s="0" t="s">
        <v>176</v>
      </c>
    </row>
    <row r="515" customFormat="false" ht="13" hidden="false" customHeight="true" outlineLevel="0" collapsed="false">
      <c r="A515" s="1" t="n">
        <v>517</v>
      </c>
      <c r="B515" s="18" t="s">
        <v>1273</v>
      </c>
      <c r="C515" s="18" t="str">
        <f aca="false">TEXT(A515,"CRC-00000")&amp;"-05-01"</f>
        <v>CRC-00517-05-01</v>
      </c>
      <c r="D515" s="2" t="s">
        <v>60</v>
      </c>
      <c r="E515" s="2" t="s">
        <v>60</v>
      </c>
      <c r="F515" s="2" t="s">
        <v>61</v>
      </c>
      <c r="G515" s="2" t="s">
        <v>60</v>
      </c>
      <c r="H515" s="2" t="s">
        <v>60</v>
      </c>
      <c r="M515" s="2" t="s">
        <v>45</v>
      </c>
      <c r="S515" s="25"/>
      <c r="T515" s="2"/>
      <c r="U515" s="2"/>
      <c r="AD515" s="6" t="n">
        <f aca="false">ISNUMBER(MATCH(A515,Selection!A:A,0))</f>
        <v>0</v>
      </c>
      <c r="AE515" s="6" t="n">
        <f aca="false">24-COUNTIF(D515:AA515,"")</f>
        <v>6</v>
      </c>
      <c r="AF515" s="20" t="n">
        <f aca="false">TRUE()</f>
        <v>1</v>
      </c>
      <c r="AG515" s="21" t="n">
        <f aca="false">FALSE()</f>
        <v>0</v>
      </c>
      <c r="AH515" s="21" t="n">
        <f aca="false">TRUE()</f>
        <v>1</v>
      </c>
      <c r="AI515" s="22" t="n">
        <f aca="false">FALSE()</f>
        <v>0</v>
      </c>
      <c r="AJ515" s="8" t="n">
        <v>517.1</v>
      </c>
      <c r="AK515" s="23" t="s">
        <v>137</v>
      </c>
      <c r="AM515" s="8" t="n">
        <v>73</v>
      </c>
      <c r="AN515" s="8" t="s">
        <v>45</v>
      </c>
      <c r="AO515" s="8" t="s">
        <v>65</v>
      </c>
      <c r="AP515" s="8" t="s">
        <v>138</v>
      </c>
      <c r="AQ515" s="8" t="s">
        <v>238</v>
      </c>
      <c r="AV515" s="24" t="s">
        <v>1274</v>
      </c>
      <c r="AW515" s="24"/>
      <c r="BA515" s="21" t="n">
        <f aca="false">NOT(ISNA(MATCH($A515&amp;"N",'Cases at IMPPC'!$H:$H,0)))</f>
        <v>1</v>
      </c>
      <c r="BB515" s="21" t="n">
        <f aca="false">NOT(ISNA(MATCH($A515&amp;"T",'Cases at IMPPC'!$H:$H,0)))</f>
        <v>0</v>
      </c>
      <c r="BC515" s="21" t="n">
        <f aca="false">NOT(ISNA(MATCH($A515&amp;"ADE",'Cases at IMPPC'!$H:$H,0)))</f>
        <v>1</v>
      </c>
      <c r="BD515" s="21" t="n">
        <f aca="false">NOT(ISNA(MATCH($A515&amp;"MET",'Cases at IMPPC'!$H:$H,0)))</f>
        <v>0</v>
      </c>
      <c r="BE515" s="24" t="s">
        <v>1049</v>
      </c>
    </row>
    <row r="516" customFormat="false" ht="13" hidden="false" customHeight="true" outlineLevel="0" collapsed="false">
      <c r="A516" s="1" t="n">
        <v>518</v>
      </c>
      <c r="B516" s="18" t="s">
        <v>1275</v>
      </c>
      <c r="C516" s="18" t="str">
        <f aca="false">TEXT(A516,"CRC-00000")&amp;"-05-01"</f>
        <v>CRC-00518-05-01</v>
      </c>
      <c r="D516" s="2" t="s">
        <v>60</v>
      </c>
      <c r="E516" s="2" t="s">
        <v>60</v>
      </c>
      <c r="F516" s="2" t="s">
        <v>61</v>
      </c>
      <c r="G516" s="2" t="s">
        <v>60</v>
      </c>
      <c r="H516" s="2" t="s">
        <v>60</v>
      </c>
      <c r="I516" s="3" t="s">
        <v>60</v>
      </c>
      <c r="J516" s="4" t="s">
        <v>60</v>
      </c>
      <c r="K516" s="2" t="s">
        <v>582</v>
      </c>
      <c r="L516" s="2" t="s">
        <v>582</v>
      </c>
      <c r="M516" s="2" t="s">
        <v>136</v>
      </c>
      <c r="O516" s="2" t="s">
        <v>136</v>
      </c>
      <c r="S516" s="25" t="s">
        <v>45</v>
      </c>
      <c r="T516" s="2" t="s">
        <v>157</v>
      </c>
      <c r="U516" s="2" t="s">
        <v>70</v>
      </c>
      <c r="Y516" s="6" t="s">
        <v>255</v>
      </c>
      <c r="AC516" s="6" t="s">
        <v>70</v>
      </c>
      <c r="AD516" s="6" t="n">
        <f aca="false">ISNUMBER(MATCH(A516,Selection!A:A,0))</f>
        <v>0</v>
      </c>
      <c r="AE516" s="6" t="n">
        <f aca="false">24-COUNTIF(D516:AA516,"")</f>
        <v>15</v>
      </c>
      <c r="AF516" s="20" t="n">
        <f aca="false">TRUE()</f>
        <v>1</v>
      </c>
      <c r="AG516" s="27" t="n">
        <f aca="false">TRUE()</f>
        <v>1</v>
      </c>
      <c r="AH516" s="27" t="n">
        <f aca="false">FALSE()</f>
        <v>0</v>
      </c>
      <c r="AI516" s="22" t="n">
        <f aca="false">FALSE()</f>
        <v>0</v>
      </c>
      <c r="AJ516" s="8" t="n">
        <v>518</v>
      </c>
      <c r="AK516" s="23" t="s">
        <v>62</v>
      </c>
      <c r="AL516" s="8" t="s">
        <v>63</v>
      </c>
      <c r="AM516" s="8" t="n">
        <v>55</v>
      </c>
      <c r="AN516" s="8" t="s">
        <v>45</v>
      </c>
      <c r="AO516" s="8" t="s">
        <v>65</v>
      </c>
      <c r="AP516" s="8" t="s">
        <v>115</v>
      </c>
      <c r="AQ516" s="8" t="s">
        <v>1276</v>
      </c>
      <c r="AU516" s="8" t="s">
        <v>45</v>
      </c>
      <c r="AV516" s="24" t="s">
        <v>1277</v>
      </c>
      <c r="AW516" s="24"/>
      <c r="AX516" s="9" t="n">
        <v>0.069620253164557</v>
      </c>
      <c r="AY516" s="9" t="n">
        <v>0.069620253164557</v>
      </c>
      <c r="AZ516" s="9" t="n">
        <v>0.139240506329114</v>
      </c>
      <c r="BA516" s="21" t="n">
        <f aca="false">NOT(ISNA(MATCH($A516&amp;"N",'Cases at IMPPC'!$H:$H,0)))</f>
        <v>1</v>
      </c>
      <c r="BB516" s="21" t="n">
        <f aca="false">NOT(ISNA(MATCH($A516&amp;"T",'Cases at IMPPC'!$H:$H,0)))</f>
        <v>1</v>
      </c>
      <c r="BC516" s="21" t="n">
        <f aca="false">NOT(ISNA(MATCH($A516&amp;"ADE",'Cases at IMPPC'!$H:$H,0)))</f>
        <v>0</v>
      </c>
      <c r="BD516" s="21" t="n">
        <f aca="false">NOT(ISNA(MATCH($A516&amp;"MET",'Cases at IMPPC'!$H:$H,0)))</f>
        <v>0</v>
      </c>
      <c r="BE516" s="24" t="s">
        <v>1201</v>
      </c>
      <c r="BF516" s="0" t="s">
        <v>1278</v>
      </c>
      <c r="BH516" s="0" t="s">
        <v>314</v>
      </c>
    </row>
    <row r="517" customFormat="false" ht="13" hidden="false" customHeight="true" outlineLevel="0" collapsed="false">
      <c r="A517" s="1" t="n">
        <v>519</v>
      </c>
      <c r="B517" s="18" t="s">
        <v>1279</v>
      </c>
      <c r="C517" s="18" t="str">
        <f aca="false">TEXT(A517,"CRC-00000")&amp;"-05-01"</f>
        <v>CRC-00519-05-01</v>
      </c>
      <c r="D517" s="2" t="s">
        <v>60</v>
      </c>
      <c r="F517" s="2" t="s">
        <v>60</v>
      </c>
      <c r="S517" s="25"/>
      <c r="T517" s="2"/>
      <c r="U517" s="2"/>
      <c r="AD517" s="6" t="n">
        <f aca="false">ISNUMBER(MATCH(A517,Selection!A:A,0))</f>
        <v>0</v>
      </c>
      <c r="AE517" s="6" t="n">
        <f aca="false">24-COUNTIF(D517:AA517,"")</f>
        <v>2</v>
      </c>
      <c r="AF517" s="20" t="n">
        <f aca="false">TRUE()</f>
        <v>1</v>
      </c>
      <c r="AG517" s="21" t="n">
        <f aca="false">TRUE()</f>
        <v>1</v>
      </c>
      <c r="AH517" s="21" t="n">
        <f aca="false">FALSE()</f>
        <v>0</v>
      </c>
      <c r="AI517" s="22" t="n">
        <f aca="false">FALSE()</f>
        <v>0</v>
      </c>
      <c r="AJ517" s="8" t="n">
        <v>519</v>
      </c>
      <c r="AK517" s="23" t="s">
        <v>62</v>
      </c>
      <c r="AL517" s="8" t="s">
        <v>63</v>
      </c>
      <c r="AM517" s="8" t="n">
        <v>58</v>
      </c>
      <c r="AN517" s="8" t="s">
        <v>45</v>
      </c>
      <c r="AO517" s="8" t="s">
        <v>71</v>
      </c>
      <c r="AP517" s="8" t="s">
        <v>115</v>
      </c>
      <c r="AQ517" s="8" t="s">
        <v>1280</v>
      </c>
      <c r="AU517" s="8" t="s">
        <v>152</v>
      </c>
      <c r="AV517" s="24" t="s">
        <v>1281</v>
      </c>
      <c r="AW517" s="24"/>
      <c r="BA517" s="21" t="n">
        <f aca="false">NOT(ISNA(MATCH($A517&amp;"N",'Cases at IMPPC'!$H:$H,0)))</f>
        <v>0</v>
      </c>
      <c r="BB517" s="21" t="n">
        <f aca="false">NOT(ISNA(MATCH($A517&amp;"T",'Cases at IMPPC'!$H:$H,0)))</f>
        <v>0</v>
      </c>
      <c r="BC517" s="21" t="n">
        <f aca="false">NOT(ISNA(MATCH($A517&amp;"ADE",'Cases at IMPPC'!$H:$H,0)))</f>
        <v>0</v>
      </c>
      <c r="BD517" s="21" t="n">
        <f aca="false">NOT(ISNA(MATCH($A517&amp;"MET",'Cases at IMPPC'!$H:$H,0)))</f>
        <v>0</v>
      </c>
      <c r="BE517" s="24" t="s">
        <v>184</v>
      </c>
    </row>
    <row r="518" customFormat="false" ht="13" hidden="false" customHeight="true" outlineLevel="0" collapsed="false">
      <c r="A518" s="1" t="n">
        <v>520</v>
      </c>
      <c r="B518" s="18" t="s">
        <v>1282</v>
      </c>
      <c r="C518" s="18" t="str">
        <f aca="false">TEXT(A518,"CRC-00000")&amp;"-05-01"</f>
        <v>CRC-00520-05-01</v>
      </c>
      <c r="D518" s="2" t="s">
        <v>60</v>
      </c>
      <c r="E518" s="2" t="s">
        <v>60</v>
      </c>
      <c r="F518" s="2" t="s">
        <v>60</v>
      </c>
      <c r="G518" s="2" t="s">
        <v>60</v>
      </c>
      <c r="H518" s="2" t="s">
        <v>60</v>
      </c>
      <c r="I518" s="3" t="s">
        <v>60</v>
      </c>
      <c r="J518" s="4" t="s">
        <v>60</v>
      </c>
      <c r="M518" s="2" t="s">
        <v>136</v>
      </c>
      <c r="S518" s="25" t="s">
        <v>45</v>
      </c>
      <c r="T518" s="2" t="s">
        <v>157</v>
      </c>
      <c r="U518" s="2"/>
      <c r="AD518" s="6" t="n">
        <f aca="false">ISNUMBER(MATCH(A518,Selection!A:A,0))</f>
        <v>0</v>
      </c>
      <c r="AE518" s="6" t="n">
        <f aca="false">24-COUNTIF(D518:AA518,"")</f>
        <v>10</v>
      </c>
      <c r="AF518" s="20" t="n">
        <f aca="false">TRUE()</f>
        <v>1</v>
      </c>
      <c r="AG518" s="21" t="n">
        <f aca="false">TRUE()</f>
        <v>1</v>
      </c>
      <c r="AH518" s="21" t="n">
        <f aca="false">FALSE()</f>
        <v>0</v>
      </c>
      <c r="AI518" s="22" t="n">
        <f aca="false">FALSE()</f>
        <v>0</v>
      </c>
      <c r="AJ518" s="8" t="n">
        <v>520</v>
      </c>
      <c r="AK518" s="23" t="s">
        <v>62</v>
      </c>
      <c r="AL518" s="8" t="s">
        <v>63</v>
      </c>
      <c r="AM518" s="8" t="n">
        <v>62</v>
      </c>
      <c r="AN518" s="8" t="s">
        <v>45</v>
      </c>
      <c r="AO518" s="8" t="s">
        <v>65</v>
      </c>
      <c r="AP518" s="8" t="s">
        <v>90</v>
      </c>
      <c r="AQ518" s="8" t="s">
        <v>1283</v>
      </c>
      <c r="AU518" s="8" t="s">
        <v>45</v>
      </c>
      <c r="AV518" s="24"/>
      <c r="AW518" s="24"/>
      <c r="AX518" s="9" t="n">
        <v>0.0126582278481013</v>
      </c>
      <c r="AY518" s="9" t="n">
        <v>0.0316455696202532</v>
      </c>
      <c r="AZ518" s="9" t="n">
        <v>0.0443037974683544</v>
      </c>
      <c r="BA518" s="21" t="n">
        <f aca="false">NOT(ISNA(MATCH($A518&amp;"N",'Cases at IMPPC'!$H:$H,0)))</f>
        <v>0</v>
      </c>
      <c r="BB518" s="21" t="n">
        <f aca="false">NOT(ISNA(MATCH($A518&amp;"T",'Cases at IMPPC'!$H:$H,0)))</f>
        <v>1</v>
      </c>
      <c r="BC518" s="21" t="n">
        <f aca="false">NOT(ISNA(MATCH($A518&amp;"ADE",'Cases at IMPPC'!$H:$H,0)))</f>
        <v>0</v>
      </c>
      <c r="BD518" s="21" t="n">
        <f aca="false">NOT(ISNA(MATCH($A518&amp;"MET",'Cases at IMPPC'!$H:$H,0)))</f>
        <v>0</v>
      </c>
      <c r="BE518" s="24" t="s">
        <v>279</v>
      </c>
      <c r="BF518" s="0" t="s">
        <v>1284</v>
      </c>
    </row>
    <row r="519" customFormat="false" ht="13" hidden="false" customHeight="true" outlineLevel="0" collapsed="false">
      <c r="A519" s="1" t="n">
        <v>521</v>
      </c>
      <c r="B519" s="18" t="s">
        <v>1285</v>
      </c>
      <c r="C519" s="18" t="str">
        <f aca="false">TEXT(A519,"CRC-00000")&amp;"-05-01"</f>
        <v>CRC-00521-05-01</v>
      </c>
      <c r="D519" s="2" t="s">
        <v>61</v>
      </c>
      <c r="G519" s="2" t="s">
        <v>60</v>
      </c>
      <c r="H519" s="2" t="s">
        <v>60</v>
      </c>
      <c r="S519" s="25"/>
      <c r="T519" s="2"/>
      <c r="U519" s="2"/>
      <c r="AD519" s="6" t="n">
        <f aca="false">ISNUMBER(MATCH(A519,Selection!A:A,0))</f>
        <v>0</v>
      </c>
      <c r="AE519" s="6" t="n">
        <f aca="false">24-COUNTIF(D519:AA519,"")</f>
        <v>3</v>
      </c>
      <c r="AF519" s="20" t="n">
        <f aca="false">TRUE()</f>
        <v>1</v>
      </c>
      <c r="AG519" s="21" t="n">
        <f aca="false">TRUE()</f>
        <v>1</v>
      </c>
      <c r="AH519" s="21" t="n">
        <f aca="false">FALSE()</f>
        <v>0</v>
      </c>
      <c r="AI519" s="22" t="n">
        <f aca="false">FALSE()</f>
        <v>0</v>
      </c>
      <c r="AJ519" s="8" t="n">
        <v>521</v>
      </c>
      <c r="AK519" s="23" t="s">
        <v>62</v>
      </c>
      <c r="AL519" s="8" t="s">
        <v>63</v>
      </c>
      <c r="AM519" s="8" t="n">
        <v>64</v>
      </c>
      <c r="AN519" s="8" t="s">
        <v>45</v>
      </c>
      <c r="AV519" s="24"/>
      <c r="AW519" s="24"/>
      <c r="BA519" s="21" t="n">
        <f aca="false">NOT(ISNA(MATCH($A519&amp;"N",'Cases at IMPPC'!$H:$H,0)))</f>
        <v>0</v>
      </c>
      <c r="BB519" s="21" t="n">
        <f aca="false">NOT(ISNA(MATCH($A519&amp;"T",'Cases at IMPPC'!$H:$H,0)))</f>
        <v>0</v>
      </c>
      <c r="BC519" s="21" t="n">
        <f aca="false">NOT(ISNA(MATCH($A519&amp;"ADE",'Cases at IMPPC'!$H:$H,0)))</f>
        <v>0</v>
      </c>
      <c r="BD519" s="21" t="n">
        <f aca="false">NOT(ISNA(MATCH($A519&amp;"MET",'Cases at IMPPC'!$H:$H,0)))</f>
        <v>0</v>
      </c>
      <c r="BE519" s="24"/>
    </row>
    <row r="520" customFormat="false" ht="13" hidden="false" customHeight="true" outlineLevel="0" collapsed="false">
      <c r="A520" s="1" t="n">
        <v>522</v>
      </c>
      <c r="B520" s="18" t="s">
        <v>1286</v>
      </c>
      <c r="C520" s="18" t="str">
        <f aca="false">TEXT(A520,"CRC-00000")&amp;"-05-01"</f>
        <v>CRC-00522-05-01</v>
      </c>
      <c r="D520" s="2" t="s">
        <v>60</v>
      </c>
      <c r="E520" s="2" t="s">
        <v>61</v>
      </c>
      <c r="F520" s="2" t="s">
        <v>61</v>
      </c>
      <c r="G520" s="2" t="s">
        <v>60</v>
      </c>
      <c r="H520" s="2" t="s">
        <v>60</v>
      </c>
      <c r="I520" s="3" t="s">
        <v>60</v>
      </c>
      <c r="J520" s="4" t="s">
        <v>60</v>
      </c>
      <c r="S520" s="25"/>
      <c r="T520" s="2"/>
      <c r="U520" s="2"/>
      <c r="AD520" s="6" t="n">
        <f aca="false">ISNUMBER(MATCH(A520,Selection!A:A,0))</f>
        <v>0</v>
      </c>
      <c r="AE520" s="6" t="n">
        <f aca="false">24-COUNTIF(D520:AA520,"")</f>
        <v>7</v>
      </c>
      <c r="AF520" s="20" t="n">
        <f aca="false">TRUE()</f>
        <v>1</v>
      </c>
      <c r="AG520" s="21" t="n">
        <f aca="false">TRUE()</f>
        <v>1</v>
      </c>
      <c r="AH520" s="21" t="n">
        <f aca="false">FALSE()</f>
        <v>0</v>
      </c>
      <c r="AI520" s="22" t="n">
        <f aca="false">FALSE()</f>
        <v>0</v>
      </c>
      <c r="AJ520" s="8" t="n">
        <v>522</v>
      </c>
      <c r="AK520" s="23" t="s">
        <v>62</v>
      </c>
      <c r="AL520" s="8" t="s">
        <v>63</v>
      </c>
      <c r="AM520" s="8" t="n">
        <v>66</v>
      </c>
      <c r="AN520" s="8" t="s">
        <v>64</v>
      </c>
      <c r="AO520" s="8" t="s">
        <v>65</v>
      </c>
      <c r="AP520" s="8" t="s">
        <v>115</v>
      </c>
      <c r="AQ520" s="8" t="s">
        <v>1287</v>
      </c>
      <c r="AU520" s="8" t="s">
        <v>45</v>
      </c>
      <c r="AV520" s="24" t="s">
        <v>1288</v>
      </c>
      <c r="AW520" s="24"/>
      <c r="BA520" s="21" t="n">
        <f aca="false">NOT(ISNA(MATCH($A520&amp;"N",'Cases at IMPPC'!$H:$H,0)))</f>
        <v>1</v>
      </c>
      <c r="BB520" s="21" t="n">
        <f aca="false">NOT(ISNA(MATCH($A520&amp;"T",'Cases at IMPPC'!$H:$H,0)))</f>
        <v>1</v>
      </c>
      <c r="BC520" s="21" t="n">
        <f aca="false">NOT(ISNA(MATCH($A520&amp;"ADE",'Cases at IMPPC'!$H:$H,0)))</f>
        <v>0</v>
      </c>
      <c r="BD520" s="21" t="n">
        <f aca="false">NOT(ISNA(MATCH($A520&amp;"MET",'Cases at IMPPC'!$H:$H,0)))</f>
        <v>0</v>
      </c>
      <c r="BE520" s="24"/>
    </row>
    <row r="521" customFormat="false" ht="13" hidden="false" customHeight="true" outlineLevel="0" collapsed="false">
      <c r="A521" s="1" t="n">
        <v>523</v>
      </c>
      <c r="B521" s="18" t="s">
        <v>1289</v>
      </c>
      <c r="C521" s="18" t="str">
        <f aca="false">TEXT(A521,"CRC-00000")&amp;"-05-01"</f>
        <v>CRC-00523-05-01</v>
      </c>
      <c r="D521" s="2" t="s">
        <v>60</v>
      </c>
      <c r="E521" s="2" t="s">
        <v>60</v>
      </c>
      <c r="F521" s="2" t="s">
        <v>61</v>
      </c>
      <c r="G521" s="2" t="s">
        <v>60</v>
      </c>
      <c r="H521" s="2" t="s">
        <v>61</v>
      </c>
      <c r="I521" s="3" t="s">
        <v>61</v>
      </c>
      <c r="J521" s="4" t="s">
        <v>61</v>
      </c>
      <c r="S521" s="25"/>
      <c r="T521" s="2"/>
      <c r="U521" s="2"/>
      <c r="AD521" s="6" t="n">
        <f aca="false">ISNUMBER(MATCH(A521,Selection!A:A,0))</f>
        <v>0</v>
      </c>
      <c r="AE521" s="6" t="n">
        <f aca="false">24-COUNTIF(D521:AA521,"")</f>
        <v>7</v>
      </c>
      <c r="AF521" s="20" t="n">
        <f aca="false">TRUE()</f>
        <v>1</v>
      </c>
      <c r="AG521" s="21" t="n">
        <f aca="false">TRUE()</f>
        <v>1</v>
      </c>
      <c r="AH521" s="21" t="n">
        <f aca="false">FALSE()</f>
        <v>0</v>
      </c>
      <c r="AI521" s="22" t="n">
        <f aca="false">FALSE()</f>
        <v>0</v>
      </c>
      <c r="AJ521" s="8" t="n">
        <v>523</v>
      </c>
      <c r="AK521" s="23" t="s">
        <v>62</v>
      </c>
      <c r="AL521" s="8" t="s">
        <v>63</v>
      </c>
      <c r="AM521" s="8" t="n">
        <v>80</v>
      </c>
      <c r="AN521" s="8" t="s">
        <v>64</v>
      </c>
      <c r="AO521" s="8" t="s">
        <v>71</v>
      </c>
      <c r="AP521" s="8" t="s">
        <v>66</v>
      </c>
      <c r="AQ521" s="8" t="s">
        <v>72</v>
      </c>
      <c r="AU521" s="8" t="s">
        <v>45</v>
      </c>
      <c r="AV521" s="24" t="s">
        <v>1290</v>
      </c>
      <c r="AW521" s="24"/>
      <c r="BA521" s="21" t="n">
        <f aca="false">NOT(ISNA(MATCH($A521&amp;"N",'Cases at IMPPC'!$H:$H,0)))</f>
        <v>1</v>
      </c>
      <c r="BB521" s="21" t="n">
        <f aca="false">NOT(ISNA(MATCH($A521&amp;"T",'Cases at IMPPC'!$H:$H,0)))</f>
        <v>1</v>
      </c>
      <c r="BC521" s="21" t="n">
        <f aca="false">NOT(ISNA(MATCH($A521&amp;"ADE",'Cases at IMPPC'!$H:$H,0)))</f>
        <v>0</v>
      </c>
      <c r="BD521" s="21" t="n">
        <f aca="false">NOT(ISNA(MATCH($A521&amp;"MET",'Cases at IMPPC'!$H:$H,0)))</f>
        <v>0</v>
      </c>
      <c r="BE521" s="24" t="s">
        <v>1291</v>
      </c>
    </row>
    <row r="522" customFormat="false" ht="13" hidden="false" customHeight="true" outlineLevel="0" collapsed="false">
      <c r="A522" s="1" t="n">
        <v>524</v>
      </c>
      <c r="B522" s="18" t="s">
        <v>1292</v>
      </c>
      <c r="C522" s="18" t="str">
        <f aca="false">TEXT(A522,"CRC-00000")&amp;"-05-01"</f>
        <v>CRC-00524-05-01</v>
      </c>
      <c r="D522" s="2" t="s">
        <v>60</v>
      </c>
      <c r="E522" s="2" t="s">
        <v>60</v>
      </c>
      <c r="F522" s="2" t="s">
        <v>61</v>
      </c>
      <c r="G522" s="2" t="s">
        <v>60</v>
      </c>
      <c r="H522" s="2" t="s">
        <v>60</v>
      </c>
      <c r="I522" s="3" t="s">
        <v>60</v>
      </c>
      <c r="J522" s="4" t="s">
        <v>60</v>
      </c>
      <c r="K522" s="2" t="s">
        <v>230</v>
      </c>
      <c r="L522" s="2" t="s">
        <v>230</v>
      </c>
      <c r="M522" s="2" t="s">
        <v>136</v>
      </c>
      <c r="O522" s="2" t="s">
        <v>156</v>
      </c>
      <c r="Q522" s="3" t="s">
        <v>45</v>
      </c>
      <c r="R522" s="4" t="s">
        <v>60</v>
      </c>
      <c r="S522" s="25" t="s">
        <v>45</v>
      </c>
      <c r="T522" s="2" t="s">
        <v>157</v>
      </c>
      <c r="U522" s="2" t="s">
        <v>70</v>
      </c>
      <c r="Y522" s="6" t="s">
        <v>255</v>
      </c>
      <c r="Z522" s="6" t="s">
        <v>255</v>
      </c>
      <c r="AA522" s="6" t="s">
        <v>1293</v>
      </c>
      <c r="AC522" s="6" t="s">
        <v>70</v>
      </c>
      <c r="AD522" s="6" t="n">
        <f aca="false">ISNUMBER(MATCH(A522,Selection!A:A,0))</f>
        <v>0</v>
      </c>
      <c r="AE522" s="6" t="n">
        <f aca="false">24-COUNTIF(D522:AA522,"")</f>
        <v>19</v>
      </c>
      <c r="AF522" s="20" t="n">
        <f aca="false">TRUE()</f>
        <v>1</v>
      </c>
      <c r="AG522" s="27" t="n">
        <f aca="false">TRUE()</f>
        <v>1</v>
      </c>
      <c r="AH522" s="27" t="n">
        <f aca="false">FALSE()</f>
        <v>0</v>
      </c>
      <c r="AI522" s="22" t="n">
        <f aca="false">FALSE()</f>
        <v>0</v>
      </c>
      <c r="AJ522" s="8" t="n">
        <v>524</v>
      </c>
      <c r="AK522" s="23" t="s">
        <v>62</v>
      </c>
      <c r="AL522" s="8" t="s">
        <v>63</v>
      </c>
      <c r="AM522" s="8" t="n">
        <v>68</v>
      </c>
      <c r="AN522" s="8" t="s">
        <v>64</v>
      </c>
      <c r="AO522" s="8" t="s">
        <v>65</v>
      </c>
      <c r="AP522" s="8" t="s">
        <v>66</v>
      </c>
      <c r="AQ522" s="8" t="s">
        <v>446</v>
      </c>
      <c r="AU522" s="8" t="s">
        <v>45</v>
      </c>
      <c r="AV522" s="24" t="s">
        <v>1294</v>
      </c>
      <c r="AW522" s="24"/>
      <c r="AX522" s="9" t="n">
        <v>0.0316455696202532</v>
      </c>
      <c r="AY522" s="9" t="n">
        <v>0.0822784810126582</v>
      </c>
      <c r="AZ522" s="9" t="n">
        <v>0.113924050632911</v>
      </c>
      <c r="BA522" s="21" t="n">
        <f aca="false">NOT(ISNA(MATCH($A522&amp;"N",'Cases at IMPPC'!$H:$H,0)))</f>
        <v>1</v>
      </c>
      <c r="BB522" s="21" t="n">
        <f aca="false">NOT(ISNA(MATCH($A522&amp;"T",'Cases at IMPPC'!$H:$H,0)))</f>
        <v>1</v>
      </c>
      <c r="BC522" s="21" t="n">
        <f aca="false">NOT(ISNA(MATCH($A522&amp;"ADE",'Cases at IMPPC'!$H:$H,0)))</f>
        <v>0</v>
      </c>
      <c r="BD522" s="21" t="n">
        <f aca="false">NOT(ISNA(MATCH($A522&amp;"MET",'Cases at IMPPC'!$H:$H,0)))</f>
        <v>0</v>
      </c>
      <c r="BE522" s="24" t="s">
        <v>282</v>
      </c>
      <c r="BF522" s="0" t="s">
        <v>1295</v>
      </c>
    </row>
    <row r="523" customFormat="false" ht="13" hidden="false" customHeight="true" outlineLevel="0" collapsed="false">
      <c r="A523" s="1" t="n">
        <v>525</v>
      </c>
      <c r="B523" s="18" t="s">
        <v>1296</v>
      </c>
      <c r="C523" s="18" t="str">
        <f aca="false">TEXT(A523,"CRC-00000")&amp;"-05-01"</f>
        <v>CRC-00525-05-01</v>
      </c>
      <c r="D523" s="2" t="s">
        <v>60</v>
      </c>
      <c r="E523" s="2" t="s">
        <v>61</v>
      </c>
      <c r="F523" s="2" t="s">
        <v>61</v>
      </c>
      <c r="G523" s="2" t="s">
        <v>60</v>
      </c>
      <c r="H523" s="2" t="s">
        <v>61</v>
      </c>
      <c r="I523" s="3" t="s">
        <v>61</v>
      </c>
      <c r="J523" s="4" t="s">
        <v>60</v>
      </c>
      <c r="K523" s="2" t="s">
        <v>230</v>
      </c>
      <c r="L523" s="2" t="s">
        <v>230</v>
      </c>
      <c r="M523" s="2" t="s">
        <v>136</v>
      </c>
      <c r="O523" s="2" t="s">
        <v>45</v>
      </c>
      <c r="P523" s="5" t="s">
        <v>136</v>
      </c>
      <c r="S523" s="25" t="s">
        <v>45</v>
      </c>
      <c r="T523" s="2" t="s">
        <v>157</v>
      </c>
      <c r="U523" s="2" t="s">
        <v>70</v>
      </c>
      <c r="AD523" s="6" t="n">
        <f aca="false">ISNUMBER(MATCH(A523,Selection!A:A,0))</f>
        <v>0</v>
      </c>
      <c r="AE523" s="6" t="n">
        <f aca="false">24-COUNTIF(D523:AA523,"")</f>
        <v>15</v>
      </c>
      <c r="AF523" s="20" t="n">
        <f aca="false">TRUE()</f>
        <v>1</v>
      </c>
      <c r="AG523" s="27" t="n">
        <f aca="false">TRUE()</f>
        <v>1</v>
      </c>
      <c r="AH523" s="27" t="n">
        <f aca="false">FALSE()</f>
        <v>0</v>
      </c>
      <c r="AI523" s="22" t="n">
        <f aca="false">FALSE()</f>
        <v>0</v>
      </c>
      <c r="AJ523" s="8" t="n">
        <v>525</v>
      </c>
      <c r="AK523" s="23" t="s">
        <v>62</v>
      </c>
      <c r="AL523" s="8" t="s">
        <v>66</v>
      </c>
      <c r="AM523" s="8" t="n">
        <v>60</v>
      </c>
      <c r="AN523" s="8" t="s">
        <v>45</v>
      </c>
      <c r="AO523" s="8" t="s">
        <v>65</v>
      </c>
      <c r="AP523" s="8" t="s">
        <v>66</v>
      </c>
      <c r="AU523" s="8" t="s">
        <v>45</v>
      </c>
      <c r="AV523" s="24" t="s">
        <v>1297</v>
      </c>
      <c r="AW523" s="24"/>
      <c r="AX523" s="9" t="n">
        <v>0.0379746835443038</v>
      </c>
      <c r="AY523" s="9" t="n">
        <v>0.0316455696202532</v>
      </c>
      <c r="AZ523" s="9" t="n">
        <v>0.069620253164557</v>
      </c>
      <c r="BA523" s="21" t="n">
        <f aca="false">NOT(ISNA(MATCH($A523&amp;"N",'Cases at IMPPC'!$H:$H,0)))</f>
        <v>1</v>
      </c>
      <c r="BB523" s="21" t="n">
        <f aca="false">NOT(ISNA(MATCH($A523&amp;"T",'Cases at IMPPC'!$H:$H,0)))</f>
        <v>1</v>
      </c>
      <c r="BC523" s="21" t="n">
        <f aca="false">NOT(ISNA(MATCH($A523&amp;"ADE",'Cases at IMPPC'!$H:$H,0)))</f>
        <v>0</v>
      </c>
      <c r="BD523" s="21" t="n">
        <f aca="false">NOT(ISNA(MATCH($A523&amp;"MET",'Cases at IMPPC'!$H:$H,0)))</f>
        <v>0</v>
      </c>
      <c r="BE523" s="24" t="s">
        <v>279</v>
      </c>
      <c r="BF523" s="0" t="s">
        <v>1298</v>
      </c>
    </row>
    <row r="524" customFormat="false" ht="13" hidden="false" customHeight="true" outlineLevel="0" collapsed="false">
      <c r="A524" s="1" t="n">
        <v>526</v>
      </c>
      <c r="B524" s="18" t="s">
        <v>1299</v>
      </c>
      <c r="C524" s="18" t="str">
        <f aca="false">TEXT(A524,"CRC-00000")&amp;"-05-01"</f>
        <v>CRC-00526-05-01</v>
      </c>
      <c r="D524" s="2" t="s">
        <v>60</v>
      </c>
      <c r="E524" s="2" t="s">
        <v>60</v>
      </c>
      <c r="F524" s="2" t="s">
        <v>60</v>
      </c>
      <c r="G524" s="2" t="s">
        <v>60</v>
      </c>
      <c r="H524" s="2" t="s">
        <v>61</v>
      </c>
      <c r="I524" s="3" t="s">
        <v>61</v>
      </c>
      <c r="J524" s="4" t="s">
        <v>60</v>
      </c>
      <c r="S524" s="25"/>
      <c r="T524" s="2"/>
      <c r="U524" s="2"/>
      <c r="AD524" s="6" t="n">
        <f aca="false">ISNUMBER(MATCH(A524,Selection!A:A,0))</f>
        <v>0</v>
      </c>
      <c r="AE524" s="6" t="n">
        <f aca="false">24-COUNTIF(D524:AA524,"")</f>
        <v>7</v>
      </c>
      <c r="AF524" s="20" t="n">
        <f aca="false">TRUE()</f>
        <v>1</v>
      </c>
      <c r="AG524" s="21" t="n">
        <f aca="false">TRUE()</f>
        <v>1</v>
      </c>
      <c r="AH524" s="21" t="n">
        <f aca="false">FALSE()</f>
        <v>0</v>
      </c>
      <c r="AI524" s="22" t="n">
        <f aca="false">FALSE()</f>
        <v>0</v>
      </c>
      <c r="AJ524" s="8" t="n">
        <v>526</v>
      </c>
      <c r="AK524" s="23" t="s">
        <v>62</v>
      </c>
      <c r="AL524" s="8" t="s">
        <v>63</v>
      </c>
      <c r="AM524" s="8" t="n">
        <v>54</v>
      </c>
      <c r="AN524" s="8" t="s">
        <v>64</v>
      </c>
      <c r="AO524" s="8" t="s">
        <v>65</v>
      </c>
      <c r="AP524" s="8" t="s">
        <v>115</v>
      </c>
      <c r="AU524" s="8" t="s">
        <v>1300</v>
      </c>
      <c r="AV524" s="24" t="s">
        <v>1301</v>
      </c>
      <c r="AW524" s="24"/>
      <c r="BA524" s="21" t="n">
        <f aca="false">NOT(ISNA(MATCH($A524&amp;"N",'Cases at IMPPC'!$H:$H,0)))</f>
        <v>1</v>
      </c>
      <c r="BB524" s="21" t="n">
        <f aca="false">NOT(ISNA(MATCH($A524&amp;"T",'Cases at IMPPC'!$H:$H,0)))</f>
        <v>1</v>
      </c>
      <c r="BC524" s="21" t="n">
        <f aca="false">NOT(ISNA(MATCH($A524&amp;"ADE",'Cases at IMPPC'!$H:$H,0)))</f>
        <v>0</v>
      </c>
      <c r="BD524" s="21" t="n">
        <f aca="false">NOT(ISNA(MATCH($A524&amp;"MET",'Cases at IMPPC'!$H:$H,0)))</f>
        <v>0</v>
      </c>
      <c r="BE524" s="24" t="s">
        <v>1302</v>
      </c>
      <c r="BH524" s="0" t="s">
        <v>1303</v>
      </c>
    </row>
    <row r="525" customFormat="false" ht="13" hidden="false" customHeight="true" outlineLevel="0" collapsed="false">
      <c r="A525" s="1" t="n">
        <v>527</v>
      </c>
      <c r="B525" s="18" t="s">
        <v>1304</v>
      </c>
      <c r="C525" s="18" t="str">
        <f aca="false">TEXT(A525,"CRC-00000")&amp;"-05-01"</f>
        <v>CRC-00527-05-01</v>
      </c>
      <c r="D525" s="2" t="s">
        <v>60</v>
      </c>
      <c r="E525" s="2" t="s">
        <v>61</v>
      </c>
      <c r="F525" s="2" t="s">
        <v>60</v>
      </c>
      <c r="G525" s="2" t="s">
        <v>60</v>
      </c>
      <c r="H525" s="2" t="s">
        <v>60</v>
      </c>
      <c r="I525" s="3" t="s">
        <v>60</v>
      </c>
      <c r="J525" s="4" t="s">
        <v>60</v>
      </c>
      <c r="K525" s="2" t="s">
        <v>230</v>
      </c>
      <c r="L525" s="2" t="s">
        <v>230</v>
      </c>
      <c r="M525" s="2" t="s">
        <v>45</v>
      </c>
      <c r="O525" s="2" t="s">
        <v>136</v>
      </c>
      <c r="Q525" s="3" t="s">
        <v>136</v>
      </c>
      <c r="R525" s="4" t="s">
        <v>60</v>
      </c>
      <c r="S525" s="25" t="s">
        <v>45</v>
      </c>
      <c r="T525" s="2" t="s">
        <v>157</v>
      </c>
      <c r="U525" s="2" t="s">
        <v>70</v>
      </c>
      <c r="AD525" s="6" t="n">
        <f aca="false">ISNUMBER(MATCH(A525,Selection!A:A,0))</f>
        <v>0</v>
      </c>
      <c r="AE525" s="6" t="n">
        <f aca="false">24-COUNTIF(D525:AA525,"")</f>
        <v>16</v>
      </c>
      <c r="AF525" s="20" t="n">
        <f aca="false">TRUE()</f>
        <v>1</v>
      </c>
      <c r="AG525" s="27" t="n">
        <f aca="false">TRUE()</f>
        <v>1</v>
      </c>
      <c r="AH525" s="27" t="n">
        <f aca="false">FALSE()</f>
        <v>0</v>
      </c>
      <c r="AI525" s="22" t="n">
        <f aca="false">FALSE()</f>
        <v>0</v>
      </c>
      <c r="AJ525" s="8" t="n">
        <v>527</v>
      </c>
      <c r="AK525" s="23" t="s">
        <v>62</v>
      </c>
      <c r="AL525" s="8" t="s">
        <v>66</v>
      </c>
      <c r="AM525" s="8" t="n">
        <v>49</v>
      </c>
      <c r="AN525" s="8" t="s">
        <v>45</v>
      </c>
      <c r="AO525" s="8" t="s">
        <v>71</v>
      </c>
      <c r="AP525" s="8" t="s">
        <v>66</v>
      </c>
      <c r="AU525" s="8" t="s">
        <v>45</v>
      </c>
      <c r="AV525" s="24"/>
      <c r="AW525" s="24"/>
      <c r="AX525" s="9" t="n">
        <v>0.0443037974683544</v>
      </c>
      <c r="AY525" s="9" t="n">
        <v>0.10126582278481</v>
      </c>
      <c r="AZ525" s="9" t="n">
        <v>0.145569620253165</v>
      </c>
      <c r="BA525" s="21" t="n">
        <f aca="false">NOT(ISNA(MATCH($A525&amp;"N",'Cases at IMPPC'!$H:$H,0)))</f>
        <v>1</v>
      </c>
      <c r="BB525" s="21" t="n">
        <f aca="false">NOT(ISNA(MATCH($A525&amp;"T",'Cases at IMPPC'!$H:$H,0)))</f>
        <v>1</v>
      </c>
      <c r="BC525" s="21" t="n">
        <f aca="false">NOT(ISNA(MATCH($A525&amp;"ADE",'Cases at IMPPC'!$H:$H,0)))</f>
        <v>0</v>
      </c>
      <c r="BD525" s="21" t="n">
        <f aca="false">NOT(ISNA(MATCH($A525&amp;"MET",'Cases at IMPPC'!$H:$H,0)))</f>
        <v>0</v>
      </c>
      <c r="BE525" s="24" t="s">
        <v>279</v>
      </c>
      <c r="BF525" s="0" t="s">
        <v>1305</v>
      </c>
    </row>
    <row r="526" customFormat="false" ht="13" hidden="false" customHeight="true" outlineLevel="0" collapsed="false">
      <c r="A526" s="1" t="n">
        <v>528</v>
      </c>
      <c r="B526" s="18" t="s">
        <v>1306</v>
      </c>
      <c r="C526" s="18" t="str">
        <f aca="false">TEXT(A526,"CRC-00000")&amp;"-05-01"</f>
        <v>CRC-00528-05-01</v>
      </c>
      <c r="D526" s="2" t="s">
        <v>60</v>
      </c>
      <c r="E526" s="2" t="s">
        <v>60</v>
      </c>
      <c r="F526" s="2" t="s">
        <v>60</v>
      </c>
      <c r="G526" s="2" t="s">
        <v>60</v>
      </c>
      <c r="H526" s="2" t="s">
        <v>61</v>
      </c>
      <c r="I526" s="3" t="s">
        <v>61</v>
      </c>
      <c r="J526" s="4" t="s">
        <v>60</v>
      </c>
      <c r="K526" s="2" t="s">
        <v>230</v>
      </c>
      <c r="L526" s="2" t="s">
        <v>230</v>
      </c>
      <c r="M526" s="2" t="s">
        <v>136</v>
      </c>
      <c r="O526" s="2" t="s">
        <v>136</v>
      </c>
      <c r="P526" s="5" t="s">
        <v>136</v>
      </c>
      <c r="S526" s="25" t="s">
        <v>45</v>
      </c>
      <c r="T526" s="2" t="s">
        <v>157</v>
      </c>
      <c r="U526" s="2" t="s">
        <v>70</v>
      </c>
      <c r="V526" s="28" t="n">
        <v>-0.0236</v>
      </c>
      <c r="Z526" s="6" t="s">
        <v>231</v>
      </c>
      <c r="AA526" s="6" t="s">
        <v>566</v>
      </c>
      <c r="AD526" s="6" t="n">
        <f aca="false">ISNUMBER(MATCH(A526,Selection!A:A,0))</f>
        <v>0</v>
      </c>
      <c r="AE526" s="6" t="n">
        <f aca="false">24-COUNTIF(D526:AA526,"")</f>
        <v>18</v>
      </c>
      <c r="AF526" s="20" t="n">
        <f aca="false">TRUE()</f>
        <v>1</v>
      </c>
      <c r="AG526" s="27" t="n">
        <f aca="false">TRUE()</f>
        <v>1</v>
      </c>
      <c r="AH526" s="27" t="n">
        <f aca="false">FALSE()</f>
        <v>0</v>
      </c>
      <c r="AI526" s="22" t="n">
        <f aca="false">FALSE()</f>
        <v>0</v>
      </c>
      <c r="AJ526" s="8" t="n">
        <v>528</v>
      </c>
      <c r="AK526" s="23" t="s">
        <v>62</v>
      </c>
      <c r="AL526" s="8" t="s">
        <v>66</v>
      </c>
      <c r="AM526" s="8" t="n">
        <v>80</v>
      </c>
      <c r="AN526" s="8" t="s">
        <v>64</v>
      </c>
      <c r="AO526" s="8" t="s">
        <v>71</v>
      </c>
      <c r="AP526" s="8" t="s">
        <v>90</v>
      </c>
      <c r="AQ526" s="8" t="s">
        <v>668</v>
      </c>
      <c r="AU526" s="8" t="s">
        <v>45</v>
      </c>
      <c r="AV526" s="24" t="s">
        <v>1307</v>
      </c>
      <c r="AW526" s="24"/>
      <c r="AX526" s="9" t="n">
        <v>0.0379746835443038</v>
      </c>
      <c r="AY526" s="9" t="n">
        <v>0.0822784810126582</v>
      </c>
      <c r="AZ526" s="9" t="n">
        <v>0.120253164556962</v>
      </c>
      <c r="BA526" s="21" t="n">
        <f aca="false">NOT(ISNA(MATCH($A526&amp;"N",'Cases at IMPPC'!$H:$H,0)))</f>
        <v>1</v>
      </c>
      <c r="BB526" s="21" t="n">
        <f aca="false">NOT(ISNA(MATCH($A526&amp;"T",'Cases at IMPPC'!$H:$H,0)))</f>
        <v>1</v>
      </c>
      <c r="BC526" s="21" t="n">
        <f aca="false">NOT(ISNA(MATCH($A526&amp;"ADE",'Cases at IMPPC'!$H:$H,0)))</f>
        <v>0</v>
      </c>
      <c r="BD526" s="21" t="n">
        <f aca="false">NOT(ISNA(MATCH($A526&amp;"MET",'Cases at IMPPC'!$H:$H,0)))</f>
        <v>0</v>
      </c>
      <c r="BE526" s="24" t="s">
        <v>279</v>
      </c>
    </row>
    <row r="527" customFormat="false" ht="13" hidden="false" customHeight="true" outlineLevel="0" collapsed="false">
      <c r="A527" s="1" t="n">
        <v>529</v>
      </c>
      <c r="B527" s="18" t="s">
        <v>1308</v>
      </c>
      <c r="C527" s="18" t="str">
        <f aca="false">TEXT(A527,"CRC-00000")&amp;"-05-01"</f>
        <v>CRC-00529-05-01</v>
      </c>
      <c r="F527" s="2" t="s">
        <v>60</v>
      </c>
      <c r="S527" s="25"/>
      <c r="T527" s="2"/>
      <c r="U527" s="2"/>
      <c r="AD527" s="6" t="n">
        <f aca="false">ISNUMBER(MATCH(A527,Selection!A:A,0))</f>
        <v>0</v>
      </c>
      <c r="AE527" s="6" t="n">
        <f aca="false">24-COUNTIF(D527:AA527,"")</f>
        <v>1</v>
      </c>
      <c r="AF527" s="20" t="n">
        <f aca="false">FALSE()</f>
        <v>0</v>
      </c>
      <c r="AG527" s="21" t="n">
        <f aca="false">TRUE()</f>
        <v>1</v>
      </c>
      <c r="AH527" s="21" t="n">
        <f aca="false">FALSE()</f>
        <v>0</v>
      </c>
      <c r="AI527" s="22" t="n">
        <f aca="false">FALSE()</f>
        <v>0</v>
      </c>
      <c r="AJ527" s="8" t="n">
        <v>529</v>
      </c>
      <c r="AK527" s="23" t="s">
        <v>62</v>
      </c>
      <c r="AV527" s="24"/>
      <c r="AW527" s="24"/>
      <c r="BA527" s="21" t="n">
        <f aca="false">NOT(ISNA(MATCH($A527&amp;"N",'Cases at IMPPC'!$H:$H,0)))</f>
        <v>0</v>
      </c>
      <c r="BB527" s="21" t="n">
        <f aca="false">NOT(ISNA(MATCH($A527&amp;"T",'Cases at IMPPC'!$H:$H,0)))</f>
        <v>0</v>
      </c>
      <c r="BC527" s="21" t="n">
        <f aca="false">NOT(ISNA(MATCH($A527&amp;"ADE",'Cases at IMPPC'!$H:$H,0)))</f>
        <v>0</v>
      </c>
      <c r="BD527" s="21" t="n">
        <f aca="false">NOT(ISNA(MATCH($A527&amp;"MET",'Cases at IMPPC'!$H:$H,0)))</f>
        <v>0</v>
      </c>
      <c r="BE527" s="24"/>
    </row>
    <row r="528" customFormat="false" ht="13" hidden="false" customHeight="true" outlineLevel="0" collapsed="false">
      <c r="A528" s="1" t="n">
        <v>530</v>
      </c>
      <c r="B528" s="18" t="s">
        <v>1309</v>
      </c>
      <c r="C528" s="18" t="str">
        <f aca="false">TEXT(A528,"CRC-00000")&amp;"-05-01"</f>
        <v>CRC-00530-05-01</v>
      </c>
      <c r="D528" s="2" t="s">
        <v>61</v>
      </c>
      <c r="E528" s="2" t="s">
        <v>60</v>
      </c>
      <c r="F528" s="2" t="s">
        <v>61</v>
      </c>
      <c r="G528" s="2" t="s">
        <v>60</v>
      </c>
      <c r="H528" s="2" t="s">
        <v>61</v>
      </c>
      <c r="I528" s="3" t="s">
        <v>61</v>
      </c>
      <c r="J528" s="4" t="s">
        <v>60</v>
      </c>
      <c r="S528" s="25"/>
      <c r="T528" s="2"/>
      <c r="U528" s="2"/>
      <c r="AD528" s="6" t="n">
        <f aca="false">ISNUMBER(MATCH(A528,Selection!A:A,0))</f>
        <v>0</v>
      </c>
      <c r="AE528" s="6" t="n">
        <f aca="false">24-COUNTIF(D528:AA528,"")</f>
        <v>7</v>
      </c>
      <c r="AF528" s="20" t="n">
        <f aca="false">TRUE()</f>
        <v>1</v>
      </c>
      <c r="AG528" s="21" t="n">
        <f aca="false">TRUE()</f>
        <v>1</v>
      </c>
      <c r="AH528" s="21" t="n">
        <f aca="false">FALSE()</f>
        <v>0</v>
      </c>
      <c r="AI528" s="22" t="n">
        <f aca="false">FALSE()</f>
        <v>0</v>
      </c>
      <c r="AJ528" s="8" t="n">
        <v>530</v>
      </c>
      <c r="AK528" s="23" t="s">
        <v>62</v>
      </c>
      <c r="AL528" s="8" t="s">
        <v>63</v>
      </c>
      <c r="AM528" s="8" t="n">
        <v>48</v>
      </c>
      <c r="AN528" s="8" t="s">
        <v>45</v>
      </c>
      <c r="AP528" s="8" t="s">
        <v>66</v>
      </c>
      <c r="AQ528" s="8" t="s">
        <v>990</v>
      </c>
      <c r="AU528" s="8" t="s">
        <v>804</v>
      </c>
      <c r="AV528" s="24"/>
      <c r="AW528" s="24"/>
      <c r="BA528" s="21" t="n">
        <f aca="false">NOT(ISNA(MATCH($A528&amp;"N",'Cases at IMPPC'!$H:$H,0)))</f>
        <v>1</v>
      </c>
      <c r="BB528" s="21" t="n">
        <f aca="false">NOT(ISNA(MATCH($A528&amp;"T",'Cases at IMPPC'!$H:$H,0)))</f>
        <v>1</v>
      </c>
      <c r="BC528" s="21" t="n">
        <f aca="false">NOT(ISNA(MATCH($A528&amp;"ADE",'Cases at IMPPC'!$H:$H,0)))</f>
        <v>0</v>
      </c>
      <c r="BD528" s="21" t="n">
        <f aca="false">NOT(ISNA(MATCH($A528&amp;"MET",'Cases at IMPPC'!$H:$H,0)))</f>
        <v>0</v>
      </c>
      <c r="BE528" s="24" t="s">
        <v>1310</v>
      </c>
    </row>
    <row r="529" customFormat="false" ht="13" hidden="false" customHeight="true" outlineLevel="0" collapsed="false">
      <c r="A529" s="1" t="n">
        <v>531</v>
      </c>
      <c r="B529" s="18" t="s">
        <v>1311</v>
      </c>
      <c r="C529" s="18" t="str">
        <f aca="false">TEXT(A529,"CRC-00000")&amp;"-05-01"</f>
        <v>CRC-00531-05-01</v>
      </c>
      <c r="D529" s="2" t="s">
        <v>60</v>
      </c>
      <c r="E529" s="2" t="s">
        <v>60</v>
      </c>
      <c r="F529" s="2" t="s">
        <v>61</v>
      </c>
      <c r="G529" s="2" t="s">
        <v>60</v>
      </c>
      <c r="H529" s="2" t="s">
        <v>61</v>
      </c>
      <c r="I529" s="3" t="s">
        <v>61</v>
      </c>
      <c r="J529" s="4" t="s">
        <v>60</v>
      </c>
      <c r="S529" s="25"/>
      <c r="T529" s="2"/>
      <c r="U529" s="2"/>
      <c r="AD529" s="6" t="n">
        <f aca="false">ISNUMBER(MATCH(A529,Selection!A:A,0))</f>
        <v>0</v>
      </c>
      <c r="AE529" s="6" t="n">
        <f aca="false">24-COUNTIF(D529:AA529,"")</f>
        <v>7</v>
      </c>
      <c r="AF529" s="20" t="n">
        <f aca="false">TRUE()</f>
        <v>1</v>
      </c>
      <c r="AG529" s="21" t="n">
        <f aca="false">TRUE()</f>
        <v>1</v>
      </c>
      <c r="AH529" s="21" t="n">
        <f aca="false">FALSE()</f>
        <v>0</v>
      </c>
      <c r="AI529" s="22" t="n">
        <f aca="false">FALSE()</f>
        <v>0</v>
      </c>
      <c r="AJ529" s="8" t="n">
        <v>531</v>
      </c>
      <c r="AK529" s="23" t="s">
        <v>62</v>
      </c>
      <c r="AM529" s="8" t="n">
        <v>77</v>
      </c>
      <c r="AN529" s="8" t="s">
        <v>45</v>
      </c>
      <c r="AO529" s="8" t="s">
        <v>65</v>
      </c>
      <c r="AP529" s="8" t="s">
        <v>66</v>
      </c>
      <c r="AQ529" s="8" t="s">
        <v>75</v>
      </c>
      <c r="AU529" s="8" t="s">
        <v>45</v>
      </c>
      <c r="AV529" s="24"/>
      <c r="AW529" s="24"/>
      <c r="BA529" s="21" t="n">
        <f aca="false">NOT(ISNA(MATCH($A529&amp;"N",'Cases at IMPPC'!$H:$H,0)))</f>
        <v>0</v>
      </c>
      <c r="BB529" s="21" t="n">
        <f aca="false">NOT(ISNA(MATCH($A529&amp;"T",'Cases at IMPPC'!$H:$H,0)))</f>
        <v>1</v>
      </c>
      <c r="BC529" s="21" t="n">
        <f aca="false">NOT(ISNA(MATCH($A529&amp;"ADE",'Cases at IMPPC'!$H:$H,0)))</f>
        <v>0</v>
      </c>
      <c r="BD529" s="21" t="n">
        <f aca="false">NOT(ISNA(MATCH($A529&amp;"MET",'Cases at IMPPC'!$H:$H,0)))</f>
        <v>0</v>
      </c>
      <c r="BE529" s="24" t="s">
        <v>279</v>
      </c>
    </row>
    <row r="530" customFormat="false" ht="13" hidden="false" customHeight="true" outlineLevel="0" collapsed="false">
      <c r="A530" s="1" t="n">
        <v>532</v>
      </c>
      <c r="B530" s="18" t="s">
        <v>1312</v>
      </c>
      <c r="C530" s="18" t="str">
        <f aca="false">TEXT(A530,"CRC-00000")&amp;"-05-01"</f>
        <v>CRC-00532-05-01</v>
      </c>
      <c r="D530" s="2" t="s">
        <v>60</v>
      </c>
      <c r="E530" s="2" t="s">
        <v>61</v>
      </c>
      <c r="F530" s="2" t="s">
        <v>61</v>
      </c>
      <c r="G530" s="2" t="s">
        <v>60</v>
      </c>
      <c r="H530" s="2" t="s">
        <v>60</v>
      </c>
      <c r="I530" s="3" t="s">
        <v>60</v>
      </c>
      <c r="J530" s="4" t="s">
        <v>60</v>
      </c>
      <c r="S530" s="25"/>
      <c r="T530" s="2"/>
      <c r="U530" s="2"/>
      <c r="AD530" s="6" t="n">
        <f aca="false">ISNUMBER(MATCH(A530,Selection!A:A,0))</f>
        <v>0</v>
      </c>
      <c r="AE530" s="6" t="n">
        <f aca="false">24-COUNTIF(D530:AA530,"")</f>
        <v>7</v>
      </c>
      <c r="AF530" s="20" t="n">
        <f aca="false">TRUE()</f>
        <v>1</v>
      </c>
      <c r="AG530" s="21" t="n">
        <f aca="false">TRUE()</f>
        <v>1</v>
      </c>
      <c r="AH530" s="21" t="n">
        <f aca="false">FALSE()</f>
        <v>0</v>
      </c>
      <c r="AI530" s="22" t="n">
        <f aca="false">FALSE()</f>
        <v>0</v>
      </c>
      <c r="AJ530" s="8" t="n">
        <v>532</v>
      </c>
      <c r="AK530" s="23" t="s">
        <v>62</v>
      </c>
      <c r="AL530" s="8" t="s">
        <v>63</v>
      </c>
      <c r="AM530" s="8" t="n">
        <v>78</v>
      </c>
      <c r="AN530" s="8" t="s">
        <v>45</v>
      </c>
      <c r="AO530" s="8" t="s">
        <v>65</v>
      </c>
      <c r="AP530" s="8" t="s">
        <v>90</v>
      </c>
      <c r="AQ530" s="8" t="s">
        <v>660</v>
      </c>
      <c r="AU530" s="8" t="s">
        <v>45</v>
      </c>
      <c r="AV530" s="24"/>
      <c r="AW530" s="24"/>
      <c r="BA530" s="21" t="n">
        <f aca="false">NOT(ISNA(MATCH($A530&amp;"N",'Cases at IMPPC'!$H:$H,0)))</f>
        <v>1</v>
      </c>
      <c r="BB530" s="21" t="n">
        <f aca="false">NOT(ISNA(MATCH($A530&amp;"T",'Cases at IMPPC'!$H:$H,0)))</f>
        <v>1</v>
      </c>
      <c r="BC530" s="21" t="n">
        <f aca="false">NOT(ISNA(MATCH($A530&amp;"ADE",'Cases at IMPPC'!$H:$H,0)))</f>
        <v>0</v>
      </c>
      <c r="BD530" s="21" t="n">
        <f aca="false">NOT(ISNA(MATCH($A530&amp;"MET",'Cases at IMPPC'!$H:$H,0)))</f>
        <v>0</v>
      </c>
      <c r="BE530" s="24" t="s">
        <v>279</v>
      </c>
    </row>
    <row r="531" customFormat="false" ht="13" hidden="false" customHeight="true" outlineLevel="0" collapsed="false">
      <c r="A531" s="1" t="n">
        <v>533</v>
      </c>
      <c r="B531" s="18" t="s">
        <v>1313</v>
      </c>
      <c r="C531" s="18" t="str">
        <f aca="false">TEXT(A531,"CRC-00000")&amp;"-05-01"</f>
        <v>CRC-00533-05-01</v>
      </c>
      <c r="D531" s="2" t="s">
        <v>60</v>
      </c>
      <c r="E531" s="2" t="s">
        <v>61</v>
      </c>
      <c r="F531" s="2" t="s">
        <v>60</v>
      </c>
      <c r="G531" s="2" t="s">
        <v>60</v>
      </c>
      <c r="H531" s="2" t="s">
        <v>60</v>
      </c>
      <c r="I531" s="3" t="s">
        <v>60</v>
      </c>
      <c r="J531" s="4" t="s">
        <v>60</v>
      </c>
      <c r="M531" s="2" t="s">
        <v>136</v>
      </c>
      <c r="S531" s="25" t="s">
        <v>45</v>
      </c>
      <c r="T531" s="2" t="s">
        <v>157</v>
      </c>
      <c r="U531" s="2"/>
      <c r="AD531" s="6" t="n">
        <f aca="false">ISNUMBER(MATCH(A531,Selection!A:A,0))</f>
        <v>0</v>
      </c>
      <c r="AE531" s="6" t="n">
        <f aca="false">24-COUNTIF(D531:AA531,"")</f>
        <v>10</v>
      </c>
      <c r="AF531" s="20" t="n">
        <f aca="false">TRUE()</f>
        <v>1</v>
      </c>
      <c r="AG531" s="21" t="n">
        <f aca="false">TRUE()</f>
        <v>1</v>
      </c>
      <c r="AH531" s="21" t="n">
        <f aca="false">FALSE()</f>
        <v>0</v>
      </c>
      <c r="AI531" s="22" t="n">
        <f aca="false">FALSE()</f>
        <v>0</v>
      </c>
      <c r="AJ531" s="8" t="n">
        <v>533</v>
      </c>
      <c r="AK531" s="23" t="s">
        <v>62</v>
      </c>
      <c r="AL531" s="8" t="s">
        <v>66</v>
      </c>
      <c r="AM531" s="8" t="n">
        <v>75</v>
      </c>
      <c r="AN531" s="8" t="s">
        <v>64</v>
      </c>
      <c r="AO531" s="8" t="s">
        <v>71</v>
      </c>
      <c r="AP531" s="8" t="s">
        <v>90</v>
      </c>
      <c r="AQ531" s="8" t="s">
        <v>637</v>
      </c>
      <c r="AU531" s="8" t="s">
        <v>63</v>
      </c>
      <c r="AV531" s="24" t="s">
        <v>1314</v>
      </c>
      <c r="AW531" s="24"/>
      <c r="AX531" s="9" t="n">
        <v>0.0569620253164557</v>
      </c>
      <c r="AY531" s="9" t="n">
        <v>0.10126582278481</v>
      </c>
      <c r="AZ531" s="9" t="n">
        <v>0.158227848101266</v>
      </c>
      <c r="BA531" s="21" t="n">
        <f aca="false">NOT(ISNA(MATCH($A531&amp;"N",'Cases at IMPPC'!$H:$H,0)))</f>
        <v>0</v>
      </c>
      <c r="BB531" s="21" t="n">
        <f aca="false">NOT(ISNA(MATCH($A531&amp;"T",'Cases at IMPPC'!$H:$H,0)))</f>
        <v>1</v>
      </c>
      <c r="BC531" s="21" t="n">
        <f aca="false">NOT(ISNA(MATCH($A531&amp;"ADE",'Cases at IMPPC'!$H:$H,0)))</f>
        <v>0</v>
      </c>
      <c r="BD531" s="21" t="n">
        <f aca="false">NOT(ISNA(MATCH($A531&amp;"MET",'Cases at IMPPC'!$H:$H,0)))</f>
        <v>0</v>
      </c>
      <c r="BE531" s="24" t="s">
        <v>279</v>
      </c>
      <c r="BF531" s="0" t="s">
        <v>1315</v>
      </c>
    </row>
    <row r="532" customFormat="false" ht="13" hidden="false" customHeight="true" outlineLevel="0" collapsed="false">
      <c r="A532" s="1" t="n">
        <v>534</v>
      </c>
      <c r="B532" s="18" t="s">
        <v>1316</v>
      </c>
      <c r="C532" s="18" t="str">
        <f aca="false">TEXT(A532,"CRC-00000")&amp;"-05-01"</f>
        <v>CRC-00534-05-01</v>
      </c>
      <c r="D532" s="2" t="s">
        <v>60</v>
      </c>
      <c r="E532" s="2" t="s">
        <v>60</v>
      </c>
      <c r="F532" s="2" t="s">
        <v>60</v>
      </c>
      <c r="G532" s="2" t="s">
        <v>60</v>
      </c>
      <c r="H532" s="2" t="s">
        <v>61</v>
      </c>
      <c r="M532" s="2" t="s">
        <v>136</v>
      </c>
      <c r="S532" s="25"/>
      <c r="T532" s="2"/>
      <c r="U532" s="2"/>
      <c r="AD532" s="6" t="n">
        <f aca="false">ISNUMBER(MATCH(A532,Selection!A:A,0))</f>
        <v>0</v>
      </c>
      <c r="AE532" s="6" t="n">
        <f aca="false">24-COUNTIF(D532:AA532,"")</f>
        <v>6</v>
      </c>
      <c r="AF532" s="20" t="n">
        <f aca="false">TRUE()</f>
        <v>1</v>
      </c>
      <c r="AG532" s="21" t="n">
        <f aca="false">FALSE()</f>
        <v>0</v>
      </c>
      <c r="AH532" s="21" t="n">
        <f aca="false">TRUE()</f>
        <v>1</v>
      </c>
      <c r="AI532" s="22" t="n">
        <f aca="false">FALSE()</f>
        <v>0</v>
      </c>
      <c r="AJ532" s="8" t="n">
        <v>534.1</v>
      </c>
      <c r="AK532" s="23" t="s">
        <v>137</v>
      </c>
      <c r="AL532" s="8" t="s">
        <v>63</v>
      </c>
      <c r="AM532" s="8" t="n">
        <v>47</v>
      </c>
      <c r="AN532" s="8" t="s">
        <v>64</v>
      </c>
      <c r="AO532" s="8" t="s">
        <v>65</v>
      </c>
      <c r="AP532" s="8" t="s">
        <v>138</v>
      </c>
      <c r="AQ532" s="8" t="s">
        <v>446</v>
      </c>
      <c r="AV532" s="24" t="s">
        <v>1317</v>
      </c>
      <c r="AW532" s="24"/>
      <c r="BA532" s="21" t="n">
        <f aca="false">NOT(ISNA(MATCH($A532&amp;"N",'Cases at IMPPC'!$H:$H,0)))</f>
        <v>1</v>
      </c>
      <c r="BB532" s="21" t="n">
        <f aca="false">NOT(ISNA(MATCH($A532&amp;"T",'Cases at IMPPC'!$H:$H,0)))</f>
        <v>0</v>
      </c>
      <c r="BC532" s="21" t="n">
        <f aca="false">NOT(ISNA(MATCH($A532&amp;"ADE",'Cases at IMPPC'!$H:$H,0)))</f>
        <v>1</v>
      </c>
      <c r="BD532" s="21" t="n">
        <f aca="false">NOT(ISNA(MATCH($A532&amp;"MET",'Cases at IMPPC'!$H:$H,0)))</f>
        <v>0</v>
      </c>
      <c r="BE532" s="24" t="s">
        <v>285</v>
      </c>
    </row>
    <row r="533" customFormat="false" ht="13" hidden="false" customHeight="true" outlineLevel="0" collapsed="false">
      <c r="A533" s="1" t="n">
        <v>535</v>
      </c>
      <c r="B533" s="18" t="s">
        <v>1318</v>
      </c>
      <c r="C533" s="18" t="str">
        <f aca="false">TEXT(A533,"CRC-00000")&amp;"-05-01"</f>
        <v>CRC-00535-05-01</v>
      </c>
      <c r="D533" s="2" t="s">
        <v>60</v>
      </c>
      <c r="E533" s="2" t="s">
        <v>60</v>
      </c>
      <c r="F533" s="2" t="s">
        <v>61</v>
      </c>
      <c r="G533" s="2" t="s">
        <v>60</v>
      </c>
      <c r="H533" s="2" t="s">
        <v>60</v>
      </c>
      <c r="I533" s="3" t="s">
        <v>60</v>
      </c>
      <c r="J533" s="4" t="s">
        <v>60</v>
      </c>
      <c r="K533" s="2" t="s">
        <v>230</v>
      </c>
      <c r="L533" s="2" t="s">
        <v>230</v>
      </c>
      <c r="M533" s="2" t="s">
        <v>136</v>
      </c>
      <c r="O533" s="2" t="s">
        <v>45</v>
      </c>
      <c r="P533" s="5" t="s">
        <v>136</v>
      </c>
      <c r="S533" s="25" t="s">
        <v>45</v>
      </c>
      <c r="T533" s="2" t="s">
        <v>157</v>
      </c>
      <c r="U533" s="2" t="s">
        <v>70</v>
      </c>
      <c r="W533" s="30" t="s">
        <v>60</v>
      </c>
      <c r="X533" s="30" t="s">
        <v>60</v>
      </c>
      <c r="Z533" s="6" t="s">
        <v>231</v>
      </c>
      <c r="AA533" s="6" t="s">
        <v>566</v>
      </c>
      <c r="AD533" s="6" t="n">
        <f aca="false">ISNUMBER(MATCH(A533,Selection!A:A,0))</f>
        <v>0</v>
      </c>
      <c r="AE533" s="6" t="n">
        <f aca="false">24-COUNTIF(D533:AA533,"")</f>
        <v>19</v>
      </c>
      <c r="AF533" s="20" t="n">
        <f aca="false">TRUE()</f>
        <v>1</v>
      </c>
      <c r="AG533" s="27" t="n">
        <f aca="false">TRUE()</f>
        <v>1</v>
      </c>
      <c r="AH533" s="27" t="n">
        <f aca="false">FALSE()</f>
        <v>0</v>
      </c>
      <c r="AI533" s="22" t="n">
        <f aca="false">FALSE()</f>
        <v>0</v>
      </c>
      <c r="AJ533" s="8" t="n">
        <v>535</v>
      </c>
      <c r="AK533" s="23" t="s">
        <v>62</v>
      </c>
      <c r="AL533" s="8" t="s">
        <v>63</v>
      </c>
      <c r="AM533" s="8" t="n">
        <v>68</v>
      </c>
      <c r="AN533" s="8" t="s">
        <v>45</v>
      </c>
      <c r="AO533" s="8" t="s">
        <v>71</v>
      </c>
      <c r="AP533" s="8" t="s">
        <v>115</v>
      </c>
      <c r="AQ533" s="8" t="s">
        <v>1319</v>
      </c>
      <c r="AU533" s="8" t="s">
        <v>45</v>
      </c>
      <c r="AV533" s="24" t="s">
        <v>1161</v>
      </c>
      <c r="AW533" s="24"/>
      <c r="AX533" s="9" t="n">
        <v>0.0126582278481013</v>
      </c>
      <c r="AY533" s="9" t="n">
        <v>0</v>
      </c>
      <c r="AZ533" s="9" t="n">
        <v>0.0126582278481013</v>
      </c>
      <c r="BA533" s="21" t="n">
        <f aca="false">NOT(ISNA(MATCH($A533&amp;"N",'Cases at IMPPC'!$H:$H,0)))</f>
        <v>1</v>
      </c>
      <c r="BB533" s="21" t="n">
        <f aca="false">NOT(ISNA(MATCH($A533&amp;"T",'Cases at IMPPC'!$H:$H,0)))</f>
        <v>1</v>
      </c>
      <c r="BC533" s="21" t="n">
        <f aca="false">NOT(ISNA(MATCH($A533&amp;"ADE",'Cases at IMPPC'!$H:$H,0)))</f>
        <v>0</v>
      </c>
      <c r="BD533" s="21" t="n">
        <f aca="false">NOT(ISNA(MATCH($A533&amp;"MET",'Cases at IMPPC'!$H:$H,0)))</f>
        <v>0</v>
      </c>
      <c r="BE533" s="24" t="s">
        <v>1320</v>
      </c>
      <c r="BF533" s="0" t="s">
        <v>1321</v>
      </c>
      <c r="BH533" s="0" t="s">
        <v>314</v>
      </c>
    </row>
    <row r="534" customFormat="false" ht="13" hidden="false" customHeight="true" outlineLevel="0" collapsed="false">
      <c r="A534" s="1" t="n">
        <v>536</v>
      </c>
      <c r="B534" s="18" t="s">
        <v>1322</v>
      </c>
      <c r="C534" s="18" t="str">
        <f aca="false">TEXT(A534,"CRC-00000")&amp;"-05-01"</f>
        <v>CRC-00536-05-01</v>
      </c>
      <c r="D534" s="2" t="s">
        <v>60</v>
      </c>
      <c r="E534" s="2" t="s">
        <v>60</v>
      </c>
      <c r="F534" s="2" t="s">
        <v>61</v>
      </c>
      <c r="G534" s="2" t="s">
        <v>60</v>
      </c>
      <c r="H534" s="2" t="s">
        <v>60</v>
      </c>
      <c r="I534" s="3" t="s">
        <v>60</v>
      </c>
      <c r="J534" s="4" t="s">
        <v>60</v>
      </c>
      <c r="K534" s="2" t="s">
        <v>230</v>
      </c>
      <c r="L534" s="2" t="s">
        <v>230</v>
      </c>
      <c r="M534" s="2" t="s">
        <v>45</v>
      </c>
      <c r="O534" s="2" t="s">
        <v>45</v>
      </c>
      <c r="P534" s="5" t="s">
        <v>156</v>
      </c>
      <c r="Q534" s="3" t="s">
        <v>45</v>
      </c>
      <c r="R534" s="4" t="s">
        <v>60</v>
      </c>
      <c r="S534" s="25" t="s">
        <v>45</v>
      </c>
      <c r="T534" s="2" t="s">
        <v>157</v>
      </c>
      <c r="U534" s="2" t="s">
        <v>70</v>
      </c>
      <c r="W534" s="6" t="s">
        <v>61</v>
      </c>
      <c r="X534" s="6" t="s">
        <v>61</v>
      </c>
      <c r="AA534" s="6" t="s">
        <v>1130</v>
      </c>
      <c r="AD534" s="6" t="n">
        <f aca="false">ISNUMBER(MATCH(A534,Selection!A:A,0))</f>
        <v>1</v>
      </c>
      <c r="AE534" s="6" t="n">
        <f aca="false">24-COUNTIF(D534:AA534,"")</f>
        <v>20</v>
      </c>
      <c r="AF534" s="20" t="n">
        <f aca="false">TRUE()</f>
        <v>1</v>
      </c>
      <c r="AG534" s="27" t="n">
        <f aca="false">TRUE()</f>
        <v>1</v>
      </c>
      <c r="AH534" s="27" t="n">
        <f aca="false">FALSE()</f>
        <v>0</v>
      </c>
      <c r="AI534" s="22" t="n">
        <f aca="false">FALSE()</f>
        <v>0</v>
      </c>
      <c r="AJ534" s="8" t="n">
        <v>536</v>
      </c>
      <c r="AK534" s="23" t="s">
        <v>62</v>
      </c>
      <c r="AL534" s="8" t="s">
        <v>66</v>
      </c>
      <c r="AM534" s="8" t="n">
        <v>61</v>
      </c>
      <c r="AN534" s="8" t="s">
        <v>64</v>
      </c>
      <c r="AO534" s="8" t="s">
        <v>65</v>
      </c>
      <c r="AP534" s="8" t="s">
        <v>1016</v>
      </c>
      <c r="AV534" s="24"/>
      <c r="AW534" s="24"/>
      <c r="AX534" s="9" t="n">
        <v>0.0443037974683544</v>
      </c>
      <c r="AY534" s="9" t="n">
        <v>0.0443037974683544</v>
      </c>
      <c r="AZ534" s="9" t="n">
        <v>0.0886075949367089</v>
      </c>
      <c r="BA534" s="21" t="n">
        <f aca="false">NOT(ISNA(MATCH($A534&amp;"N",'Cases at IMPPC'!$H:$H,0)))</f>
        <v>1</v>
      </c>
      <c r="BB534" s="21" t="n">
        <f aca="false">NOT(ISNA(MATCH($A534&amp;"T",'Cases at IMPPC'!$H:$H,0)))</f>
        <v>1</v>
      </c>
      <c r="BC534" s="21" t="n">
        <f aca="false">NOT(ISNA(MATCH($A534&amp;"ADE",'Cases at IMPPC'!$H:$H,0)))</f>
        <v>0</v>
      </c>
      <c r="BD534" s="21" t="n">
        <f aca="false">NOT(ISNA(MATCH($A534&amp;"MET",'Cases at IMPPC'!$H:$H,0)))</f>
        <v>0</v>
      </c>
      <c r="BE534" s="24" t="s">
        <v>1323</v>
      </c>
      <c r="BF534" s="0" t="s">
        <v>1324</v>
      </c>
    </row>
    <row r="535" customFormat="false" ht="13" hidden="false" customHeight="true" outlineLevel="0" collapsed="false">
      <c r="A535" s="1" t="n">
        <v>537</v>
      </c>
      <c r="B535" s="18" t="s">
        <v>1325</v>
      </c>
      <c r="C535" s="18" t="str">
        <f aca="false">TEXT(A535,"CRC-00000")&amp;"-05-01"</f>
        <v>CRC-00537-05-01</v>
      </c>
      <c r="D535" s="2" t="s">
        <v>60</v>
      </c>
      <c r="E535" s="2" t="s">
        <v>60</v>
      </c>
      <c r="F535" s="2" t="s">
        <v>60</v>
      </c>
      <c r="G535" s="2" t="s">
        <v>60</v>
      </c>
      <c r="H535" s="2" t="s">
        <v>61</v>
      </c>
      <c r="I535" s="3" t="s">
        <v>61</v>
      </c>
      <c r="J535" s="4" t="s">
        <v>60</v>
      </c>
      <c r="S535" s="25"/>
      <c r="T535" s="2"/>
      <c r="U535" s="2"/>
      <c r="AD535" s="6" t="n">
        <f aca="false">ISNUMBER(MATCH(A535,Selection!A:A,0))</f>
        <v>0</v>
      </c>
      <c r="AE535" s="6" t="n">
        <f aca="false">24-COUNTIF(D535:AA535,"")</f>
        <v>7</v>
      </c>
      <c r="AF535" s="20" t="n">
        <f aca="false">TRUE()</f>
        <v>1</v>
      </c>
      <c r="AG535" s="21" t="n">
        <f aca="false">TRUE()</f>
        <v>1</v>
      </c>
      <c r="AH535" s="21" t="n">
        <f aca="false">FALSE()</f>
        <v>0</v>
      </c>
      <c r="AI535" s="22" t="n">
        <f aca="false">FALSE()</f>
        <v>0</v>
      </c>
      <c r="AJ535" s="8" t="n">
        <v>537</v>
      </c>
      <c r="AK535" s="23" t="s">
        <v>62</v>
      </c>
      <c r="AL535" s="8" t="s">
        <v>66</v>
      </c>
      <c r="AM535" s="8" t="n">
        <v>67</v>
      </c>
      <c r="AN535" s="8" t="s">
        <v>64</v>
      </c>
      <c r="AO535" s="8" t="s">
        <v>71</v>
      </c>
      <c r="AP535" s="8" t="s">
        <v>66</v>
      </c>
      <c r="AQ535" s="8" t="s">
        <v>419</v>
      </c>
      <c r="AU535" s="8" t="s">
        <v>45</v>
      </c>
      <c r="AV535" s="24" t="s">
        <v>1326</v>
      </c>
      <c r="AW535" s="24"/>
      <c r="BA535" s="21" t="n">
        <f aca="false">NOT(ISNA(MATCH($A535&amp;"N",'Cases at IMPPC'!$H:$H,0)))</f>
        <v>1</v>
      </c>
      <c r="BB535" s="21" t="n">
        <f aca="false">NOT(ISNA(MATCH($A535&amp;"T",'Cases at IMPPC'!$H:$H,0)))</f>
        <v>1</v>
      </c>
      <c r="BC535" s="21" t="n">
        <f aca="false">NOT(ISNA(MATCH($A535&amp;"ADE",'Cases at IMPPC'!$H:$H,0)))</f>
        <v>0</v>
      </c>
      <c r="BD535" s="21" t="n">
        <f aca="false">NOT(ISNA(MATCH($A535&amp;"MET",'Cases at IMPPC'!$H:$H,0)))</f>
        <v>0</v>
      </c>
      <c r="BE535" s="24" t="s">
        <v>279</v>
      </c>
    </row>
    <row r="536" customFormat="false" ht="13" hidden="false" customHeight="true" outlineLevel="0" collapsed="false">
      <c r="A536" s="1" t="n">
        <v>538</v>
      </c>
      <c r="B536" s="18" t="s">
        <v>1327</v>
      </c>
      <c r="C536" s="18" t="str">
        <f aca="false">TEXT(A536,"CRC-00000")&amp;"-05-01"</f>
        <v>CRC-00538-05-01</v>
      </c>
      <c r="D536" s="2" t="s">
        <v>60</v>
      </c>
      <c r="E536" s="2" t="s">
        <v>61</v>
      </c>
      <c r="F536" s="2" t="s">
        <v>60</v>
      </c>
      <c r="G536" s="2" t="s">
        <v>60</v>
      </c>
      <c r="H536" s="2" t="s">
        <v>61</v>
      </c>
      <c r="I536" s="3" t="s">
        <v>61</v>
      </c>
      <c r="J536" s="4" t="s">
        <v>254</v>
      </c>
      <c r="M536" s="2" t="s">
        <v>136</v>
      </c>
      <c r="S536" s="25"/>
      <c r="T536" s="2"/>
      <c r="U536" s="2"/>
      <c r="W536" s="6" t="s">
        <v>254</v>
      </c>
      <c r="X536" s="6" t="s">
        <v>254</v>
      </c>
      <c r="Z536" s="6" t="s">
        <v>255</v>
      </c>
      <c r="AA536" s="6" t="s">
        <v>1140</v>
      </c>
      <c r="AC536" s="6" t="s">
        <v>70</v>
      </c>
      <c r="AD536" s="6" t="n">
        <f aca="false">ISNUMBER(MATCH(A536,Selection!A:A,0))</f>
        <v>0</v>
      </c>
      <c r="AE536" s="6" t="n">
        <f aca="false">24-COUNTIF(D536:AA536,"")</f>
        <v>12</v>
      </c>
      <c r="AF536" s="20" t="n">
        <f aca="false">TRUE()</f>
        <v>1</v>
      </c>
      <c r="AG536" s="21" t="n">
        <f aca="false">TRUE()</f>
        <v>1</v>
      </c>
      <c r="AH536" s="21" t="n">
        <f aca="false">FALSE()</f>
        <v>0</v>
      </c>
      <c r="AI536" s="22" t="n">
        <f aca="false">FALSE()</f>
        <v>0</v>
      </c>
      <c r="AJ536" s="8" t="n">
        <v>538</v>
      </c>
      <c r="AK536" s="23" t="s">
        <v>62</v>
      </c>
      <c r="AL536" s="8" t="s">
        <v>63</v>
      </c>
      <c r="AM536" s="8" t="n">
        <v>88</v>
      </c>
      <c r="AN536" s="8" t="s">
        <v>64</v>
      </c>
      <c r="AO536" s="8" t="s">
        <v>65</v>
      </c>
      <c r="AP536" s="8" t="s">
        <v>90</v>
      </c>
      <c r="AQ536" s="8" t="s">
        <v>1328</v>
      </c>
      <c r="AU536" s="8" t="s">
        <v>45</v>
      </c>
      <c r="AV536" s="24" t="s">
        <v>87</v>
      </c>
      <c r="AW536" s="24"/>
      <c r="BA536" s="21" t="n">
        <f aca="false">NOT(ISNA(MATCH($A536&amp;"N",'Cases at IMPPC'!$H:$H,0)))</f>
        <v>1</v>
      </c>
      <c r="BB536" s="21" t="n">
        <f aca="false">NOT(ISNA(MATCH($A536&amp;"T",'Cases at IMPPC'!$H:$H,0)))</f>
        <v>1</v>
      </c>
      <c r="BC536" s="21" t="n">
        <f aca="false">NOT(ISNA(MATCH($A536&amp;"ADE",'Cases at IMPPC'!$H:$H,0)))</f>
        <v>0</v>
      </c>
      <c r="BD536" s="21" t="n">
        <f aca="false">NOT(ISNA(MATCH($A536&amp;"MET",'Cases at IMPPC'!$H:$H,0)))</f>
        <v>0</v>
      </c>
      <c r="BE536" s="24" t="s">
        <v>279</v>
      </c>
    </row>
    <row r="537" customFormat="false" ht="13" hidden="false" customHeight="true" outlineLevel="0" collapsed="false">
      <c r="A537" s="1" t="n">
        <v>539</v>
      </c>
      <c r="B537" s="18" t="s">
        <v>1329</v>
      </c>
      <c r="C537" s="18" t="str">
        <f aca="false">TEXT(A537,"CRC-00000")&amp;"-05-01"</f>
        <v>CRC-00539-05-01</v>
      </c>
      <c r="D537" s="2" t="s">
        <v>60</v>
      </c>
      <c r="E537" s="2" t="s">
        <v>61</v>
      </c>
      <c r="F537" s="2" t="s">
        <v>60</v>
      </c>
      <c r="G537" s="2" t="s">
        <v>60</v>
      </c>
      <c r="H537" s="2" t="s">
        <v>60</v>
      </c>
      <c r="I537" s="3" t="s">
        <v>60</v>
      </c>
      <c r="J537" s="4" t="s">
        <v>60</v>
      </c>
      <c r="S537" s="25"/>
      <c r="T537" s="2"/>
      <c r="U537" s="2"/>
      <c r="AD537" s="6" t="n">
        <f aca="false">ISNUMBER(MATCH(A537,Selection!A:A,0))</f>
        <v>0</v>
      </c>
      <c r="AE537" s="6" t="n">
        <f aca="false">24-COUNTIF(D537:AA537,"")</f>
        <v>7</v>
      </c>
      <c r="AF537" s="20" t="n">
        <f aca="false">TRUE()</f>
        <v>1</v>
      </c>
      <c r="AG537" s="21" t="n">
        <f aca="false">TRUE()</f>
        <v>1</v>
      </c>
      <c r="AH537" s="21" t="n">
        <f aca="false">FALSE()</f>
        <v>0</v>
      </c>
      <c r="AI537" s="22" t="n">
        <f aca="false">FALSE()</f>
        <v>0</v>
      </c>
      <c r="AJ537" s="8" t="n">
        <v>539</v>
      </c>
      <c r="AK537" s="23" t="s">
        <v>62</v>
      </c>
      <c r="AL537" s="8" t="s">
        <v>79</v>
      </c>
      <c r="AM537" s="8" t="n">
        <v>81</v>
      </c>
      <c r="AN537" s="8" t="s">
        <v>45</v>
      </c>
      <c r="AO537" s="8" t="s">
        <v>65</v>
      </c>
      <c r="AP537" s="8" t="s">
        <v>66</v>
      </c>
      <c r="AQ537" s="8" t="s">
        <v>158</v>
      </c>
      <c r="AU537" s="8" t="s">
        <v>45</v>
      </c>
      <c r="AV537" s="24"/>
      <c r="AW537" s="24"/>
      <c r="BA537" s="21" t="n">
        <f aca="false">NOT(ISNA(MATCH($A537&amp;"N",'Cases at IMPPC'!$H:$H,0)))</f>
        <v>1</v>
      </c>
      <c r="BB537" s="21" t="n">
        <f aca="false">NOT(ISNA(MATCH($A537&amp;"T",'Cases at IMPPC'!$H:$H,0)))</f>
        <v>1</v>
      </c>
      <c r="BC537" s="21" t="n">
        <f aca="false">NOT(ISNA(MATCH($A537&amp;"ADE",'Cases at IMPPC'!$H:$H,0)))</f>
        <v>0</v>
      </c>
      <c r="BD537" s="21" t="n">
        <f aca="false">NOT(ISNA(MATCH($A537&amp;"MET",'Cases at IMPPC'!$H:$H,0)))</f>
        <v>0</v>
      </c>
      <c r="BE537" s="24" t="s">
        <v>279</v>
      </c>
    </row>
    <row r="538" customFormat="false" ht="13" hidden="false" customHeight="true" outlineLevel="0" collapsed="false">
      <c r="A538" s="1" t="n">
        <v>540</v>
      </c>
      <c r="B538" s="18" t="s">
        <v>1330</v>
      </c>
      <c r="C538" s="18" t="str">
        <f aca="false">TEXT(A538,"CRC-00000")&amp;"-05-01"</f>
        <v>CRC-00540-05-01</v>
      </c>
      <c r="D538" s="2" t="s">
        <v>60</v>
      </c>
      <c r="E538" s="2" t="s">
        <v>60</v>
      </c>
      <c r="F538" s="2" t="s">
        <v>60</v>
      </c>
      <c r="G538" s="2" t="s">
        <v>60</v>
      </c>
      <c r="H538" s="2" t="s">
        <v>61</v>
      </c>
      <c r="I538" s="3" t="s">
        <v>61</v>
      </c>
      <c r="J538" s="4" t="s">
        <v>60</v>
      </c>
      <c r="Q538" s="3" t="s">
        <v>45</v>
      </c>
      <c r="R538" s="4" t="s">
        <v>61</v>
      </c>
      <c r="S538" s="25"/>
      <c r="T538" s="2"/>
      <c r="U538" s="2"/>
      <c r="AD538" s="6" t="n">
        <f aca="false">ISNUMBER(MATCH(A538,Selection!A:A,0))</f>
        <v>0</v>
      </c>
      <c r="AE538" s="6" t="n">
        <f aca="false">24-COUNTIF(D538:AA538,"")</f>
        <v>9</v>
      </c>
      <c r="AF538" s="20" t="n">
        <f aca="false">TRUE()</f>
        <v>1</v>
      </c>
      <c r="AG538" s="21" t="n">
        <f aca="false">TRUE()</f>
        <v>1</v>
      </c>
      <c r="AH538" s="21" t="n">
        <f aca="false">FALSE()</f>
        <v>0</v>
      </c>
      <c r="AI538" s="22" t="n">
        <f aca="false">FALSE()</f>
        <v>0</v>
      </c>
      <c r="AJ538" s="8" t="n">
        <v>540</v>
      </c>
      <c r="AK538" s="23" t="s">
        <v>62</v>
      </c>
      <c r="AL538" s="8" t="s">
        <v>63</v>
      </c>
      <c r="AM538" s="8" t="n">
        <v>76</v>
      </c>
      <c r="AN538" s="8" t="s">
        <v>45</v>
      </c>
      <c r="AO538" s="8" t="s">
        <v>71</v>
      </c>
      <c r="AP538" s="8" t="s">
        <v>79</v>
      </c>
      <c r="AU538" s="8" t="s">
        <v>45</v>
      </c>
      <c r="AV538" s="24"/>
      <c r="AW538" s="24"/>
      <c r="BA538" s="21" t="n">
        <f aca="false">NOT(ISNA(MATCH($A538&amp;"N",'Cases at IMPPC'!$H:$H,0)))</f>
        <v>1</v>
      </c>
      <c r="BB538" s="21" t="n">
        <f aca="false">NOT(ISNA(MATCH($A538&amp;"T",'Cases at IMPPC'!$H:$H,0)))</f>
        <v>1</v>
      </c>
      <c r="BC538" s="21" t="n">
        <f aca="false">NOT(ISNA(MATCH($A538&amp;"ADE",'Cases at IMPPC'!$H:$H,0)))</f>
        <v>0</v>
      </c>
      <c r="BD538" s="21" t="n">
        <f aca="false">NOT(ISNA(MATCH($A538&amp;"MET",'Cases at IMPPC'!$H:$H,0)))</f>
        <v>0</v>
      </c>
      <c r="BE538" s="24" t="s">
        <v>279</v>
      </c>
    </row>
    <row r="539" customFormat="false" ht="13" hidden="false" customHeight="true" outlineLevel="0" collapsed="false">
      <c r="A539" s="1" t="n">
        <v>541</v>
      </c>
      <c r="B539" s="18" t="s">
        <v>1331</v>
      </c>
      <c r="C539" s="18" t="str">
        <f aca="false">TEXT(A539,"CRC-00000")&amp;"-05-01"</f>
        <v>CRC-00541-05-01</v>
      </c>
      <c r="D539" s="2" t="s">
        <v>60</v>
      </c>
      <c r="E539" s="2" t="s">
        <v>61</v>
      </c>
      <c r="F539" s="2" t="s">
        <v>60</v>
      </c>
      <c r="G539" s="2" t="s">
        <v>60</v>
      </c>
      <c r="H539" s="2" t="s">
        <v>60</v>
      </c>
      <c r="I539" s="3" t="s">
        <v>60</v>
      </c>
      <c r="J539" s="4" t="s">
        <v>60</v>
      </c>
      <c r="S539" s="25"/>
      <c r="T539" s="2"/>
      <c r="U539" s="2"/>
      <c r="AD539" s="6" t="n">
        <f aca="false">ISNUMBER(MATCH(A539,Selection!A:A,0))</f>
        <v>0</v>
      </c>
      <c r="AE539" s="6" t="n">
        <f aca="false">24-COUNTIF(D539:AA539,"")</f>
        <v>7</v>
      </c>
      <c r="AF539" s="20" t="n">
        <f aca="false">TRUE()</f>
        <v>1</v>
      </c>
      <c r="AG539" s="21" t="n">
        <f aca="false">TRUE()</f>
        <v>1</v>
      </c>
      <c r="AH539" s="21" t="n">
        <f aca="false">FALSE()</f>
        <v>0</v>
      </c>
      <c r="AI539" s="22" t="n">
        <f aca="false">FALSE()</f>
        <v>0</v>
      </c>
      <c r="AJ539" s="8" t="n">
        <v>541</v>
      </c>
      <c r="AK539" s="23" t="s">
        <v>62</v>
      </c>
      <c r="AL539" s="8" t="s">
        <v>63</v>
      </c>
      <c r="AM539" s="8" t="n">
        <v>84</v>
      </c>
      <c r="AN539" s="8" t="s">
        <v>45</v>
      </c>
      <c r="AO539" s="8" t="s">
        <v>71</v>
      </c>
      <c r="AP539" s="8" t="s">
        <v>66</v>
      </c>
      <c r="AQ539" s="8" t="s">
        <v>262</v>
      </c>
      <c r="AU539" s="8" t="s">
        <v>63</v>
      </c>
      <c r="AV539" s="24"/>
      <c r="AW539" s="24"/>
      <c r="BA539" s="21" t="n">
        <f aca="false">NOT(ISNA(MATCH($A539&amp;"N",'Cases at IMPPC'!$H:$H,0)))</f>
        <v>1</v>
      </c>
      <c r="BB539" s="21" t="n">
        <f aca="false">NOT(ISNA(MATCH($A539&amp;"T",'Cases at IMPPC'!$H:$H,0)))</f>
        <v>1</v>
      </c>
      <c r="BC539" s="21" t="n">
        <f aca="false">NOT(ISNA(MATCH($A539&amp;"ADE",'Cases at IMPPC'!$H:$H,0)))</f>
        <v>0</v>
      </c>
      <c r="BD539" s="21" t="n">
        <f aca="false">NOT(ISNA(MATCH($A539&amp;"MET",'Cases at IMPPC'!$H:$H,0)))</f>
        <v>0</v>
      </c>
      <c r="BE539" s="24"/>
    </row>
    <row r="540" customFormat="false" ht="13" hidden="false" customHeight="true" outlineLevel="0" collapsed="false">
      <c r="A540" s="1" t="n">
        <v>542</v>
      </c>
      <c r="B540" s="18" t="s">
        <v>1332</v>
      </c>
      <c r="C540" s="18" t="str">
        <f aca="false">TEXT(A540,"CRC-00000")&amp;"-05-01"</f>
        <v>CRC-00542-05-01</v>
      </c>
      <c r="D540" s="2" t="s">
        <v>61</v>
      </c>
      <c r="E540" s="2" t="s">
        <v>60</v>
      </c>
      <c r="F540" s="2" t="s">
        <v>60</v>
      </c>
      <c r="G540" s="2" t="s">
        <v>61</v>
      </c>
      <c r="M540" s="2" t="s">
        <v>45</v>
      </c>
      <c r="S540" s="25" t="s">
        <v>45</v>
      </c>
      <c r="T540" s="2" t="s">
        <v>157</v>
      </c>
      <c r="U540" s="2"/>
      <c r="AD540" s="6" t="n">
        <f aca="false">ISNUMBER(MATCH(A540,Selection!A:A,0))</f>
        <v>0</v>
      </c>
      <c r="AE540" s="6" t="n">
        <f aca="false">24-COUNTIF(D540:AA540,"")</f>
        <v>7</v>
      </c>
      <c r="AF540" s="20" t="n">
        <f aca="false">TRUE()</f>
        <v>1</v>
      </c>
      <c r="AG540" s="21" t="n">
        <f aca="false">TRUE()</f>
        <v>1</v>
      </c>
      <c r="AH540" s="21" t="n">
        <f aca="false">FALSE()</f>
        <v>0</v>
      </c>
      <c r="AI540" s="22" t="n">
        <f aca="false">FALSE()</f>
        <v>0</v>
      </c>
      <c r="AJ540" s="8" t="n">
        <v>542</v>
      </c>
      <c r="AK540" s="23" t="s">
        <v>62</v>
      </c>
      <c r="AL540" s="8" t="s">
        <v>63</v>
      </c>
      <c r="AM540" s="8" t="n">
        <v>69</v>
      </c>
      <c r="AN540" s="8" t="s">
        <v>64</v>
      </c>
      <c r="AO540" s="8" t="s">
        <v>65</v>
      </c>
      <c r="AP540" s="8" t="s">
        <v>66</v>
      </c>
      <c r="AQ540" s="8" t="s">
        <v>75</v>
      </c>
      <c r="AU540" s="8" t="s">
        <v>159</v>
      </c>
      <c r="AV540" s="24"/>
      <c r="AW540" s="24"/>
      <c r="AX540" s="9" t="n">
        <v>0.0126582278481013</v>
      </c>
      <c r="AY540" s="9" t="n">
        <v>0.0759493670886076</v>
      </c>
      <c r="AZ540" s="9" t="n">
        <v>0.0886075949367089</v>
      </c>
      <c r="BA540" s="21" t="n">
        <f aca="false">NOT(ISNA(MATCH($A540&amp;"N",'Cases at IMPPC'!$H:$H,0)))</f>
        <v>0</v>
      </c>
      <c r="BB540" s="21" t="n">
        <f aca="false">NOT(ISNA(MATCH($A540&amp;"T",'Cases at IMPPC'!$H:$H,0)))</f>
        <v>1</v>
      </c>
      <c r="BC540" s="21" t="n">
        <f aca="false">NOT(ISNA(MATCH($A540&amp;"ADE",'Cases at IMPPC'!$H:$H,0)))</f>
        <v>0</v>
      </c>
      <c r="BD540" s="21" t="n">
        <f aca="false">NOT(ISNA(MATCH($A540&amp;"MET",'Cases at IMPPC'!$H:$H,0)))</f>
        <v>0</v>
      </c>
      <c r="BE540" s="24"/>
      <c r="BF540" s="0" t="s">
        <v>1333</v>
      </c>
    </row>
    <row r="541" customFormat="false" ht="13" hidden="false" customHeight="true" outlineLevel="0" collapsed="false">
      <c r="A541" s="1" t="n">
        <v>543</v>
      </c>
      <c r="B541" s="18" t="s">
        <v>1334</v>
      </c>
      <c r="C541" s="18" t="str">
        <f aca="false">TEXT(A541,"CRC-00000")&amp;"-05-01"</f>
        <v>CRC-00543-05-01</v>
      </c>
      <c r="D541" s="2" t="s">
        <v>60</v>
      </c>
      <c r="E541" s="2" t="s">
        <v>61</v>
      </c>
      <c r="F541" s="2" t="s">
        <v>61</v>
      </c>
      <c r="G541" s="2" t="s">
        <v>60</v>
      </c>
      <c r="H541" s="2" t="s">
        <v>61</v>
      </c>
      <c r="I541" s="3" t="s">
        <v>61</v>
      </c>
      <c r="J541" s="4" t="s">
        <v>60</v>
      </c>
      <c r="K541" s="2" t="s">
        <v>156</v>
      </c>
      <c r="L541" s="2" t="s">
        <v>156</v>
      </c>
      <c r="M541" s="2" t="s">
        <v>45</v>
      </c>
      <c r="S541" s="25" t="s">
        <v>45</v>
      </c>
      <c r="T541" s="2" t="s">
        <v>157</v>
      </c>
      <c r="U541" s="2" t="s">
        <v>70</v>
      </c>
      <c r="AD541" s="6" t="n">
        <f aca="false">ISNUMBER(MATCH(A541,Selection!A:A,0))</f>
        <v>0</v>
      </c>
      <c r="AE541" s="6" t="n">
        <f aca="false">24-COUNTIF(D541:AA541,"")</f>
        <v>13</v>
      </c>
      <c r="AF541" s="20" t="n">
        <f aca="false">TRUE()</f>
        <v>1</v>
      </c>
      <c r="AG541" s="27" t="n">
        <f aca="false">TRUE()</f>
        <v>1</v>
      </c>
      <c r="AH541" s="27" t="n">
        <f aca="false">FALSE()</f>
        <v>0</v>
      </c>
      <c r="AI541" s="22" t="n">
        <f aca="false">FALSE()</f>
        <v>0</v>
      </c>
      <c r="AJ541" s="8" t="n">
        <v>543</v>
      </c>
      <c r="AK541" s="23" t="s">
        <v>62</v>
      </c>
      <c r="AL541" s="8" t="s">
        <v>66</v>
      </c>
      <c r="AM541" s="8" t="n">
        <v>52</v>
      </c>
      <c r="AN541" s="8" t="s">
        <v>64</v>
      </c>
      <c r="AO541" s="8" t="s">
        <v>65</v>
      </c>
      <c r="AP541" s="8" t="s">
        <v>90</v>
      </c>
      <c r="AQ541" s="8" t="s">
        <v>1335</v>
      </c>
      <c r="AU541" s="8" t="s">
        <v>45</v>
      </c>
      <c r="AV541" s="24" t="s">
        <v>1336</v>
      </c>
      <c r="AW541" s="24"/>
      <c r="AX541" s="9" t="n">
        <v>0.0632911392405063</v>
      </c>
      <c r="AY541" s="9" t="n">
        <v>0.0379746835443038</v>
      </c>
      <c r="AZ541" s="9" t="n">
        <v>0.10126582278481</v>
      </c>
      <c r="BA541" s="21" t="n">
        <f aca="false">NOT(ISNA(MATCH($A541&amp;"N",'Cases at IMPPC'!$H:$H,0)))</f>
        <v>1</v>
      </c>
      <c r="BB541" s="21" t="n">
        <f aca="false">NOT(ISNA(MATCH($A541&amp;"T",'Cases at IMPPC'!$H:$H,0)))</f>
        <v>1</v>
      </c>
      <c r="BC541" s="21" t="n">
        <f aca="false">NOT(ISNA(MATCH($A541&amp;"ADE",'Cases at IMPPC'!$H:$H,0)))</f>
        <v>0</v>
      </c>
      <c r="BD541" s="21" t="n">
        <f aca="false">NOT(ISNA(MATCH($A541&amp;"MET",'Cases at IMPPC'!$H:$H,0)))</f>
        <v>0</v>
      </c>
      <c r="BE541" s="24"/>
      <c r="BF541" s="0" t="s">
        <v>1337</v>
      </c>
    </row>
    <row r="542" customFormat="false" ht="13" hidden="false" customHeight="true" outlineLevel="0" collapsed="false">
      <c r="A542" s="1" t="n">
        <v>544</v>
      </c>
      <c r="B542" s="18" t="s">
        <v>1338</v>
      </c>
      <c r="C542" s="18" t="str">
        <f aca="false">TEXT(A542,"CRC-00000")&amp;"-05-01"</f>
        <v>CRC-00544-05-01</v>
      </c>
      <c r="D542" s="2" t="s">
        <v>60</v>
      </c>
      <c r="E542" s="2" t="s">
        <v>60</v>
      </c>
      <c r="F542" s="2" t="s">
        <v>60</v>
      </c>
      <c r="G542" s="2" t="s">
        <v>60</v>
      </c>
      <c r="H542" s="2" t="s">
        <v>60</v>
      </c>
      <c r="I542" s="3" t="s">
        <v>60</v>
      </c>
      <c r="J542" s="4" t="s">
        <v>60</v>
      </c>
      <c r="M542" s="2" t="s">
        <v>136</v>
      </c>
      <c r="Q542" s="3" t="s">
        <v>156</v>
      </c>
      <c r="R542" s="4" t="s">
        <v>60</v>
      </c>
      <c r="S542" s="25" t="s">
        <v>45</v>
      </c>
      <c r="T542" s="2" t="s">
        <v>157</v>
      </c>
      <c r="U542" s="2"/>
      <c r="W542" s="30" t="s">
        <v>61</v>
      </c>
      <c r="X542" s="30" t="s">
        <v>61</v>
      </c>
      <c r="Z542" s="6" t="s">
        <v>255</v>
      </c>
      <c r="AA542" s="6" t="s">
        <v>1140</v>
      </c>
      <c r="AC542" s="6" t="s">
        <v>70</v>
      </c>
      <c r="AD542" s="6" t="n">
        <f aca="false">ISNUMBER(MATCH(A542,Selection!A:A,0))</f>
        <v>0</v>
      </c>
      <c r="AE542" s="6" t="n">
        <f aca="false">24-COUNTIF(D542:AA542,"")</f>
        <v>16</v>
      </c>
      <c r="AF542" s="20" t="n">
        <f aca="false">TRUE()</f>
        <v>1</v>
      </c>
      <c r="AG542" s="21" t="n">
        <f aca="false">TRUE()</f>
        <v>1</v>
      </c>
      <c r="AH542" s="21" t="n">
        <f aca="false">FALSE()</f>
        <v>0</v>
      </c>
      <c r="AI542" s="22" t="n">
        <f aca="false">FALSE()</f>
        <v>0</v>
      </c>
      <c r="AJ542" s="8" t="n">
        <v>544</v>
      </c>
      <c r="AK542" s="23" t="s">
        <v>62</v>
      </c>
      <c r="AL542" s="8" t="s">
        <v>63</v>
      </c>
      <c r="AM542" s="8" t="n">
        <v>66</v>
      </c>
      <c r="AN542" s="8" t="s">
        <v>64</v>
      </c>
      <c r="AO542" s="8" t="s">
        <v>65</v>
      </c>
      <c r="AP542" s="8" t="s">
        <v>66</v>
      </c>
      <c r="AQ542" s="8" t="s">
        <v>158</v>
      </c>
      <c r="AU542" s="8" t="s">
        <v>45</v>
      </c>
      <c r="AV542" s="24" t="s">
        <v>1339</v>
      </c>
      <c r="AW542" s="24"/>
      <c r="AX542" s="9" t="n">
        <v>0.0379746835443038</v>
      </c>
      <c r="AY542" s="9" t="n">
        <v>0.0253164556962025</v>
      </c>
      <c r="AZ542" s="9" t="n">
        <v>0.0632911392405063</v>
      </c>
      <c r="BA542" s="21" t="n">
        <f aca="false">NOT(ISNA(MATCH($A542&amp;"N",'Cases at IMPPC'!$H:$H,0)))</f>
        <v>1</v>
      </c>
      <c r="BB542" s="21" t="n">
        <f aca="false">NOT(ISNA(MATCH($A542&amp;"T",'Cases at IMPPC'!$H:$H,0)))</f>
        <v>1</v>
      </c>
      <c r="BC542" s="21" t="n">
        <f aca="false">NOT(ISNA(MATCH($A542&amp;"ADE",'Cases at IMPPC'!$H:$H,0)))</f>
        <v>0</v>
      </c>
      <c r="BD542" s="21" t="n">
        <f aca="false">NOT(ISNA(MATCH($A542&amp;"MET",'Cases at IMPPC'!$H:$H,0)))</f>
        <v>0</v>
      </c>
      <c r="BE542" s="24"/>
    </row>
    <row r="543" customFormat="false" ht="13" hidden="false" customHeight="true" outlineLevel="0" collapsed="false">
      <c r="A543" s="1" t="n">
        <v>545</v>
      </c>
      <c r="B543" s="18" t="s">
        <v>1340</v>
      </c>
      <c r="C543" s="18" t="str">
        <f aca="false">TEXT(A543,"CRC-00000")&amp;"-05-01"</f>
        <v>CRC-00545-05-01</v>
      </c>
      <c r="D543" s="2" t="s">
        <v>60</v>
      </c>
      <c r="E543" s="2" t="s">
        <v>60</v>
      </c>
      <c r="F543" s="2" t="s">
        <v>61</v>
      </c>
      <c r="H543" s="2" t="s">
        <v>61</v>
      </c>
      <c r="M543" s="2" t="s">
        <v>45</v>
      </c>
      <c r="S543" s="25"/>
      <c r="T543" s="2"/>
      <c r="U543" s="2"/>
      <c r="AD543" s="6" t="n">
        <f aca="false">ISNUMBER(MATCH(A543,Selection!A:A,0))</f>
        <v>0</v>
      </c>
      <c r="AE543" s="6" t="n">
        <f aca="false">24-COUNTIF(D543:AA543,"")</f>
        <v>5</v>
      </c>
      <c r="AF543" s="20" t="n">
        <f aca="false">TRUE()</f>
        <v>1</v>
      </c>
      <c r="AG543" s="21" t="n">
        <f aca="false">FALSE()</f>
        <v>0</v>
      </c>
      <c r="AH543" s="21" t="n">
        <f aca="false">TRUE()</f>
        <v>1</v>
      </c>
      <c r="AI543" s="22" t="n">
        <f aca="false">FALSE()</f>
        <v>0</v>
      </c>
      <c r="AJ543" s="8" t="n">
        <v>545.1</v>
      </c>
      <c r="AK543" s="23" t="s">
        <v>137</v>
      </c>
      <c r="AL543" s="8" t="s">
        <v>63</v>
      </c>
      <c r="AM543" s="8" t="n">
        <v>43</v>
      </c>
      <c r="AN543" s="8" t="s">
        <v>45</v>
      </c>
      <c r="AO543" s="8" t="s">
        <v>65</v>
      </c>
      <c r="AP543" s="8" t="s">
        <v>138</v>
      </c>
      <c r="AQ543" s="8" t="s">
        <v>268</v>
      </c>
      <c r="AV543" s="24" t="s">
        <v>1341</v>
      </c>
      <c r="AW543" s="24"/>
      <c r="BA543" s="21" t="n">
        <f aca="false">NOT(ISNA(MATCH($A543&amp;"N",'Cases at IMPPC'!$H:$H,0)))</f>
        <v>1</v>
      </c>
      <c r="BB543" s="21" t="n">
        <f aca="false">NOT(ISNA(MATCH($A543&amp;"T",'Cases at IMPPC'!$H:$H,0)))</f>
        <v>0</v>
      </c>
      <c r="BC543" s="21" t="n">
        <f aca="false">NOT(ISNA(MATCH($A543&amp;"ADE",'Cases at IMPPC'!$H:$H,0)))</f>
        <v>1</v>
      </c>
      <c r="BD543" s="21" t="n">
        <f aca="false">NOT(ISNA(MATCH($A543&amp;"MET",'Cases at IMPPC'!$H:$H,0)))</f>
        <v>0</v>
      </c>
      <c r="BE543" s="24" t="s">
        <v>285</v>
      </c>
    </row>
    <row r="544" customFormat="false" ht="13" hidden="false" customHeight="true" outlineLevel="0" collapsed="false">
      <c r="A544" s="1" t="n">
        <v>546</v>
      </c>
      <c r="B544" s="18" t="s">
        <v>1342</v>
      </c>
      <c r="C544" s="18" t="str">
        <f aca="false">TEXT(A544,"CRC-00000")&amp;"-05-01"</f>
        <v>CRC-00546-05-01</v>
      </c>
      <c r="D544" s="2" t="s">
        <v>60</v>
      </c>
      <c r="E544" s="2" t="s">
        <v>61</v>
      </c>
      <c r="F544" s="2" t="s">
        <v>60</v>
      </c>
      <c r="G544" s="2" t="s">
        <v>60</v>
      </c>
      <c r="H544" s="2" t="s">
        <v>60</v>
      </c>
      <c r="I544" s="3" t="s">
        <v>60</v>
      </c>
      <c r="J544" s="4" t="s">
        <v>254</v>
      </c>
      <c r="M544" s="2" t="s">
        <v>45</v>
      </c>
      <c r="O544" s="2" t="s">
        <v>136</v>
      </c>
      <c r="Q544" s="3" t="s">
        <v>136</v>
      </c>
      <c r="R544" s="4" t="s">
        <v>60</v>
      </c>
      <c r="S544" s="25"/>
      <c r="T544" s="2"/>
      <c r="U544" s="2"/>
      <c r="V544" s="28" t="n">
        <v>-0.033766120599512</v>
      </c>
      <c r="AD544" s="6" t="n">
        <f aca="false">ISNUMBER(MATCH(A544,Selection!A:A,0))</f>
        <v>0</v>
      </c>
      <c r="AE544" s="6" t="n">
        <f aca="false">24-COUNTIF(D544:AA544,"")</f>
        <v>12</v>
      </c>
      <c r="AF544" s="20" t="n">
        <f aca="false">TRUE()</f>
        <v>1</v>
      </c>
      <c r="AG544" s="21" t="n">
        <f aca="false">TRUE()</f>
        <v>1</v>
      </c>
      <c r="AH544" s="21" t="n">
        <f aca="false">FALSE()</f>
        <v>0</v>
      </c>
      <c r="AI544" s="22" t="n">
        <f aca="false">FALSE()</f>
        <v>0</v>
      </c>
      <c r="AJ544" s="8" t="n">
        <v>546</v>
      </c>
      <c r="AK544" s="23" t="s">
        <v>62</v>
      </c>
      <c r="AL544" s="8" t="s">
        <v>63</v>
      </c>
      <c r="AM544" s="8" t="n">
        <v>75</v>
      </c>
      <c r="AN544" s="8" t="s">
        <v>45</v>
      </c>
      <c r="AO544" s="8" t="s">
        <v>65</v>
      </c>
      <c r="AP544" s="8" t="s">
        <v>66</v>
      </c>
      <c r="AQ544" s="8" t="s">
        <v>1343</v>
      </c>
      <c r="AU544" s="8" t="s">
        <v>86</v>
      </c>
      <c r="AV544" s="24" t="s">
        <v>1344</v>
      </c>
      <c r="AW544" s="24"/>
      <c r="BA544" s="21" t="n">
        <f aca="false">NOT(ISNA(MATCH($A544&amp;"N",'Cases at IMPPC'!$H:$H,0)))</f>
        <v>1</v>
      </c>
      <c r="BB544" s="21" t="n">
        <f aca="false">NOT(ISNA(MATCH($A544&amp;"T",'Cases at IMPPC'!$H:$H,0)))</f>
        <v>1</v>
      </c>
      <c r="BC544" s="21" t="n">
        <f aca="false">NOT(ISNA(MATCH($A544&amp;"ADE",'Cases at IMPPC'!$H:$H,0)))</f>
        <v>0</v>
      </c>
      <c r="BD544" s="21" t="n">
        <f aca="false">NOT(ISNA(MATCH($A544&amp;"MET",'Cases at IMPPC'!$H:$H,0)))</f>
        <v>0</v>
      </c>
      <c r="BE544" s="24"/>
    </row>
    <row r="545" customFormat="false" ht="13" hidden="false" customHeight="true" outlineLevel="0" collapsed="false">
      <c r="A545" s="1" t="n">
        <v>547</v>
      </c>
      <c r="B545" s="18" t="s">
        <v>1345</v>
      </c>
      <c r="C545" s="18" t="str">
        <f aca="false">TEXT(A545,"CRC-00000")&amp;"-05-01"</f>
        <v>CRC-00547-05-01</v>
      </c>
      <c r="D545" s="2" t="s">
        <v>61</v>
      </c>
      <c r="E545" s="2" t="s">
        <v>61</v>
      </c>
      <c r="F545" s="2" t="s">
        <v>60</v>
      </c>
      <c r="G545" s="2" t="s">
        <v>61</v>
      </c>
      <c r="H545" s="2" t="s">
        <v>61</v>
      </c>
      <c r="I545" s="3" t="s">
        <v>61</v>
      </c>
      <c r="K545" s="2" t="s">
        <v>230</v>
      </c>
      <c r="L545" s="2" t="s">
        <v>230</v>
      </c>
      <c r="M545" s="2" t="s">
        <v>45</v>
      </c>
      <c r="S545" s="25" t="s">
        <v>136</v>
      </c>
      <c r="T545" s="2" t="s">
        <v>157</v>
      </c>
      <c r="U545" s="2" t="s">
        <v>70</v>
      </c>
      <c r="V545" s="26" t="n">
        <v>0.2073</v>
      </c>
      <c r="AD545" s="6" t="n">
        <f aca="false">ISNUMBER(MATCH(A545,Selection!A:A,0))</f>
        <v>0</v>
      </c>
      <c r="AE545" s="6" t="n">
        <f aca="false">24-COUNTIF(D545:AA545,"")</f>
        <v>13</v>
      </c>
      <c r="AF545" s="20" t="n">
        <f aca="false">TRUE()</f>
        <v>1</v>
      </c>
      <c r="AG545" s="27" t="n">
        <f aca="false">TRUE()</f>
        <v>1</v>
      </c>
      <c r="AH545" s="27" t="n">
        <f aca="false">FALSE()</f>
        <v>0</v>
      </c>
      <c r="AI545" s="22" t="n">
        <f aca="false">FALSE()</f>
        <v>0</v>
      </c>
      <c r="AJ545" s="8" t="n">
        <v>547</v>
      </c>
      <c r="AK545" s="23" t="s">
        <v>62</v>
      </c>
      <c r="AL545" s="8" t="s">
        <v>63</v>
      </c>
      <c r="AM545" s="8" t="n">
        <v>60</v>
      </c>
      <c r="AN545" s="8" t="s">
        <v>45</v>
      </c>
      <c r="AO545" s="8" t="s">
        <v>65</v>
      </c>
      <c r="AP545" s="8" t="s">
        <v>115</v>
      </c>
      <c r="AQ545" s="8" t="s">
        <v>336</v>
      </c>
      <c r="AU545" s="8" t="s">
        <v>159</v>
      </c>
      <c r="AV545" s="24" t="s">
        <v>771</v>
      </c>
      <c r="AW545" s="24"/>
      <c r="AX545" s="9" t="n">
        <v>0.0379746835443038</v>
      </c>
      <c r="AY545" s="9" t="n">
        <v>0.0506329113924051</v>
      </c>
      <c r="AZ545" s="9" t="n">
        <v>0.0886075949367089</v>
      </c>
      <c r="BA545" s="21" t="n">
        <f aca="false">NOT(ISNA(MATCH($A545&amp;"N",'Cases at IMPPC'!$H:$H,0)))</f>
        <v>1</v>
      </c>
      <c r="BB545" s="21" t="n">
        <f aca="false">NOT(ISNA(MATCH($A545&amp;"T",'Cases at IMPPC'!$H:$H,0)))</f>
        <v>1</v>
      </c>
      <c r="BC545" s="21" t="n">
        <f aca="false">NOT(ISNA(MATCH($A545&amp;"ADE",'Cases at IMPPC'!$H:$H,0)))</f>
        <v>0</v>
      </c>
      <c r="BD545" s="21" t="n">
        <f aca="false">NOT(ISNA(MATCH($A545&amp;"MET",'Cases at IMPPC'!$H:$H,0)))</f>
        <v>0</v>
      </c>
      <c r="BE545" s="24" t="s">
        <v>1346</v>
      </c>
      <c r="BH545" s="0" t="s">
        <v>1347</v>
      </c>
    </row>
    <row r="546" customFormat="false" ht="13" hidden="false" customHeight="true" outlineLevel="0" collapsed="false">
      <c r="A546" s="1" t="n">
        <v>548</v>
      </c>
      <c r="B546" s="18" t="s">
        <v>1348</v>
      </c>
      <c r="C546" s="18" t="str">
        <f aca="false">TEXT(A546,"CRC-00000")&amp;"-05-01"</f>
        <v>CRC-00548-05-01</v>
      </c>
      <c r="D546" s="2" t="s">
        <v>61</v>
      </c>
      <c r="E546" s="2" t="s">
        <v>60</v>
      </c>
      <c r="F546" s="2" t="s">
        <v>60</v>
      </c>
      <c r="G546" s="2" t="s">
        <v>60</v>
      </c>
      <c r="H546" s="2" t="s">
        <v>60</v>
      </c>
      <c r="I546" s="3" t="s">
        <v>60</v>
      </c>
      <c r="J546" s="4" t="s">
        <v>60</v>
      </c>
      <c r="S546" s="25"/>
      <c r="T546" s="2"/>
      <c r="U546" s="2"/>
      <c r="AD546" s="6" t="n">
        <f aca="false">ISNUMBER(MATCH(A546,Selection!A:A,0))</f>
        <v>0</v>
      </c>
      <c r="AE546" s="6" t="n">
        <f aca="false">24-COUNTIF(D546:AA546,"")</f>
        <v>7</v>
      </c>
      <c r="AF546" s="20" t="n">
        <f aca="false">TRUE()</f>
        <v>1</v>
      </c>
      <c r="AG546" s="21" t="n">
        <f aca="false">TRUE()</f>
        <v>1</v>
      </c>
      <c r="AH546" s="21" t="n">
        <f aca="false">FALSE()</f>
        <v>0</v>
      </c>
      <c r="AI546" s="22" t="n">
        <f aca="false">FALSE()</f>
        <v>0</v>
      </c>
      <c r="AJ546" s="8" t="n">
        <v>548</v>
      </c>
      <c r="AK546" s="23" t="s">
        <v>62</v>
      </c>
      <c r="AL546" s="8" t="s">
        <v>63</v>
      </c>
      <c r="AM546" s="8" t="n">
        <v>67</v>
      </c>
      <c r="AN546" s="8" t="s">
        <v>64</v>
      </c>
      <c r="AO546" s="8" t="s">
        <v>65</v>
      </c>
      <c r="AP546" s="8" t="s">
        <v>90</v>
      </c>
      <c r="AQ546" s="8" t="s">
        <v>1349</v>
      </c>
      <c r="AU546" s="8" t="s">
        <v>805</v>
      </c>
      <c r="AV546" s="24"/>
      <c r="AW546" s="24"/>
      <c r="BA546" s="21" t="n">
        <f aca="false">NOT(ISNA(MATCH($A546&amp;"N",'Cases at IMPPC'!$H:$H,0)))</f>
        <v>1</v>
      </c>
      <c r="BB546" s="21" t="n">
        <f aca="false">NOT(ISNA(MATCH($A546&amp;"T",'Cases at IMPPC'!$H:$H,0)))</f>
        <v>1</v>
      </c>
      <c r="BC546" s="21" t="n">
        <f aca="false">NOT(ISNA(MATCH($A546&amp;"ADE",'Cases at IMPPC'!$H:$H,0)))</f>
        <v>0</v>
      </c>
      <c r="BD546" s="21" t="n">
        <f aca="false">NOT(ISNA(MATCH($A546&amp;"MET",'Cases at IMPPC'!$H:$H,0)))</f>
        <v>0</v>
      </c>
      <c r="BE546" s="24" t="s">
        <v>88</v>
      </c>
    </row>
    <row r="547" customFormat="false" ht="13" hidden="false" customHeight="true" outlineLevel="0" collapsed="false">
      <c r="A547" s="1" t="n">
        <v>549</v>
      </c>
      <c r="B547" s="18" t="s">
        <v>1350</v>
      </c>
      <c r="C547" s="18" t="str">
        <f aca="false">TEXT(A547,"CRC-00000")&amp;"-05-01"</f>
        <v>CRC-00549-05-01</v>
      </c>
      <c r="D547" s="2" t="s">
        <v>60</v>
      </c>
      <c r="E547" s="2" t="s">
        <v>61</v>
      </c>
      <c r="F547" s="2" t="s">
        <v>61</v>
      </c>
      <c r="S547" s="25"/>
      <c r="T547" s="2"/>
      <c r="U547" s="2"/>
      <c r="AD547" s="6" t="n">
        <f aca="false">ISNUMBER(MATCH(A547,Selection!A:A,0))</f>
        <v>0</v>
      </c>
      <c r="AE547" s="6" t="n">
        <f aca="false">24-COUNTIF(D547:AA547,"")</f>
        <v>3</v>
      </c>
      <c r="AF547" s="20" t="n">
        <f aca="false">TRUE()</f>
        <v>1</v>
      </c>
      <c r="AG547" s="21" t="n">
        <f aca="false">TRUE()</f>
        <v>1</v>
      </c>
      <c r="AH547" s="21" t="n">
        <f aca="false">FALSE()</f>
        <v>0</v>
      </c>
      <c r="AI547" s="22" t="n">
        <f aca="false">TRUE()</f>
        <v>1</v>
      </c>
      <c r="AJ547" s="8" t="n">
        <v>549</v>
      </c>
      <c r="AK547" s="23" t="s">
        <v>62</v>
      </c>
      <c r="AL547" s="8" t="s">
        <v>63</v>
      </c>
      <c r="AM547" s="8" t="n">
        <v>82</v>
      </c>
      <c r="AN547" s="8" t="s">
        <v>64</v>
      </c>
      <c r="AO547" s="8" t="s">
        <v>65</v>
      </c>
      <c r="AP547" s="8" t="s">
        <v>90</v>
      </c>
      <c r="AQ547" s="8" t="s">
        <v>346</v>
      </c>
      <c r="AU547" s="8" t="s">
        <v>45</v>
      </c>
      <c r="AV547" s="24" t="s">
        <v>1351</v>
      </c>
      <c r="AW547" s="24"/>
      <c r="BA547" s="21" t="n">
        <f aca="false">NOT(ISNA(MATCH($A547&amp;"N",'Cases at IMPPC'!$H:$H,0)))</f>
        <v>0</v>
      </c>
      <c r="BB547" s="21" t="n">
        <f aca="false">NOT(ISNA(MATCH($A547&amp;"T",'Cases at IMPPC'!$H:$H,0)))</f>
        <v>0</v>
      </c>
      <c r="BC547" s="21" t="n">
        <f aca="false">NOT(ISNA(MATCH($A547&amp;"ADE",'Cases at IMPPC'!$H:$H,0)))</f>
        <v>0</v>
      </c>
      <c r="BD547" s="21" t="n">
        <f aca="false">NOT(ISNA(MATCH($A547&amp;"MET",'Cases at IMPPC'!$H:$H,0)))</f>
        <v>0</v>
      </c>
      <c r="BE547" s="24" t="s">
        <v>1218</v>
      </c>
    </row>
    <row r="548" customFormat="false" ht="13" hidden="false" customHeight="true" outlineLevel="0" collapsed="false">
      <c r="A548" s="1" t="n">
        <v>550</v>
      </c>
      <c r="B548" s="18" t="s">
        <v>1352</v>
      </c>
      <c r="C548" s="18" t="str">
        <f aca="false">TEXT(A548,"CRC-00000")&amp;"-05-01"</f>
        <v>CRC-00550-05-01</v>
      </c>
      <c r="D548" s="2" t="s">
        <v>61</v>
      </c>
      <c r="E548" s="2" t="s">
        <v>60</v>
      </c>
      <c r="F548" s="2" t="s">
        <v>61</v>
      </c>
      <c r="G548" s="2" t="s">
        <v>60</v>
      </c>
      <c r="H548" s="2" t="s">
        <v>60</v>
      </c>
      <c r="I548" s="3" t="s">
        <v>60</v>
      </c>
      <c r="J548" s="4" t="s">
        <v>60</v>
      </c>
      <c r="M548" s="2" t="s">
        <v>136</v>
      </c>
      <c r="O548" s="2" t="s">
        <v>136</v>
      </c>
      <c r="Q548" s="3" t="s">
        <v>136</v>
      </c>
      <c r="R548" s="4" t="s">
        <v>60</v>
      </c>
      <c r="S548" s="25"/>
      <c r="T548" s="2"/>
      <c r="U548" s="2"/>
      <c r="V548" s="28" t="n">
        <v>-0.0325007303534911</v>
      </c>
      <c r="AD548" s="6" t="n">
        <f aca="false">ISNUMBER(MATCH(A548,Selection!A:A,0))</f>
        <v>0</v>
      </c>
      <c r="AE548" s="6" t="n">
        <f aca="false">24-COUNTIF(D548:AA548,"")</f>
        <v>12</v>
      </c>
      <c r="AF548" s="20" t="n">
        <f aca="false">TRUE()</f>
        <v>1</v>
      </c>
      <c r="AG548" s="21" t="n">
        <f aca="false">TRUE()</f>
        <v>1</v>
      </c>
      <c r="AH548" s="21" t="n">
        <f aca="false">FALSE()</f>
        <v>0</v>
      </c>
      <c r="AI548" s="22" t="n">
        <f aca="false">FALSE()</f>
        <v>0</v>
      </c>
      <c r="AJ548" s="8" t="n">
        <v>550</v>
      </c>
      <c r="AK548" s="23" t="s">
        <v>62</v>
      </c>
      <c r="AL548" s="8" t="s">
        <v>66</v>
      </c>
      <c r="AM548" s="8" t="n">
        <v>64</v>
      </c>
      <c r="AN548" s="8" t="s">
        <v>45</v>
      </c>
      <c r="AO548" s="8" t="s">
        <v>65</v>
      </c>
      <c r="AP548" s="8" t="s">
        <v>66</v>
      </c>
      <c r="AQ548" s="8" t="s">
        <v>257</v>
      </c>
      <c r="AU548" s="8" t="s">
        <v>63</v>
      </c>
      <c r="AV548" s="24" t="s">
        <v>1353</v>
      </c>
      <c r="AW548" s="24"/>
      <c r="BA548" s="21" t="n">
        <f aca="false">NOT(ISNA(MATCH($A548&amp;"N",'Cases at IMPPC'!$H:$H,0)))</f>
        <v>0</v>
      </c>
      <c r="BB548" s="21" t="n">
        <f aca="false">NOT(ISNA(MATCH($A548&amp;"T",'Cases at IMPPC'!$H:$H,0)))</f>
        <v>0</v>
      </c>
      <c r="BC548" s="21" t="n">
        <f aca="false">NOT(ISNA(MATCH($A548&amp;"ADE",'Cases at IMPPC'!$H:$H,0)))</f>
        <v>0</v>
      </c>
      <c r="BD548" s="21" t="n">
        <f aca="false">NOT(ISNA(MATCH($A548&amp;"MET",'Cases at IMPPC'!$H:$H,0)))</f>
        <v>0</v>
      </c>
      <c r="BE548" s="24" t="s">
        <v>1354</v>
      </c>
    </row>
    <row r="549" customFormat="false" ht="13" hidden="false" customHeight="true" outlineLevel="0" collapsed="false">
      <c r="A549" s="1" t="n">
        <v>551</v>
      </c>
      <c r="B549" s="18" t="s">
        <v>1355</v>
      </c>
      <c r="C549" s="18" t="str">
        <f aca="false">TEXT(A549,"CRC-00000")&amp;"-05-01"</f>
        <v>CRC-00551-05-01</v>
      </c>
      <c r="D549" s="2" t="s">
        <v>60</v>
      </c>
      <c r="E549" s="2" t="s">
        <v>61</v>
      </c>
      <c r="F549" s="2" t="s">
        <v>60</v>
      </c>
      <c r="G549" s="2" t="s">
        <v>60</v>
      </c>
      <c r="H549" s="2" t="s">
        <v>60</v>
      </c>
      <c r="I549" s="3" t="s">
        <v>60</v>
      </c>
      <c r="J549" s="4" t="s">
        <v>60</v>
      </c>
      <c r="S549" s="25"/>
      <c r="T549" s="2"/>
      <c r="U549" s="2"/>
      <c r="AD549" s="6" t="n">
        <f aca="false">ISNUMBER(MATCH(A549,Selection!A:A,0))</f>
        <v>0</v>
      </c>
      <c r="AE549" s="6" t="n">
        <f aca="false">24-COUNTIF(D549:AA549,"")</f>
        <v>7</v>
      </c>
      <c r="AF549" s="20" t="n">
        <f aca="false">TRUE()</f>
        <v>1</v>
      </c>
      <c r="AG549" s="21" t="n">
        <f aca="false">TRUE()</f>
        <v>1</v>
      </c>
      <c r="AH549" s="21" t="n">
        <f aca="false">FALSE()</f>
        <v>0</v>
      </c>
      <c r="AI549" s="22" t="n">
        <f aca="false">FALSE()</f>
        <v>0</v>
      </c>
      <c r="AJ549" s="8" t="n">
        <v>551</v>
      </c>
      <c r="AK549" s="23" t="s">
        <v>62</v>
      </c>
      <c r="AM549" s="8" t="n">
        <v>63</v>
      </c>
      <c r="AN549" s="8" t="s">
        <v>45</v>
      </c>
      <c r="AO549" s="8" t="s">
        <v>71</v>
      </c>
      <c r="AP549" s="8" t="s">
        <v>66</v>
      </c>
      <c r="AQ549" s="8" t="s">
        <v>238</v>
      </c>
      <c r="AU549" s="8" t="s">
        <v>86</v>
      </c>
      <c r="AV549" s="24" t="s">
        <v>1356</v>
      </c>
      <c r="AW549" s="24"/>
      <c r="BA549" s="21" t="n">
        <f aca="false">NOT(ISNA(MATCH($A549&amp;"N",'Cases at IMPPC'!$H:$H,0)))</f>
        <v>1</v>
      </c>
      <c r="BB549" s="21" t="n">
        <f aca="false">NOT(ISNA(MATCH($A549&amp;"T",'Cases at IMPPC'!$H:$H,0)))</f>
        <v>1</v>
      </c>
      <c r="BC549" s="21" t="n">
        <f aca="false">NOT(ISNA(MATCH($A549&amp;"ADE",'Cases at IMPPC'!$H:$H,0)))</f>
        <v>0</v>
      </c>
      <c r="BD549" s="21" t="n">
        <f aca="false">NOT(ISNA(MATCH($A549&amp;"MET",'Cases at IMPPC'!$H:$H,0)))</f>
        <v>0</v>
      </c>
      <c r="BE549" s="24" t="s">
        <v>279</v>
      </c>
    </row>
    <row r="550" customFormat="false" ht="13" hidden="false" customHeight="true" outlineLevel="0" collapsed="false">
      <c r="A550" s="1" t="n">
        <v>552</v>
      </c>
      <c r="B550" s="18" t="s">
        <v>1357</v>
      </c>
      <c r="C550" s="18" t="str">
        <f aca="false">TEXT(A550,"CRC-00000")&amp;"-05-01"</f>
        <v>CRC-00552-05-01</v>
      </c>
      <c r="D550" s="2" t="s">
        <v>60</v>
      </c>
      <c r="E550" s="2" t="s">
        <v>60</v>
      </c>
      <c r="F550" s="2" t="s">
        <v>60</v>
      </c>
      <c r="G550" s="2" t="s">
        <v>60</v>
      </c>
      <c r="H550" s="2" t="s">
        <v>60</v>
      </c>
      <c r="I550" s="3" t="s">
        <v>60</v>
      </c>
      <c r="J550" s="4" t="s">
        <v>60</v>
      </c>
      <c r="M550" s="2" t="s">
        <v>136</v>
      </c>
      <c r="S550" s="25" t="s">
        <v>45</v>
      </c>
      <c r="T550" s="2" t="s">
        <v>157</v>
      </c>
      <c r="U550" s="2"/>
      <c r="V550" s="29" t="n">
        <v>0.0851999999999999</v>
      </c>
      <c r="AD550" s="6" t="n">
        <f aca="false">ISNUMBER(MATCH(A550,Selection!A:A,0))</f>
        <v>0</v>
      </c>
      <c r="AE550" s="6" t="n">
        <f aca="false">24-COUNTIF(D550:AA550,"")</f>
        <v>11</v>
      </c>
      <c r="AF550" s="20" t="n">
        <f aca="false">TRUE()</f>
        <v>1</v>
      </c>
      <c r="AG550" s="21" t="n">
        <f aca="false">TRUE()</f>
        <v>1</v>
      </c>
      <c r="AH550" s="21" t="n">
        <f aca="false">FALSE()</f>
        <v>0</v>
      </c>
      <c r="AI550" s="22" t="n">
        <f aca="false">FALSE()</f>
        <v>0</v>
      </c>
      <c r="AJ550" s="8" t="n">
        <v>552</v>
      </c>
      <c r="AK550" s="23" t="s">
        <v>62</v>
      </c>
      <c r="AL550" s="8" t="s">
        <v>63</v>
      </c>
      <c r="AM550" s="8" t="n">
        <v>54</v>
      </c>
      <c r="AN550" s="8" t="s">
        <v>64</v>
      </c>
      <c r="AO550" s="8" t="s">
        <v>65</v>
      </c>
      <c r="AP550" s="8" t="s">
        <v>90</v>
      </c>
      <c r="AQ550" s="8" t="s">
        <v>61</v>
      </c>
      <c r="AU550" s="8" t="s">
        <v>152</v>
      </c>
      <c r="AV550" s="24" t="s">
        <v>1358</v>
      </c>
      <c r="AW550" s="24"/>
      <c r="AX550" s="9" t="n">
        <v>0.0886075949367089</v>
      </c>
      <c r="AY550" s="9" t="n">
        <v>0.0506329113924051</v>
      </c>
      <c r="AZ550" s="9" t="n">
        <v>0.139240506329114</v>
      </c>
      <c r="BA550" s="21" t="n">
        <f aca="false">NOT(ISNA(MATCH($A550&amp;"N",'Cases at IMPPC'!$H:$H,0)))</f>
        <v>1</v>
      </c>
      <c r="BB550" s="21" t="n">
        <f aca="false">NOT(ISNA(MATCH($A550&amp;"T",'Cases at IMPPC'!$H:$H,0)))</f>
        <v>1</v>
      </c>
      <c r="BC550" s="21" t="n">
        <f aca="false">NOT(ISNA(MATCH($A550&amp;"ADE",'Cases at IMPPC'!$H:$H,0)))</f>
        <v>0</v>
      </c>
      <c r="BD550" s="21" t="n">
        <f aca="false">NOT(ISNA(MATCH($A550&amp;"MET",'Cases at IMPPC'!$H:$H,0)))</f>
        <v>0</v>
      </c>
      <c r="BE550" s="24" t="s">
        <v>1359</v>
      </c>
      <c r="BF550" s="0" t="s">
        <v>1360</v>
      </c>
    </row>
    <row r="551" customFormat="false" ht="13" hidden="false" customHeight="true" outlineLevel="0" collapsed="false">
      <c r="A551" s="1" t="n">
        <v>553</v>
      </c>
      <c r="B551" s="18" t="s">
        <v>1361</v>
      </c>
      <c r="C551" s="18" t="str">
        <f aca="false">TEXT(A551,"CRC-00000")&amp;"-05-01"</f>
        <v>CRC-00553-05-01</v>
      </c>
      <c r="D551" s="2" t="s">
        <v>60</v>
      </c>
      <c r="E551" s="2" t="s">
        <v>61</v>
      </c>
      <c r="F551" s="2" t="s">
        <v>60</v>
      </c>
      <c r="G551" s="2" t="s">
        <v>61</v>
      </c>
      <c r="H551" s="2" t="s">
        <v>60</v>
      </c>
      <c r="I551" s="3" t="s">
        <v>60</v>
      </c>
      <c r="J551" s="4" t="s">
        <v>60</v>
      </c>
      <c r="K551" s="2" t="s">
        <v>230</v>
      </c>
      <c r="L551" s="2" t="s">
        <v>230</v>
      </c>
      <c r="M551" s="2" t="s">
        <v>136</v>
      </c>
      <c r="O551" s="2" t="s">
        <v>136</v>
      </c>
      <c r="Q551" s="3" t="s">
        <v>136</v>
      </c>
      <c r="R551" s="4" t="s">
        <v>60</v>
      </c>
      <c r="S551" s="25" t="s">
        <v>45</v>
      </c>
      <c r="T551" s="2" t="s">
        <v>157</v>
      </c>
      <c r="U551" s="2" t="s">
        <v>70</v>
      </c>
      <c r="V551" s="26" t="n">
        <v>0.1054</v>
      </c>
      <c r="AD551" s="6" t="n">
        <f aca="false">ISNUMBER(MATCH(A551,Selection!A:A,0))</f>
        <v>0</v>
      </c>
      <c r="AE551" s="6" t="n">
        <f aca="false">24-COUNTIF(D551:AA551,"")</f>
        <v>17</v>
      </c>
      <c r="AF551" s="20" t="n">
        <f aca="false">TRUE()</f>
        <v>1</v>
      </c>
      <c r="AG551" s="27" t="n">
        <f aca="false">TRUE()</f>
        <v>1</v>
      </c>
      <c r="AH551" s="27" t="n">
        <f aca="false">FALSE()</f>
        <v>0</v>
      </c>
      <c r="AI551" s="22" t="n">
        <f aca="false">FALSE()</f>
        <v>0</v>
      </c>
      <c r="AJ551" s="8" t="n">
        <v>553</v>
      </c>
      <c r="AK551" s="23" t="s">
        <v>62</v>
      </c>
      <c r="AL551" s="8" t="s">
        <v>63</v>
      </c>
      <c r="AM551" s="8" t="n">
        <v>53</v>
      </c>
      <c r="AN551" s="8" t="s">
        <v>45</v>
      </c>
      <c r="AO551" s="8" t="s">
        <v>65</v>
      </c>
      <c r="AP551" s="8" t="s">
        <v>66</v>
      </c>
      <c r="AQ551" s="8" t="s">
        <v>197</v>
      </c>
      <c r="AU551" s="8" t="s">
        <v>152</v>
      </c>
      <c r="AV551" s="24" t="s">
        <v>1290</v>
      </c>
      <c r="AW551" s="24"/>
      <c r="AX551" s="9" t="n">
        <v>0.0316455696202532</v>
      </c>
      <c r="AY551" s="9" t="n">
        <v>0.0443037974683544</v>
      </c>
      <c r="AZ551" s="9" t="n">
        <v>0.0759493670886076</v>
      </c>
      <c r="BA551" s="21" t="n">
        <f aca="false">NOT(ISNA(MATCH($A551&amp;"N",'Cases at IMPPC'!$H:$H,0)))</f>
        <v>0</v>
      </c>
      <c r="BB551" s="21" t="n">
        <f aca="false">NOT(ISNA(MATCH($A551&amp;"T",'Cases at IMPPC'!$H:$H,0)))</f>
        <v>1</v>
      </c>
      <c r="BC551" s="21" t="n">
        <f aca="false">NOT(ISNA(MATCH($A551&amp;"ADE",'Cases at IMPPC'!$H:$H,0)))</f>
        <v>0</v>
      </c>
      <c r="BD551" s="21" t="n">
        <f aca="false">NOT(ISNA(MATCH($A551&amp;"MET",'Cases at IMPPC'!$H:$H,0)))</f>
        <v>0</v>
      </c>
      <c r="BE551" s="24"/>
      <c r="BF551" s="0" t="s">
        <v>1362</v>
      </c>
    </row>
    <row r="552" customFormat="false" ht="13" hidden="false" customHeight="true" outlineLevel="0" collapsed="false">
      <c r="A552" s="1" t="n">
        <v>554</v>
      </c>
      <c r="B552" s="18" t="s">
        <v>1363</v>
      </c>
      <c r="C552" s="18" t="str">
        <f aca="false">TEXT(A552,"CRC-00000")&amp;"-05-01"</f>
        <v>CRC-00554-05-01</v>
      </c>
      <c r="D552" s="2" t="s">
        <v>60</v>
      </c>
      <c r="E552" s="2" t="s">
        <v>60</v>
      </c>
      <c r="F552" s="2" t="s">
        <v>60</v>
      </c>
      <c r="G552" s="2" t="s">
        <v>60</v>
      </c>
      <c r="H552" s="2" t="s">
        <v>60</v>
      </c>
      <c r="I552" s="3" t="s">
        <v>60</v>
      </c>
      <c r="J552" s="4" t="s">
        <v>60</v>
      </c>
      <c r="S552" s="25"/>
      <c r="T552" s="2"/>
      <c r="U552" s="2"/>
      <c r="AD552" s="6" t="n">
        <f aca="false">ISNUMBER(MATCH(A552,Selection!A:A,0))</f>
        <v>0</v>
      </c>
      <c r="AE552" s="6" t="n">
        <f aca="false">24-COUNTIF(D552:AA552,"")</f>
        <v>7</v>
      </c>
      <c r="AF552" s="20" t="n">
        <f aca="false">TRUE()</f>
        <v>1</v>
      </c>
      <c r="AG552" s="21" t="n">
        <f aca="false">TRUE()</f>
        <v>1</v>
      </c>
      <c r="AH552" s="21" t="n">
        <f aca="false">FALSE()</f>
        <v>0</v>
      </c>
      <c r="AI552" s="22" t="n">
        <f aca="false">FALSE()</f>
        <v>0</v>
      </c>
      <c r="AJ552" s="8" t="n">
        <v>554</v>
      </c>
      <c r="AK552" s="23" t="s">
        <v>62</v>
      </c>
      <c r="AL552" s="8" t="s">
        <v>63</v>
      </c>
      <c r="AM552" s="8" t="n">
        <v>75</v>
      </c>
      <c r="AN552" s="8" t="s">
        <v>64</v>
      </c>
      <c r="AO552" s="8" t="s">
        <v>65</v>
      </c>
      <c r="AP552" s="8" t="s">
        <v>66</v>
      </c>
      <c r="AQ552" s="8" t="s">
        <v>268</v>
      </c>
      <c r="AU552" s="8" t="s">
        <v>45</v>
      </c>
      <c r="AV552" s="24"/>
      <c r="AW552" s="24"/>
      <c r="BA552" s="21" t="n">
        <f aca="false">NOT(ISNA(MATCH($A552&amp;"N",'Cases at IMPPC'!$H:$H,0)))</f>
        <v>1</v>
      </c>
      <c r="BB552" s="21" t="n">
        <f aca="false">NOT(ISNA(MATCH($A552&amp;"T",'Cases at IMPPC'!$H:$H,0)))</f>
        <v>1</v>
      </c>
      <c r="BC552" s="21" t="n">
        <f aca="false">NOT(ISNA(MATCH($A552&amp;"ADE",'Cases at IMPPC'!$H:$H,0)))</f>
        <v>0</v>
      </c>
      <c r="BD552" s="21" t="n">
        <f aca="false">NOT(ISNA(MATCH($A552&amp;"MET",'Cases at IMPPC'!$H:$H,0)))</f>
        <v>0</v>
      </c>
      <c r="BE552" s="24" t="s">
        <v>195</v>
      </c>
    </row>
    <row r="553" customFormat="false" ht="13" hidden="false" customHeight="true" outlineLevel="0" collapsed="false">
      <c r="A553" s="1" t="n">
        <v>555</v>
      </c>
      <c r="B553" s="18" t="s">
        <v>1364</v>
      </c>
      <c r="C553" s="18" t="str">
        <f aca="false">TEXT(A553,"CRC-00000")&amp;"-05-01"</f>
        <v>CRC-00555-05-01</v>
      </c>
      <c r="D553" s="2" t="s">
        <v>60</v>
      </c>
      <c r="E553" s="2" t="s">
        <v>61</v>
      </c>
      <c r="F553" s="2" t="s">
        <v>60</v>
      </c>
      <c r="G553" s="2" t="s">
        <v>60</v>
      </c>
      <c r="H553" s="2" t="s">
        <v>60</v>
      </c>
      <c r="I553" s="3" t="s">
        <v>60</v>
      </c>
      <c r="J553" s="4" t="s">
        <v>61</v>
      </c>
      <c r="S553" s="25"/>
      <c r="T553" s="2"/>
      <c r="U553" s="2"/>
      <c r="AD553" s="6" t="n">
        <f aca="false">ISNUMBER(MATCH(A553,Selection!A:A,0))</f>
        <v>0</v>
      </c>
      <c r="AE553" s="6" t="n">
        <f aca="false">24-COUNTIF(D553:AA553,"")</f>
        <v>7</v>
      </c>
      <c r="AF553" s="20" t="n">
        <f aca="false">TRUE()</f>
        <v>1</v>
      </c>
      <c r="AG553" s="21" t="n">
        <f aca="false">TRUE()</f>
        <v>1</v>
      </c>
      <c r="AH553" s="21" t="n">
        <f aca="false">FALSE()</f>
        <v>0</v>
      </c>
      <c r="AI553" s="22" t="n">
        <f aca="false">FALSE()</f>
        <v>0</v>
      </c>
      <c r="AJ553" s="8" t="n">
        <v>555</v>
      </c>
      <c r="AK553" s="23" t="s">
        <v>62</v>
      </c>
      <c r="AL553" s="8" t="s">
        <v>63</v>
      </c>
      <c r="AM553" s="8" t="n">
        <v>60</v>
      </c>
      <c r="AN553" s="8" t="s">
        <v>64</v>
      </c>
      <c r="AO553" s="8" t="s">
        <v>71</v>
      </c>
      <c r="AP553" s="8" t="s">
        <v>90</v>
      </c>
      <c r="AQ553" s="8" t="s">
        <v>1365</v>
      </c>
      <c r="AU553" s="8" t="s">
        <v>86</v>
      </c>
      <c r="AV553" s="24" t="s">
        <v>1366</v>
      </c>
      <c r="AW553" s="24"/>
      <c r="BA553" s="21" t="n">
        <f aca="false">NOT(ISNA(MATCH($A553&amp;"N",'Cases at IMPPC'!$H:$H,0)))</f>
        <v>1</v>
      </c>
      <c r="BB553" s="21" t="n">
        <f aca="false">NOT(ISNA(MATCH($A553&amp;"T",'Cases at IMPPC'!$H:$H,0)))</f>
        <v>1</v>
      </c>
      <c r="BC553" s="21" t="n">
        <f aca="false">NOT(ISNA(MATCH($A553&amp;"ADE",'Cases at IMPPC'!$H:$H,0)))</f>
        <v>0</v>
      </c>
      <c r="BD553" s="21" t="n">
        <f aca="false">NOT(ISNA(MATCH($A553&amp;"MET",'Cases at IMPPC'!$H:$H,0)))</f>
        <v>0</v>
      </c>
      <c r="BE553" s="24" t="s">
        <v>279</v>
      </c>
    </row>
    <row r="554" customFormat="false" ht="13" hidden="false" customHeight="true" outlineLevel="0" collapsed="false">
      <c r="A554" s="1" t="n">
        <v>556</v>
      </c>
      <c r="B554" s="18" t="s">
        <v>1367</v>
      </c>
      <c r="C554" s="18" t="str">
        <f aca="false">TEXT(A554,"CRC-00000")&amp;"-05-01"</f>
        <v>CRC-00556-05-01</v>
      </c>
      <c r="D554" s="2" t="s">
        <v>60</v>
      </c>
      <c r="E554" s="2" t="s">
        <v>61</v>
      </c>
      <c r="F554" s="2" t="s">
        <v>60</v>
      </c>
      <c r="G554" s="2" t="s">
        <v>60</v>
      </c>
      <c r="H554" s="2" t="s">
        <v>60</v>
      </c>
      <c r="I554" s="3" t="s">
        <v>60</v>
      </c>
      <c r="J554" s="4" t="s">
        <v>60</v>
      </c>
      <c r="S554" s="25"/>
      <c r="T554" s="2"/>
      <c r="U554" s="2"/>
      <c r="AD554" s="6" t="n">
        <f aca="false">ISNUMBER(MATCH(A554,Selection!A:A,0))</f>
        <v>0</v>
      </c>
      <c r="AE554" s="6" t="n">
        <f aca="false">24-COUNTIF(D554:AA554,"")</f>
        <v>7</v>
      </c>
      <c r="AF554" s="20" t="n">
        <f aca="false">TRUE()</f>
        <v>1</v>
      </c>
      <c r="AG554" s="21" t="n">
        <f aca="false">TRUE()</f>
        <v>1</v>
      </c>
      <c r="AH554" s="21" t="n">
        <f aca="false">FALSE()</f>
        <v>0</v>
      </c>
      <c r="AI554" s="22" t="n">
        <f aca="false">FALSE()</f>
        <v>0</v>
      </c>
      <c r="AJ554" s="8" t="n">
        <v>556</v>
      </c>
      <c r="AK554" s="23" t="s">
        <v>62</v>
      </c>
      <c r="AL554" s="8" t="s">
        <v>63</v>
      </c>
      <c r="AM554" s="8" t="n">
        <v>81</v>
      </c>
      <c r="AN554" s="8" t="s">
        <v>64</v>
      </c>
      <c r="AO554" s="8" t="s">
        <v>65</v>
      </c>
      <c r="AP554" s="8" t="s">
        <v>79</v>
      </c>
      <c r="AQ554" s="8" t="s">
        <v>1368</v>
      </c>
      <c r="AU554" s="8" t="s">
        <v>45</v>
      </c>
      <c r="AV554" s="24" t="s">
        <v>1369</v>
      </c>
      <c r="AW554" s="24"/>
      <c r="BA554" s="21" t="n">
        <f aca="false">NOT(ISNA(MATCH($A554&amp;"N",'Cases at IMPPC'!$H:$H,0)))</f>
        <v>1</v>
      </c>
      <c r="BB554" s="21" t="n">
        <f aca="false">NOT(ISNA(MATCH($A554&amp;"T",'Cases at IMPPC'!$H:$H,0)))</f>
        <v>1</v>
      </c>
      <c r="BC554" s="21" t="n">
        <f aca="false">NOT(ISNA(MATCH($A554&amp;"ADE",'Cases at IMPPC'!$H:$H,0)))</f>
        <v>0</v>
      </c>
      <c r="BD554" s="21" t="n">
        <f aca="false">NOT(ISNA(MATCH($A554&amp;"MET",'Cases at IMPPC'!$H:$H,0)))</f>
        <v>0</v>
      </c>
      <c r="BE554" s="24" t="s">
        <v>279</v>
      </c>
    </row>
    <row r="555" customFormat="false" ht="13" hidden="false" customHeight="true" outlineLevel="0" collapsed="false">
      <c r="A555" s="1" t="n">
        <v>557</v>
      </c>
      <c r="B555" s="18" t="s">
        <v>1370</v>
      </c>
      <c r="C555" s="18" t="str">
        <f aca="false">TEXT(A555,"CRC-00000")&amp;"-05-01"</f>
        <v>CRC-00557-05-01</v>
      </c>
      <c r="D555" s="2" t="s">
        <v>60</v>
      </c>
      <c r="E555" s="2" t="s">
        <v>60</v>
      </c>
      <c r="F555" s="2" t="s">
        <v>60</v>
      </c>
      <c r="G555" s="2" t="s">
        <v>60</v>
      </c>
      <c r="H555" s="2" t="s">
        <v>61</v>
      </c>
      <c r="I555" s="3" t="s">
        <v>61</v>
      </c>
      <c r="J555" s="4" t="s">
        <v>60</v>
      </c>
      <c r="K555" s="2" t="s">
        <v>230</v>
      </c>
      <c r="L555" s="2" t="s">
        <v>230</v>
      </c>
      <c r="M555" s="2" t="s">
        <v>136</v>
      </c>
      <c r="O555" s="2" t="s">
        <v>136</v>
      </c>
      <c r="Q555" s="3" t="s">
        <v>136</v>
      </c>
      <c r="R555" s="4" t="s">
        <v>60</v>
      </c>
      <c r="S555" s="25" t="s">
        <v>45</v>
      </c>
      <c r="T555" s="2" t="s">
        <v>157</v>
      </c>
      <c r="U555" s="2" t="s">
        <v>70</v>
      </c>
      <c r="Y555" s="6" t="s">
        <v>255</v>
      </c>
      <c r="Z555" s="6" t="s">
        <v>255</v>
      </c>
      <c r="AA555" s="6" t="s">
        <v>566</v>
      </c>
      <c r="AC555" s="6" t="s">
        <v>70</v>
      </c>
      <c r="AD555" s="6" t="n">
        <f aca="false">ISNUMBER(MATCH(A555,Selection!A:A,0))</f>
        <v>0</v>
      </c>
      <c r="AE555" s="6" t="n">
        <f aca="false">24-COUNTIF(D555:AA555,"")</f>
        <v>19</v>
      </c>
      <c r="AF555" s="20" t="n">
        <f aca="false">TRUE()</f>
        <v>1</v>
      </c>
      <c r="AG555" s="27" t="n">
        <f aca="false">TRUE()</f>
        <v>1</v>
      </c>
      <c r="AH555" s="27" t="n">
        <f aca="false">FALSE()</f>
        <v>0</v>
      </c>
      <c r="AI555" s="22" t="n">
        <f aca="false">FALSE()</f>
        <v>0</v>
      </c>
      <c r="AJ555" s="8" t="n">
        <v>557</v>
      </c>
      <c r="AK555" s="23" t="s">
        <v>62</v>
      </c>
      <c r="AL555" s="8" t="s">
        <v>63</v>
      </c>
      <c r="AM555" s="8" t="n">
        <v>65</v>
      </c>
      <c r="AN555" s="8" t="s">
        <v>45</v>
      </c>
      <c r="AO555" s="8" t="s">
        <v>65</v>
      </c>
      <c r="AP555" s="8" t="s">
        <v>115</v>
      </c>
      <c r="AQ555" s="8" t="s">
        <v>1371</v>
      </c>
      <c r="AV555" s="24" t="s">
        <v>1372</v>
      </c>
      <c r="AW555" s="24"/>
      <c r="AX555" s="9" t="n">
        <v>0.0443037974683544</v>
      </c>
      <c r="AY555" s="9" t="n">
        <v>0.0822784810126582</v>
      </c>
      <c r="AZ555" s="9" t="n">
        <v>0.126582278481013</v>
      </c>
      <c r="BA555" s="21" t="n">
        <f aca="false">NOT(ISNA(MATCH($A555&amp;"N",'Cases at IMPPC'!$H:$H,0)))</f>
        <v>1</v>
      </c>
      <c r="BB555" s="21" t="n">
        <f aca="false">NOT(ISNA(MATCH($A555&amp;"T",'Cases at IMPPC'!$H:$H,0)))</f>
        <v>1</v>
      </c>
      <c r="BC555" s="21" t="n">
        <f aca="false">NOT(ISNA(MATCH($A555&amp;"ADE",'Cases at IMPPC'!$H:$H,0)))</f>
        <v>0</v>
      </c>
      <c r="BD555" s="21" t="n">
        <f aca="false">NOT(ISNA(MATCH($A555&amp;"MET",'Cases at IMPPC'!$H:$H,0)))</f>
        <v>0</v>
      </c>
      <c r="BE555" s="24" t="s">
        <v>1373</v>
      </c>
      <c r="BF555" s="0" t="s">
        <v>1374</v>
      </c>
      <c r="BH555" s="0" t="s">
        <v>314</v>
      </c>
    </row>
    <row r="556" customFormat="false" ht="13" hidden="false" customHeight="true" outlineLevel="0" collapsed="false">
      <c r="A556" s="1" t="n">
        <v>558</v>
      </c>
      <c r="B556" s="18" t="s">
        <v>1375</v>
      </c>
      <c r="C556" s="18" t="str">
        <f aca="false">TEXT(A556,"CRC-00000")&amp;"-05-01"</f>
        <v>CRC-00558-05-01</v>
      </c>
      <c r="D556" s="2" t="s">
        <v>61</v>
      </c>
      <c r="E556" s="2" t="s">
        <v>60</v>
      </c>
      <c r="F556" s="2" t="s">
        <v>60</v>
      </c>
      <c r="G556" s="2" t="s">
        <v>61</v>
      </c>
      <c r="H556" s="2" t="s">
        <v>61</v>
      </c>
      <c r="I556" s="3" t="s">
        <v>61</v>
      </c>
      <c r="J556" s="4" t="s">
        <v>60</v>
      </c>
      <c r="M556" s="2" t="s">
        <v>45</v>
      </c>
      <c r="O556" s="2" t="s">
        <v>45</v>
      </c>
      <c r="Q556" s="3" t="s">
        <v>45</v>
      </c>
      <c r="R556" s="4" t="s">
        <v>60</v>
      </c>
      <c r="S556" s="25"/>
      <c r="T556" s="2"/>
      <c r="U556" s="2"/>
      <c r="AD556" s="6" t="n">
        <f aca="false">ISNUMBER(MATCH(A556,Selection!A:A,0))</f>
        <v>0</v>
      </c>
      <c r="AE556" s="6" t="n">
        <f aca="false">24-COUNTIF(D556:AA556,"")</f>
        <v>11</v>
      </c>
      <c r="AF556" s="20" t="n">
        <f aca="false">TRUE()</f>
        <v>1</v>
      </c>
      <c r="AG556" s="21" t="n">
        <f aca="false">TRUE()</f>
        <v>1</v>
      </c>
      <c r="AH556" s="21" t="n">
        <f aca="false">FALSE()</f>
        <v>0</v>
      </c>
      <c r="AI556" s="22" t="n">
        <f aca="false">FALSE()</f>
        <v>0</v>
      </c>
      <c r="AJ556" s="8" t="n">
        <v>558</v>
      </c>
      <c r="AK556" s="23" t="s">
        <v>62</v>
      </c>
      <c r="AL556" s="8" t="s">
        <v>63</v>
      </c>
      <c r="AM556" s="8" t="n">
        <v>63</v>
      </c>
      <c r="AN556" s="8" t="s">
        <v>45</v>
      </c>
      <c r="AO556" s="8" t="s">
        <v>65</v>
      </c>
      <c r="AP556" s="8" t="s">
        <v>90</v>
      </c>
      <c r="AQ556" s="8" t="s">
        <v>1376</v>
      </c>
      <c r="AU556" s="8" t="s">
        <v>45</v>
      </c>
      <c r="AV556" s="24" t="s">
        <v>321</v>
      </c>
      <c r="AW556" s="24"/>
      <c r="BA556" s="21" t="n">
        <f aca="false">NOT(ISNA(MATCH($A556&amp;"N",'Cases at IMPPC'!$H:$H,0)))</f>
        <v>0</v>
      </c>
      <c r="BB556" s="21" t="n">
        <f aca="false">NOT(ISNA(MATCH($A556&amp;"T",'Cases at IMPPC'!$H:$H,0)))</f>
        <v>0</v>
      </c>
      <c r="BC556" s="21" t="n">
        <f aca="false">NOT(ISNA(MATCH($A556&amp;"ADE",'Cases at IMPPC'!$H:$H,0)))</f>
        <v>0</v>
      </c>
      <c r="BD556" s="21" t="n">
        <f aca="false">NOT(ISNA(MATCH($A556&amp;"MET",'Cases at IMPPC'!$H:$H,0)))</f>
        <v>0</v>
      </c>
      <c r="BE556" s="24" t="s">
        <v>279</v>
      </c>
    </row>
    <row r="557" customFormat="false" ht="13" hidden="false" customHeight="true" outlineLevel="0" collapsed="false">
      <c r="A557" s="1" t="n">
        <v>559</v>
      </c>
      <c r="B557" s="18" t="s">
        <v>1377</v>
      </c>
      <c r="C557" s="18" t="str">
        <f aca="false">TEXT(A557,"CRC-00000")&amp;"-05-01"</f>
        <v>CRC-00559-05-01</v>
      </c>
      <c r="D557" s="2" t="s">
        <v>60</v>
      </c>
      <c r="E557" s="2" t="s">
        <v>60</v>
      </c>
      <c r="F557" s="2" t="s">
        <v>61</v>
      </c>
      <c r="G557" s="2" t="s">
        <v>60</v>
      </c>
      <c r="H557" s="2" t="s">
        <v>60</v>
      </c>
      <c r="I557" s="3" t="s">
        <v>60</v>
      </c>
      <c r="J557" s="4" t="s">
        <v>60</v>
      </c>
      <c r="S557" s="25"/>
      <c r="T557" s="2"/>
      <c r="U557" s="2"/>
      <c r="AD557" s="6" t="n">
        <f aca="false">ISNUMBER(MATCH(A557,Selection!A:A,0))</f>
        <v>0</v>
      </c>
      <c r="AE557" s="6" t="n">
        <f aca="false">24-COUNTIF(D557:AA557,"")</f>
        <v>7</v>
      </c>
      <c r="AF557" s="20" t="n">
        <f aca="false">TRUE()</f>
        <v>1</v>
      </c>
      <c r="AG557" s="21" t="n">
        <f aca="false">TRUE()</f>
        <v>1</v>
      </c>
      <c r="AH557" s="21" t="n">
        <f aca="false">FALSE()</f>
        <v>0</v>
      </c>
      <c r="AI557" s="22" t="n">
        <f aca="false">FALSE()</f>
        <v>0</v>
      </c>
      <c r="AJ557" s="8" t="n">
        <v>559</v>
      </c>
      <c r="AK557" s="23" t="s">
        <v>62</v>
      </c>
      <c r="AL557" s="8" t="s">
        <v>63</v>
      </c>
      <c r="AM557" s="8" t="n">
        <v>77</v>
      </c>
      <c r="AN557" s="8" t="s">
        <v>45</v>
      </c>
      <c r="AO557" s="8" t="s">
        <v>65</v>
      </c>
      <c r="AP557" s="8" t="s">
        <v>90</v>
      </c>
      <c r="AQ557" s="8" t="s">
        <v>1378</v>
      </c>
      <c r="AU557" s="8" t="s">
        <v>45</v>
      </c>
      <c r="AV557" s="24" t="s">
        <v>1379</v>
      </c>
      <c r="AW557" s="24"/>
      <c r="BA557" s="21" t="n">
        <f aca="false">NOT(ISNA(MATCH($A557&amp;"N",'Cases at IMPPC'!$H:$H,0)))</f>
        <v>1</v>
      </c>
      <c r="BB557" s="21" t="n">
        <f aca="false">NOT(ISNA(MATCH($A557&amp;"T",'Cases at IMPPC'!$H:$H,0)))</f>
        <v>1</v>
      </c>
      <c r="BC557" s="21" t="n">
        <f aca="false">NOT(ISNA(MATCH($A557&amp;"ADE",'Cases at IMPPC'!$H:$H,0)))</f>
        <v>0</v>
      </c>
      <c r="BD557" s="21" t="n">
        <f aca="false">NOT(ISNA(MATCH($A557&amp;"MET",'Cases at IMPPC'!$H:$H,0)))</f>
        <v>0</v>
      </c>
      <c r="BE557" s="24" t="s">
        <v>279</v>
      </c>
    </row>
    <row r="558" customFormat="false" ht="13" hidden="false" customHeight="true" outlineLevel="0" collapsed="false">
      <c r="A558" s="1" t="n">
        <v>560</v>
      </c>
      <c r="B558" s="18" t="s">
        <v>1380</v>
      </c>
      <c r="C558" s="18" t="str">
        <f aca="false">TEXT(A558,"CRC-00000")&amp;"-05-01"</f>
        <v>CRC-00560-05-01</v>
      </c>
      <c r="D558" s="2" t="s">
        <v>60</v>
      </c>
      <c r="E558" s="2" t="s">
        <v>60</v>
      </c>
      <c r="F558" s="2" t="s">
        <v>60</v>
      </c>
      <c r="G558" s="2" t="s">
        <v>60</v>
      </c>
      <c r="H558" s="2" t="s">
        <v>60</v>
      </c>
      <c r="I558" s="3" t="s">
        <v>60</v>
      </c>
      <c r="J558" s="4" t="s">
        <v>60</v>
      </c>
      <c r="S558" s="25"/>
      <c r="T558" s="2"/>
      <c r="U558" s="2"/>
      <c r="AD558" s="6" t="n">
        <f aca="false">ISNUMBER(MATCH(A558,Selection!A:A,0))</f>
        <v>0</v>
      </c>
      <c r="AE558" s="6" t="n">
        <f aca="false">24-COUNTIF(D558:AA558,"")</f>
        <v>7</v>
      </c>
      <c r="AF558" s="20" t="n">
        <f aca="false">TRUE()</f>
        <v>1</v>
      </c>
      <c r="AG558" s="21" t="n">
        <f aca="false">TRUE()</f>
        <v>1</v>
      </c>
      <c r="AH558" s="21" t="n">
        <f aca="false">FALSE()</f>
        <v>0</v>
      </c>
      <c r="AI558" s="22" t="n">
        <f aca="false">FALSE()</f>
        <v>0</v>
      </c>
      <c r="AJ558" s="8" t="n">
        <v>560</v>
      </c>
      <c r="AK558" s="23" t="s">
        <v>62</v>
      </c>
      <c r="AM558" s="8" t="n">
        <v>81</v>
      </c>
      <c r="AN558" s="8" t="s">
        <v>64</v>
      </c>
      <c r="AO558" s="8" t="s">
        <v>65</v>
      </c>
      <c r="AP558" s="8" t="s">
        <v>66</v>
      </c>
      <c r="AQ558" s="8" t="s">
        <v>72</v>
      </c>
      <c r="AU558" s="8" t="s">
        <v>152</v>
      </c>
      <c r="AV558" s="24" t="s">
        <v>1381</v>
      </c>
      <c r="AW558" s="24"/>
      <c r="BA558" s="21" t="n">
        <f aca="false">NOT(ISNA(MATCH($A558&amp;"N",'Cases at IMPPC'!$H:$H,0)))</f>
        <v>1</v>
      </c>
      <c r="BB558" s="21" t="n">
        <f aca="false">NOT(ISNA(MATCH($A558&amp;"T",'Cases at IMPPC'!$H:$H,0)))</f>
        <v>1</v>
      </c>
      <c r="BC558" s="21" t="n">
        <f aca="false">NOT(ISNA(MATCH($A558&amp;"ADE",'Cases at IMPPC'!$H:$H,0)))</f>
        <v>0</v>
      </c>
      <c r="BD558" s="21" t="n">
        <f aca="false">NOT(ISNA(MATCH($A558&amp;"MET",'Cases at IMPPC'!$H:$H,0)))</f>
        <v>0</v>
      </c>
      <c r="BE558" s="24" t="s">
        <v>279</v>
      </c>
    </row>
    <row r="559" customFormat="false" ht="13" hidden="false" customHeight="true" outlineLevel="0" collapsed="false">
      <c r="A559" s="1" t="n">
        <v>561</v>
      </c>
      <c r="B559" s="18" t="s">
        <v>1382</v>
      </c>
      <c r="C559" s="18" t="str">
        <f aca="false">TEXT(A559,"CRC-00000")&amp;"-05-01"</f>
        <v>CRC-00561-05-01</v>
      </c>
      <c r="D559" s="2" t="s">
        <v>60</v>
      </c>
      <c r="E559" s="2" t="s">
        <v>61</v>
      </c>
      <c r="F559" s="2" t="s">
        <v>61</v>
      </c>
      <c r="G559" s="2" t="s">
        <v>60</v>
      </c>
      <c r="H559" s="2" t="s">
        <v>60</v>
      </c>
      <c r="I559" s="3" t="s">
        <v>60</v>
      </c>
      <c r="J559" s="4" t="s">
        <v>60</v>
      </c>
      <c r="S559" s="25"/>
      <c r="T559" s="2"/>
      <c r="U559" s="2"/>
      <c r="AD559" s="6" t="n">
        <f aca="false">ISNUMBER(MATCH(A559,Selection!A:A,0))</f>
        <v>0</v>
      </c>
      <c r="AE559" s="6" t="n">
        <f aca="false">24-COUNTIF(D559:AA559,"")</f>
        <v>7</v>
      </c>
      <c r="AF559" s="20" t="n">
        <f aca="false">TRUE()</f>
        <v>1</v>
      </c>
      <c r="AG559" s="21" t="n">
        <f aca="false">TRUE()</f>
        <v>1</v>
      </c>
      <c r="AH559" s="21" t="n">
        <f aca="false">FALSE()</f>
        <v>0</v>
      </c>
      <c r="AI559" s="22" t="n">
        <f aca="false">FALSE()</f>
        <v>0</v>
      </c>
      <c r="AJ559" s="8" t="n">
        <v>561</v>
      </c>
      <c r="AK559" s="23" t="s">
        <v>62</v>
      </c>
      <c r="AL559" s="8" t="s">
        <v>63</v>
      </c>
      <c r="AM559" s="8" t="n">
        <v>92</v>
      </c>
      <c r="AN559" s="8" t="s">
        <v>64</v>
      </c>
      <c r="AO559" s="8" t="s">
        <v>71</v>
      </c>
      <c r="AP559" s="8" t="s">
        <v>66</v>
      </c>
      <c r="AQ559" s="8" t="s">
        <v>238</v>
      </c>
      <c r="AU559" s="8" t="s">
        <v>45</v>
      </c>
      <c r="AV559" s="24"/>
      <c r="AW559" s="24"/>
      <c r="BA559" s="21" t="n">
        <f aca="false">NOT(ISNA(MATCH($A559&amp;"N",'Cases at IMPPC'!$H:$H,0)))</f>
        <v>1</v>
      </c>
      <c r="BB559" s="21" t="n">
        <f aca="false">NOT(ISNA(MATCH($A559&amp;"T",'Cases at IMPPC'!$H:$H,0)))</f>
        <v>1</v>
      </c>
      <c r="BC559" s="21" t="n">
        <f aca="false">NOT(ISNA(MATCH($A559&amp;"ADE",'Cases at IMPPC'!$H:$H,0)))</f>
        <v>0</v>
      </c>
      <c r="BD559" s="21" t="n">
        <f aca="false">NOT(ISNA(MATCH($A559&amp;"MET",'Cases at IMPPC'!$H:$H,0)))</f>
        <v>0</v>
      </c>
      <c r="BE559" s="24" t="s">
        <v>279</v>
      </c>
    </row>
    <row r="560" customFormat="false" ht="13" hidden="false" customHeight="true" outlineLevel="0" collapsed="false">
      <c r="A560" s="1" t="n">
        <v>562</v>
      </c>
      <c r="B560" s="18" t="s">
        <v>1383</v>
      </c>
      <c r="C560" s="18" t="str">
        <f aca="false">TEXT(A560,"CRC-00000")&amp;"-05-01"</f>
        <v>CRC-00562-05-01</v>
      </c>
      <c r="D560" s="2" t="s">
        <v>60</v>
      </c>
      <c r="E560" s="2" t="s">
        <v>61</v>
      </c>
      <c r="F560" s="2" t="s">
        <v>61</v>
      </c>
      <c r="G560" s="2" t="s">
        <v>60</v>
      </c>
      <c r="H560" s="2" t="s">
        <v>60</v>
      </c>
      <c r="I560" s="3" t="s">
        <v>60</v>
      </c>
      <c r="J560" s="4" t="s">
        <v>60</v>
      </c>
      <c r="M560" s="2" t="s">
        <v>136</v>
      </c>
      <c r="S560" s="25"/>
      <c r="T560" s="2"/>
      <c r="U560" s="2"/>
      <c r="AD560" s="6" t="n">
        <f aca="false">ISNUMBER(MATCH(A560,Selection!A:A,0))</f>
        <v>0</v>
      </c>
      <c r="AE560" s="6" t="n">
        <f aca="false">24-COUNTIF(D560:AA560,"")</f>
        <v>8</v>
      </c>
      <c r="AF560" s="20" t="n">
        <f aca="false">TRUE()</f>
        <v>1</v>
      </c>
      <c r="AG560" s="21" t="n">
        <f aca="false">TRUE()</f>
        <v>1</v>
      </c>
      <c r="AH560" s="21" t="n">
        <f aca="false">FALSE()</f>
        <v>0</v>
      </c>
      <c r="AI560" s="22" t="n">
        <f aca="false">FALSE()</f>
        <v>0</v>
      </c>
      <c r="AJ560" s="8" t="n">
        <v>562</v>
      </c>
      <c r="AK560" s="23" t="s">
        <v>62</v>
      </c>
      <c r="AL560" s="8" t="s">
        <v>1384</v>
      </c>
      <c r="AM560" s="8" t="n">
        <v>89</v>
      </c>
      <c r="AN560" s="8" t="s">
        <v>64</v>
      </c>
      <c r="AO560" s="8" t="s">
        <v>65</v>
      </c>
      <c r="AP560" s="8" t="s">
        <v>115</v>
      </c>
      <c r="AQ560" s="8" t="s">
        <v>1385</v>
      </c>
      <c r="AU560" s="8" t="s">
        <v>86</v>
      </c>
      <c r="AV560" s="24"/>
      <c r="AW560" s="24"/>
      <c r="BA560" s="21" t="n">
        <f aca="false">NOT(ISNA(MATCH($A560&amp;"N",'Cases at IMPPC'!$H:$H,0)))</f>
        <v>1</v>
      </c>
      <c r="BB560" s="21" t="n">
        <f aca="false">NOT(ISNA(MATCH($A560&amp;"T",'Cases at IMPPC'!$H:$H,0)))</f>
        <v>1</v>
      </c>
      <c r="BC560" s="21" t="n">
        <f aca="false">NOT(ISNA(MATCH($A560&amp;"ADE",'Cases at IMPPC'!$H:$H,0)))</f>
        <v>0</v>
      </c>
      <c r="BD560" s="21" t="n">
        <f aca="false">NOT(ISNA(MATCH($A560&amp;"MET",'Cases at IMPPC'!$H:$H,0)))</f>
        <v>0</v>
      </c>
      <c r="BE560" s="24" t="s">
        <v>279</v>
      </c>
      <c r="BH560" s="0" t="s">
        <v>314</v>
      </c>
    </row>
    <row r="561" customFormat="false" ht="13" hidden="false" customHeight="true" outlineLevel="0" collapsed="false">
      <c r="A561" s="1" t="n">
        <v>563</v>
      </c>
      <c r="B561" s="18" t="s">
        <v>1386</v>
      </c>
      <c r="C561" s="18" t="str">
        <f aca="false">TEXT(A561,"CRC-00000")&amp;"-05-01"</f>
        <v>CRC-00563-05-01</v>
      </c>
      <c r="D561" s="2" t="s">
        <v>60</v>
      </c>
      <c r="E561" s="2" t="s">
        <v>60</v>
      </c>
      <c r="F561" s="2" t="s">
        <v>60</v>
      </c>
      <c r="G561" s="2" t="s">
        <v>61</v>
      </c>
      <c r="H561" s="2" t="s">
        <v>60</v>
      </c>
      <c r="I561" s="3" t="s">
        <v>60</v>
      </c>
      <c r="J561" s="4" t="s">
        <v>60</v>
      </c>
      <c r="S561" s="25"/>
      <c r="T561" s="2"/>
      <c r="U561" s="2"/>
      <c r="AD561" s="6" t="n">
        <f aca="false">ISNUMBER(MATCH(A561,Selection!A:A,0))</f>
        <v>0</v>
      </c>
      <c r="AE561" s="6" t="n">
        <f aca="false">24-COUNTIF(D561:AA561,"")</f>
        <v>7</v>
      </c>
      <c r="AF561" s="20" t="n">
        <f aca="false">TRUE()</f>
        <v>1</v>
      </c>
      <c r="AG561" s="21" t="n">
        <f aca="false">TRUE()</f>
        <v>1</v>
      </c>
      <c r="AH561" s="21" t="n">
        <f aca="false">FALSE()</f>
        <v>0</v>
      </c>
      <c r="AI561" s="22" t="n">
        <f aca="false">TRUE()</f>
        <v>1</v>
      </c>
      <c r="AJ561" s="8" t="n">
        <v>563</v>
      </c>
      <c r="AK561" s="23" t="s">
        <v>62</v>
      </c>
      <c r="AL561" s="8" t="s">
        <v>63</v>
      </c>
      <c r="AM561" s="8" t="n">
        <v>55</v>
      </c>
      <c r="AN561" s="8" t="s">
        <v>45</v>
      </c>
      <c r="AO561" s="8" t="s">
        <v>71</v>
      </c>
      <c r="AP561" s="8" t="s">
        <v>115</v>
      </c>
      <c r="AU561" s="8" t="s">
        <v>45</v>
      </c>
      <c r="AV561" s="24"/>
      <c r="AW561" s="24"/>
      <c r="BA561" s="21" t="n">
        <f aca="false">NOT(ISNA(MATCH($A561&amp;"N",'Cases at IMPPC'!$H:$H,0)))</f>
        <v>1</v>
      </c>
      <c r="BB561" s="21" t="n">
        <f aca="false">NOT(ISNA(MATCH($A561&amp;"T",'Cases at IMPPC'!$H:$H,0)))</f>
        <v>1</v>
      </c>
      <c r="BC561" s="21" t="n">
        <f aca="false">NOT(ISNA(MATCH($A561&amp;"ADE",'Cases at IMPPC'!$H:$H,0)))</f>
        <v>0</v>
      </c>
      <c r="BD561" s="21" t="n">
        <f aca="false">NOT(ISNA(MATCH($A561&amp;"MET",'Cases at IMPPC'!$H:$H,0)))</f>
        <v>1</v>
      </c>
      <c r="BE561" s="24" t="s">
        <v>1194</v>
      </c>
    </row>
    <row r="562" customFormat="false" ht="13" hidden="false" customHeight="true" outlineLevel="0" collapsed="false">
      <c r="A562" s="1" t="n">
        <v>564</v>
      </c>
      <c r="B562" s="18" t="s">
        <v>1387</v>
      </c>
      <c r="C562" s="18" t="str">
        <f aca="false">TEXT(A562,"CRC-00000")&amp;"-05-01"</f>
        <v>CRC-00564-05-01</v>
      </c>
      <c r="D562" s="2" t="s">
        <v>60</v>
      </c>
      <c r="E562" s="2" t="s">
        <v>60</v>
      </c>
      <c r="F562" s="2" t="s">
        <v>61</v>
      </c>
      <c r="G562" s="2" t="s">
        <v>60</v>
      </c>
      <c r="H562" s="2" t="s">
        <v>61</v>
      </c>
      <c r="I562" s="3" t="s">
        <v>61</v>
      </c>
      <c r="J562" s="4" t="s">
        <v>60</v>
      </c>
      <c r="M562" s="2" t="s">
        <v>45</v>
      </c>
      <c r="O562" s="2" t="s">
        <v>45</v>
      </c>
      <c r="Q562" s="3" t="s">
        <v>45</v>
      </c>
      <c r="R562" s="4" t="s">
        <v>60</v>
      </c>
      <c r="S562" s="25"/>
      <c r="T562" s="2"/>
      <c r="U562" s="2"/>
      <c r="Y562" s="6" t="s">
        <v>255</v>
      </c>
      <c r="AC562" s="6" t="s">
        <v>70</v>
      </c>
      <c r="AD562" s="6" t="n">
        <f aca="false">ISNUMBER(MATCH(A562,Selection!A:A,0))</f>
        <v>0</v>
      </c>
      <c r="AE562" s="6" t="n">
        <f aca="false">24-COUNTIF(D562:AA562,"")</f>
        <v>12</v>
      </c>
      <c r="AF562" s="20" t="n">
        <f aca="false">TRUE()</f>
        <v>1</v>
      </c>
      <c r="AG562" s="21" t="n">
        <f aca="false">TRUE()</f>
        <v>1</v>
      </c>
      <c r="AH562" s="21" t="n">
        <f aca="false">FALSE()</f>
        <v>0</v>
      </c>
      <c r="AI562" s="22" t="n">
        <f aca="false">FALSE()</f>
        <v>0</v>
      </c>
      <c r="AJ562" s="8" t="n">
        <v>564</v>
      </c>
      <c r="AK562" s="23" t="s">
        <v>62</v>
      </c>
      <c r="AL562" s="8" t="s">
        <v>63</v>
      </c>
      <c r="AM562" s="8" t="n">
        <v>79</v>
      </c>
      <c r="AN562" s="8" t="s">
        <v>64</v>
      </c>
      <c r="AO562" s="8" t="s">
        <v>65</v>
      </c>
      <c r="AP562" s="8" t="s">
        <v>90</v>
      </c>
      <c r="AQ562" s="8" t="s">
        <v>1388</v>
      </c>
      <c r="AU562" s="8" t="s">
        <v>159</v>
      </c>
      <c r="AV562" s="24" t="s">
        <v>1389</v>
      </c>
      <c r="AW562" s="24"/>
      <c r="BA562" s="21" t="n">
        <f aca="false">NOT(ISNA(MATCH($A562&amp;"N",'Cases at IMPPC'!$H:$H,0)))</f>
        <v>0</v>
      </c>
      <c r="BB562" s="21" t="n">
        <f aca="false">NOT(ISNA(MATCH($A562&amp;"T",'Cases at IMPPC'!$H:$H,0)))</f>
        <v>0</v>
      </c>
      <c r="BC562" s="21" t="n">
        <f aca="false">NOT(ISNA(MATCH($A562&amp;"ADE",'Cases at IMPPC'!$H:$H,0)))</f>
        <v>0</v>
      </c>
      <c r="BD562" s="21" t="n">
        <f aca="false">NOT(ISNA(MATCH($A562&amp;"MET",'Cases at IMPPC'!$H:$H,0)))</f>
        <v>0</v>
      </c>
      <c r="BE562" s="24" t="s">
        <v>279</v>
      </c>
    </row>
    <row r="563" customFormat="false" ht="13" hidden="false" customHeight="true" outlineLevel="0" collapsed="false">
      <c r="A563" s="1" t="n">
        <v>565</v>
      </c>
      <c r="B563" s="18" t="s">
        <v>1390</v>
      </c>
      <c r="C563" s="18" t="str">
        <f aca="false">TEXT(A563,"CRC-00000")&amp;"-05-01"</f>
        <v>CRC-00565-05-01</v>
      </c>
      <c r="D563" s="2" t="s">
        <v>60</v>
      </c>
      <c r="E563" s="2" t="s">
        <v>60</v>
      </c>
      <c r="F563" s="2" t="s">
        <v>60</v>
      </c>
      <c r="G563" s="2" t="s">
        <v>60</v>
      </c>
      <c r="H563" s="2" t="s">
        <v>60</v>
      </c>
      <c r="I563" s="3" t="s">
        <v>60</v>
      </c>
      <c r="J563" s="4" t="s">
        <v>60</v>
      </c>
      <c r="M563" s="2" t="s">
        <v>136</v>
      </c>
      <c r="O563" s="2" t="s">
        <v>45</v>
      </c>
      <c r="Q563" s="3" t="s">
        <v>45</v>
      </c>
      <c r="R563" s="4" t="s">
        <v>60</v>
      </c>
      <c r="S563" s="25" t="s">
        <v>45</v>
      </c>
      <c r="T563" s="2" t="s">
        <v>157</v>
      </c>
      <c r="U563" s="2"/>
      <c r="AD563" s="6" t="n">
        <f aca="false">ISNUMBER(MATCH(A563,Selection!A:A,0))</f>
        <v>0</v>
      </c>
      <c r="AE563" s="6" t="n">
        <f aca="false">24-COUNTIF(D563:AA563,"")</f>
        <v>13</v>
      </c>
      <c r="AF563" s="20" t="n">
        <f aca="false">TRUE()</f>
        <v>1</v>
      </c>
      <c r="AG563" s="21" t="n">
        <f aca="false">FALSE()</f>
        <v>0</v>
      </c>
      <c r="AH563" s="21" t="n">
        <f aca="false">FALSE()</f>
        <v>0</v>
      </c>
      <c r="AI563" s="22" t="n">
        <f aca="false">TRUE()</f>
        <v>1</v>
      </c>
      <c r="AJ563" s="8" t="n">
        <v>565.3</v>
      </c>
      <c r="AK563" s="23" t="s">
        <v>324</v>
      </c>
      <c r="AL563" s="8" t="s">
        <v>63</v>
      </c>
      <c r="AM563" s="8" t="n">
        <v>51</v>
      </c>
      <c r="AN563" s="8" t="s">
        <v>45</v>
      </c>
      <c r="AO563" s="8" t="s">
        <v>65</v>
      </c>
      <c r="AP563" s="8" t="s">
        <v>45</v>
      </c>
      <c r="AV563" s="24"/>
      <c r="AW563" s="24"/>
      <c r="AX563" s="9" t="n">
        <v>0.113924050632911</v>
      </c>
      <c r="AY563" s="9" t="n">
        <v>0.107594936708861</v>
      </c>
      <c r="AZ563" s="9" t="n">
        <v>0.221518987341772</v>
      </c>
      <c r="BA563" s="21" t="n">
        <f aca="false">NOT(ISNA(MATCH($A563&amp;"N",'Cases at IMPPC'!$H:$H,0)))</f>
        <v>1</v>
      </c>
      <c r="BB563" s="21" t="n">
        <f aca="false">NOT(ISNA(MATCH($A563&amp;"T",'Cases at IMPPC'!$H:$H,0)))</f>
        <v>0</v>
      </c>
      <c r="BC563" s="21" t="n">
        <f aca="false">NOT(ISNA(MATCH($A563&amp;"ADE",'Cases at IMPPC'!$H:$H,0)))</f>
        <v>0</v>
      </c>
      <c r="BD563" s="21" t="n">
        <f aca="false">NOT(ISNA(MATCH($A563&amp;"MET",'Cases at IMPPC'!$H:$H,0)))</f>
        <v>1</v>
      </c>
      <c r="BE563" s="24" t="s">
        <v>184</v>
      </c>
      <c r="BF563" s="0" t="s">
        <v>1391</v>
      </c>
      <c r="BH563" s="0" t="s">
        <v>314</v>
      </c>
    </row>
    <row r="564" customFormat="false" ht="13" hidden="false" customHeight="true" outlineLevel="0" collapsed="false">
      <c r="A564" s="1" t="n">
        <v>566</v>
      </c>
      <c r="B564" s="18" t="s">
        <v>1392</v>
      </c>
      <c r="C564" s="18" t="str">
        <f aca="false">TEXT(A564,"CRC-00000")&amp;"-05-01"</f>
        <v>CRC-00566-05-01</v>
      </c>
      <c r="D564" s="2" t="s">
        <v>60</v>
      </c>
      <c r="E564" s="2" t="s">
        <v>61</v>
      </c>
      <c r="F564" s="2" t="s">
        <v>61</v>
      </c>
      <c r="G564" s="2" t="s">
        <v>60</v>
      </c>
      <c r="H564" s="2" t="s">
        <v>60</v>
      </c>
      <c r="I564" s="3" t="s">
        <v>60</v>
      </c>
      <c r="J564" s="4" t="s">
        <v>60</v>
      </c>
      <c r="K564" s="2" t="s">
        <v>156</v>
      </c>
      <c r="L564" s="2" t="s">
        <v>156</v>
      </c>
      <c r="M564" s="2" t="s">
        <v>136</v>
      </c>
      <c r="O564" s="2" t="s">
        <v>136</v>
      </c>
      <c r="S564" s="25" t="s">
        <v>45</v>
      </c>
      <c r="T564" s="2" t="s">
        <v>157</v>
      </c>
      <c r="U564" s="2" t="s">
        <v>70</v>
      </c>
      <c r="V564" s="28" t="n">
        <v>-0.0348999999999999</v>
      </c>
      <c r="AA564" s="6" t="s">
        <v>1130</v>
      </c>
      <c r="AD564" s="6" t="n">
        <f aca="false">ISNUMBER(MATCH(A564,Selection!A:A,0))</f>
        <v>1</v>
      </c>
      <c r="AE564" s="6" t="n">
        <f aca="false">24-COUNTIF(D564:AA564,"")</f>
        <v>16</v>
      </c>
      <c r="AF564" s="20" t="n">
        <f aca="false">TRUE()</f>
        <v>1</v>
      </c>
      <c r="AG564" s="27" t="n">
        <f aca="false">TRUE()</f>
        <v>1</v>
      </c>
      <c r="AH564" s="27" t="n">
        <f aca="false">FALSE()</f>
        <v>0</v>
      </c>
      <c r="AI564" s="22" t="n">
        <f aca="false">FALSE()</f>
        <v>0</v>
      </c>
      <c r="AJ564" s="8" t="n">
        <v>566</v>
      </c>
      <c r="AK564" s="23" t="s">
        <v>62</v>
      </c>
      <c r="AM564" s="8" t="n">
        <v>46</v>
      </c>
      <c r="AN564" s="8" t="s">
        <v>45</v>
      </c>
      <c r="AO564" s="8" t="s">
        <v>71</v>
      </c>
      <c r="AP564" s="8" t="s">
        <v>90</v>
      </c>
      <c r="AQ564" s="8" t="s">
        <v>1378</v>
      </c>
      <c r="AU564" s="8" t="s">
        <v>152</v>
      </c>
      <c r="AV564" s="24" t="s">
        <v>851</v>
      </c>
      <c r="AW564" s="24"/>
      <c r="AX564" s="9" t="n">
        <v>0.0253164556962025</v>
      </c>
      <c r="AY564" s="9" t="n">
        <v>0.0316455696202532</v>
      </c>
      <c r="AZ564" s="9" t="n">
        <v>0.0569620253164557</v>
      </c>
      <c r="BA564" s="21" t="n">
        <f aca="false">NOT(ISNA(MATCH($A564&amp;"N",'Cases at IMPPC'!$H:$H,0)))</f>
        <v>1</v>
      </c>
      <c r="BB564" s="21" t="n">
        <f aca="false">NOT(ISNA(MATCH($A564&amp;"T",'Cases at IMPPC'!$H:$H,0)))</f>
        <v>1</v>
      </c>
      <c r="BC564" s="21" t="n">
        <f aca="false">NOT(ISNA(MATCH($A564&amp;"ADE",'Cases at IMPPC'!$H:$H,0)))</f>
        <v>0</v>
      </c>
      <c r="BD564" s="21" t="n">
        <f aca="false">NOT(ISNA(MATCH($A564&amp;"MET",'Cases at IMPPC'!$H:$H,0)))</f>
        <v>0</v>
      </c>
      <c r="BE564" s="24" t="s">
        <v>279</v>
      </c>
    </row>
    <row r="565" customFormat="false" ht="13" hidden="false" customHeight="true" outlineLevel="0" collapsed="false">
      <c r="A565" s="1" t="n">
        <v>567</v>
      </c>
      <c r="B565" s="18" t="s">
        <v>1393</v>
      </c>
      <c r="C565" s="18" t="str">
        <f aca="false">TEXT(A565,"CRC-00000")&amp;"-05-01"</f>
        <v>CRC-00567-05-01</v>
      </c>
      <c r="D565" s="2" t="s">
        <v>60</v>
      </c>
      <c r="E565" s="2" t="s">
        <v>60</v>
      </c>
      <c r="F565" s="2" t="s">
        <v>60</v>
      </c>
      <c r="G565" s="2" t="s">
        <v>60</v>
      </c>
      <c r="H565" s="2" t="s">
        <v>60</v>
      </c>
      <c r="I565" s="3" t="s">
        <v>60</v>
      </c>
      <c r="J565" s="4" t="s">
        <v>60</v>
      </c>
      <c r="M565" s="2" t="s">
        <v>45</v>
      </c>
      <c r="O565" s="2" t="s">
        <v>156</v>
      </c>
      <c r="Q565" s="3" t="s">
        <v>156</v>
      </c>
      <c r="R565" s="4" t="s">
        <v>60</v>
      </c>
      <c r="S565" s="25" t="s">
        <v>45</v>
      </c>
      <c r="T565" s="2" t="s">
        <v>157</v>
      </c>
      <c r="U565" s="2"/>
      <c r="AD565" s="6" t="n">
        <f aca="false">ISNUMBER(MATCH(A565,Selection!A:A,0))</f>
        <v>0</v>
      </c>
      <c r="AE565" s="6" t="n">
        <f aca="false">24-COUNTIF(D565:AA565,"")</f>
        <v>13</v>
      </c>
      <c r="AF565" s="20" t="n">
        <f aca="false">TRUE()</f>
        <v>1</v>
      </c>
      <c r="AG565" s="21" t="n">
        <f aca="false">FALSE()</f>
        <v>0</v>
      </c>
      <c r="AH565" s="21" t="n">
        <f aca="false">FALSE()</f>
        <v>0</v>
      </c>
      <c r="AI565" s="22" t="n">
        <f aca="false">TRUE()</f>
        <v>1</v>
      </c>
      <c r="AJ565" s="8" t="n">
        <v>567.3</v>
      </c>
      <c r="AK565" s="23" t="s">
        <v>324</v>
      </c>
      <c r="AL565" s="8" t="s">
        <v>63</v>
      </c>
      <c r="AM565" s="8" t="n">
        <v>65</v>
      </c>
      <c r="AN565" s="8" t="s">
        <v>64</v>
      </c>
      <c r="AP565" s="8" t="s">
        <v>45</v>
      </c>
      <c r="AQ565" s="8" t="s">
        <v>61</v>
      </c>
      <c r="AV565" s="24" t="s">
        <v>1394</v>
      </c>
      <c r="AW565" s="24"/>
      <c r="AX565" s="9" t="n">
        <v>0.0443037974683544</v>
      </c>
      <c r="AY565" s="9" t="n">
        <v>0.120253164556962</v>
      </c>
      <c r="AZ565" s="9" t="n">
        <v>0.164556962025316</v>
      </c>
      <c r="BA565" s="21" t="n">
        <f aca="false">NOT(ISNA(MATCH($A565&amp;"N",'Cases at IMPPC'!$H:$H,0)))</f>
        <v>1</v>
      </c>
      <c r="BB565" s="21" t="n">
        <f aca="false">NOT(ISNA(MATCH($A565&amp;"T",'Cases at IMPPC'!$H:$H,0)))</f>
        <v>0</v>
      </c>
      <c r="BC565" s="21" t="n">
        <f aca="false">NOT(ISNA(MATCH($A565&amp;"ADE",'Cases at IMPPC'!$H:$H,0)))</f>
        <v>0</v>
      </c>
      <c r="BD565" s="21" t="n">
        <f aca="false">NOT(ISNA(MATCH($A565&amp;"MET",'Cases at IMPPC'!$H:$H,0)))</f>
        <v>1</v>
      </c>
      <c r="BE565" s="24" t="s">
        <v>184</v>
      </c>
      <c r="BH565" s="0" t="s">
        <v>314</v>
      </c>
    </row>
    <row r="566" customFormat="false" ht="13" hidden="false" customHeight="true" outlineLevel="0" collapsed="false">
      <c r="A566" s="1" t="n">
        <v>568</v>
      </c>
      <c r="B566" s="18" t="s">
        <v>1395</v>
      </c>
      <c r="C566" s="18" t="str">
        <f aca="false">TEXT(A566,"CRC-00000")&amp;"-05-01"</f>
        <v>CRC-00568-05-01</v>
      </c>
      <c r="D566" s="2" t="s">
        <v>60</v>
      </c>
      <c r="E566" s="2" t="s">
        <v>61</v>
      </c>
      <c r="F566" s="2" t="s">
        <v>60</v>
      </c>
      <c r="G566" s="2" t="s">
        <v>60</v>
      </c>
      <c r="H566" s="2" t="s">
        <v>61</v>
      </c>
      <c r="I566" s="3" t="s">
        <v>61</v>
      </c>
      <c r="J566" s="4" t="s">
        <v>60</v>
      </c>
      <c r="M566" s="2" t="s">
        <v>136</v>
      </c>
      <c r="O566" s="2" t="s">
        <v>136</v>
      </c>
      <c r="Q566" s="3" t="s">
        <v>136</v>
      </c>
      <c r="R566" s="4" t="s">
        <v>60</v>
      </c>
      <c r="S566" s="25" t="s">
        <v>45</v>
      </c>
      <c r="T566" s="2" t="s">
        <v>157</v>
      </c>
      <c r="U566" s="2"/>
      <c r="AD566" s="6" t="n">
        <f aca="false">ISNUMBER(MATCH(A566,Selection!A:A,0))</f>
        <v>0</v>
      </c>
      <c r="AE566" s="6" t="n">
        <f aca="false">24-COUNTIF(D566:AA566,"")</f>
        <v>13</v>
      </c>
      <c r="AF566" s="20" t="n">
        <f aca="false">TRUE()</f>
        <v>1</v>
      </c>
      <c r="AG566" s="21" t="n">
        <f aca="false">FALSE()</f>
        <v>0</v>
      </c>
      <c r="AH566" s="21" t="n">
        <f aca="false">FALSE()</f>
        <v>0</v>
      </c>
      <c r="AI566" s="22" t="n">
        <f aca="false">TRUE()</f>
        <v>1</v>
      </c>
      <c r="AJ566" s="8" t="n">
        <v>568.3</v>
      </c>
      <c r="AK566" s="23" t="s">
        <v>324</v>
      </c>
      <c r="AL566" s="8" t="s">
        <v>63</v>
      </c>
      <c r="AM566" s="8" t="n">
        <v>55</v>
      </c>
      <c r="AN566" s="8" t="s">
        <v>64</v>
      </c>
      <c r="AP566" s="8" t="s">
        <v>45</v>
      </c>
      <c r="AV566" s="24" t="s">
        <v>1396</v>
      </c>
      <c r="AW566" s="24"/>
      <c r="AX566" s="9" t="n">
        <v>0.0189873417721519</v>
      </c>
      <c r="AY566" s="9" t="n">
        <v>0.0506329113924051</v>
      </c>
      <c r="AZ566" s="9" t="n">
        <v>0.069620253164557</v>
      </c>
      <c r="BA566" s="21" t="n">
        <f aca="false">NOT(ISNA(MATCH($A566&amp;"N",'Cases at IMPPC'!$H:$H,0)))</f>
        <v>1</v>
      </c>
      <c r="BB566" s="21" t="n">
        <f aca="false">NOT(ISNA(MATCH($A566&amp;"T",'Cases at IMPPC'!$H:$H,0)))</f>
        <v>0</v>
      </c>
      <c r="BC566" s="21" t="n">
        <f aca="false">NOT(ISNA(MATCH($A566&amp;"ADE",'Cases at IMPPC'!$H:$H,0)))</f>
        <v>0</v>
      </c>
      <c r="BD566" s="21" t="n">
        <f aca="false">NOT(ISNA(MATCH($A566&amp;"MET",'Cases at IMPPC'!$H:$H,0)))</f>
        <v>1</v>
      </c>
      <c r="BE566" s="24" t="s">
        <v>184</v>
      </c>
      <c r="BH566" s="0" t="s">
        <v>314</v>
      </c>
    </row>
    <row r="567" customFormat="false" ht="13" hidden="false" customHeight="true" outlineLevel="0" collapsed="false">
      <c r="A567" s="1" t="n">
        <v>569</v>
      </c>
      <c r="B567" s="18" t="s">
        <v>1397</v>
      </c>
      <c r="C567" s="18" t="str">
        <f aca="false">TEXT(A567,"CRC-00000")&amp;"-05-01"</f>
        <v>CRC-00569-05-01</v>
      </c>
      <c r="D567" s="2" t="s">
        <v>60</v>
      </c>
      <c r="E567" s="2" t="s">
        <v>60</v>
      </c>
      <c r="F567" s="2" t="s">
        <v>60</v>
      </c>
      <c r="G567" s="2" t="s">
        <v>60</v>
      </c>
      <c r="H567" s="2" t="s">
        <v>60</v>
      </c>
      <c r="I567" s="3" t="s">
        <v>60</v>
      </c>
      <c r="J567" s="4" t="s">
        <v>60</v>
      </c>
      <c r="S567" s="25"/>
      <c r="T567" s="2"/>
      <c r="U567" s="2"/>
      <c r="AD567" s="6" t="n">
        <f aca="false">ISNUMBER(MATCH(A567,Selection!A:A,0))</f>
        <v>0</v>
      </c>
      <c r="AE567" s="6" t="n">
        <f aca="false">24-COUNTIF(D567:AA567,"")</f>
        <v>7</v>
      </c>
      <c r="AF567" s="20" t="n">
        <f aca="false">TRUE()</f>
        <v>1</v>
      </c>
      <c r="AG567" s="21" t="n">
        <f aca="false">TRUE()</f>
        <v>1</v>
      </c>
      <c r="AH567" s="21" t="n">
        <f aca="false">FALSE()</f>
        <v>0</v>
      </c>
      <c r="AI567" s="22" t="n">
        <f aca="false">FALSE()</f>
        <v>0</v>
      </c>
      <c r="AJ567" s="8" t="n">
        <v>569</v>
      </c>
      <c r="AK567" s="23" t="s">
        <v>62</v>
      </c>
      <c r="AL567" s="8" t="s">
        <v>63</v>
      </c>
      <c r="AM567" s="8" t="n">
        <v>47</v>
      </c>
      <c r="AN567" s="8" t="s">
        <v>64</v>
      </c>
      <c r="AO567" s="8" t="s">
        <v>71</v>
      </c>
      <c r="AP567" s="8" t="s">
        <v>66</v>
      </c>
      <c r="AQ567" s="8" t="s">
        <v>208</v>
      </c>
      <c r="AU567" s="8" t="s">
        <v>45</v>
      </c>
      <c r="AV567" s="24" t="s">
        <v>293</v>
      </c>
      <c r="AW567" s="24"/>
      <c r="BA567" s="21" t="n">
        <f aca="false">NOT(ISNA(MATCH($A567&amp;"N",'Cases at IMPPC'!$H:$H,0)))</f>
        <v>1</v>
      </c>
      <c r="BB567" s="21" t="n">
        <f aca="false">NOT(ISNA(MATCH($A567&amp;"T",'Cases at IMPPC'!$H:$H,0)))</f>
        <v>1</v>
      </c>
      <c r="BC567" s="21" t="n">
        <f aca="false">NOT(ISNA(MATCH($A567&amp;"ADE",'Cases at IMPPC'!$H:$H,0)))</f>
        <v>0</v>
      </c>
      <c r="BD567" s="21" t="n">
        <f aca="false">NOT(ISNA(MATCH($A567&amp;"MET",'Cases at IMPPC'!$H:$H,0)))</f>
        <v>0</v>
      </c>
      <c r="BE567" s="24" t="s">
        <v>279</v>
      </c>
    </row>
    <row r="568" customFormat="false" ht="13" hidden="false" customHeight="true" outlineLevel="0" collapsed="false">
      <c r="A568" s="1" t="n">
        <v>570</v>
      </c>
      <c r="B568" s="18" t="s">
        <v>1398</v>
      </c>
      <c r="C568" s="18" t="str">
        <f aca="false">TEXT(A568,"CRC-00000")&amp;"-05-01"</f>
        <v>CRC-00570-05-01</v>
      </c>
      <c r="D568" s="2" t="s">
        <v>60</v>
      </c>
      <c r="E568" s="2" t="s">
        <v>60</v>
      </c>
      <c r="F568" s="2" t="s">
        <v>61</v>
      </c>
      <c r="G568" s="2" t="s">
        <v>60</v>
      </c>
      <c r="H568" s="2" t="s">
        <v>61</v>
      </c>
      <c r="I568" s="3" t="s">
        <v>61</v>
      </c>
      <c r="J568" s="4" t="s">
        <v>60</v>
      </c>
      <c r="M568" s="2" t="s">
        <v>136</v>
      </c>
      <c r="O568" s="2" t="s">
        <v>45</v>
      </c>
      <c r="Q568" s="3" t="s">
        <v>45</v>
      </c>
      <c r="R568" s="4" t="s">
        <v>60</v>
      </c>
      <c r="S568" s="25"/>
      <c r="T568" s="2"/>
      <c r="U568" s="2"/>
      <c r="AD568" s="6" t="n">
        <f aca="false">ISNUMBER(MATCH(A568,Selection!A:A,0))</f>
        <v>0</v>
      </c>
      <c r="AE568" s="6" t="n">
        <f aca="false">24-COUNTIF(D568:AA568,"")</f>
        <v>11</v>
      </c>
      <c r="AF568" s="20" t="n">
        <f aca="false">TRUE()</f>
        <v>1</v>
      </c>
      <c r="AG568" s="21" t="n">
        <f aca="false">TRUE()</f>
        <v>1</v>
      </c>
      <c r="AH568" s="21" t="n">
        <f aca="false">FALSE()</f>
        <v>0</v>
      </c>
      <c r="AI568" s="22" t="n">
        <f aca="false">FALSE()</f>
        <v>0</v>
      </c>
      <c r="AJ568" s="8" t="n">
        <v>570</v>
      </c>
      <c r="AK568" s="23" t="s">
        <v>62</v>
      </c>
      <c r="AL568" s="8" t="s">
        <v>63</v>
      </c>
      <c r="AM568" s="8" t="n">
        <v>60</v>
      </c>
      <c r="AN568" s="8" t="s">
        <v>64</v>
      </c>
      <c r="AO568" s="8" t="s">
        <v>71</v>
      </c>
      <c r="AP568" s="8" t="s">
        <v>66</v>
      </c>
      <c r="AQ568" s="8" t="s">
        <v>190</v>
      </c>
      <c r="AU568" s="8" t="s">
        <v>45</v>
      </c>
      <c r="AV568" s="24" t="s">
        <v>1399</v>
      </c>
      <c r="AW568" s="24"/>
      <c r="BA568" s="21" t="n">
        <f aca="false">NOT(ISNA(MATCH($A568&amp;"N",'Cases at IMPPC'!$H:$H,0)))</f>
        <v>1</v>
      </c>
      <c r="BB568" s="21" t="n">
        <f aca="false">NOT(ISNA(MATCH($A568&amp;"T",'Cases at IMPPC'!$H:$H,0)))</f>
        <v>1</v>
      </c>
      <c r="BC568" s="21" t="n">
        <f aca="false">NOT(ISNA(MATCH($A568&amp;"ADE",'Cases at IMPPC'!$H:$H,0)))</f>
        <v>0</v>
      </c>
      <c r="BD568" s="21" t="n">
        <f aca="false">NOT(ISNA(MATCH($A568&amp;"MET",'Cases at IMPPC'!$H:$H,0)))</f>
        <v>0</v>
      </c>
      <c r="BE568" s="24" t="s">
        <v>279</v>
      </c>
    </row>
    <row r="569" customFormat="false" ht="13" hidden="false" customHeight="true" outlineLevel="0" collapsed="false">
      <c r="A569" s="1" t="n">
        <v>571</v>
      </c>
      <c r="B569" s="18" t="s">
        <v>1400</v>
      </c>
      <c r="C569" s="18" t="str">
        <f aca="false">TEXT(A569,"CRC-00000")&amp;"-05-01"</f>
        <v>CRC-00571-05-01</v>
      </c>
      <c r="D569" s="2" t="s">
        <v>60</v>
      </c>
      <c r="E569" s="2" t="s">
        <v>61</v>
      </c>
      <c r="F569" s="2" t="s">
        <v>60</v>
      </c>
      <c r="G569" s="2" t="s">
        <v>60</v>
      </c>
      <c r="H569" s="2" t="s">
        <v>60</v>
      </c>
      <c r="I569" s="3" t="s">
        <v>60</v>
      </c>
      <c r="J569" s="4" t="s">
        <v>60</v>
      </c>
      <c r="S569" s="25"/>
      <c r="T569" s="2"/>
      <c r="U569" s="2"/>
      <c r="AD569" s="6" t="n">
        <f aca="false">ISNUMBER(MATCH(A569,Selection!A:A,0))</f>
        <v>0</v>
      </c>
      <c r="AE569" s="6" t="n">
        <f aca="false">24-COUNTIF(D569:AA569,"")</f>
        <v>7</v>
      </c>
      <c r="AF569" s="20" t="n">
        <f aca="false">TRUE()</f>
        <v>1</v>
      </c>
      <c r="AG569" s="21" t="n">
        <f aca="false">TRUE()</f>
        <v>1</v>
      </c>
      <c r="AH569" s="21" t="n">
        <f aca="false">FALSE()</f>
        <v>0</v>
      </c>
      <c r="AI569" s="22" t="n">
        <f aca="false">FALSE()</f>
        <v>0</v>
      </c>
      <c r="AJ569" s="8" t="n">
        <v>571</v>
      </c>
      <c r="AK569" s="23" t="s">
        <v>62</v>
      </c>
      <c r="AL569" s="8" t="s">
        <v>63</v>
      </c>
      <c r="AM569" s="8" t="n">
        <v>64</v>
      </c>
      <c r="AN569" s="8" t="s">
        <v>64</v>
      </c>
      <c r="AO569" s="8" t="s">
        <v>71</v>
      </c>
      <c r="AP569" s="8" t="s">
        <v>66</v>
      </c>
      <c r="AQ569" s="8" t="s">
        <v>970</v>
      </c>
      <c r="AU569" s="8" t="s">
        <v>45</v>
      </c>
      <c r="AV569" s="24" t="s">
        <v>1401</v>
      </c>
      <c r="AW569" s="24"/>
      <c r="BA569" s="21" t="n">
        <f aca="false">NOT(ISNA(MATCH($A569&amp;"N",'Cases at IMPPC'!$H:$H,0)))</f>
        <v>1</v>
      </c>
      <c r="BB569" s="21" t="n">
        <f aca="false">NOT(ISNA(MATCH($A569&amp;"T",'Cases at IMPPC'!$H:$H,0)))</f>
        <v>1</v>
      </c>
      <c r="BC569" s="21" t="n">
        <f aca="false">NOT(ISNA(MATCH($A569&amp;"ADE",'Cases at IMPPC'!$H:$H,0)))</f>
        <v>0</v>
      </c>
      <c r="BD569" s="21" t="n">
        <f aca="false">NOT(ISNA(MATCH($A569&amp;"MET",'Cases at IMPPC'!$H:$H,0)))</f>
        <v>0</v>
      </c>
      <c r="BE569" s="24" t="s">
        <v>279</v>
      </c>
    </row>
    <row r="570" customFormat="false" ht="13" hidden="false" customHeight="true" outlineLevel="0" collapsed="false">
      <c r="A570" s="1" t="n">
        <v>572</v>
      </c>
      <c r="B570" s="18" t="s">
        <v>1402</v>
      </c>
      <c r="C570" s="18" t="str">
        <f aca="false">TEXT(A570,"CRC-00000")&amp;"-05-01"</f>
        <v>CRC-00572-05-01</v>
      </c>
      <c r="D570" s="2" t="s">
        <v>60</v>
      </c>
      <c r="E570" s="2" t="s">
        <v>61</v>
      </c>
      <c r="F570" s="2" t="s">
        <v>60</v>
      </c>
      <c r="G570" s="2" t="s">
        <v>60</v>
      </c>
      <c r="H570" s="2" t="s">
        <v>60</v>
      </c>
      <c r="I570" s="3" t="s">
        <v>60</v>
      </c>
      <c r="J570" s="4" t="s">
        <v>60</v>
      </c>
      <c r="S570" s="25"/>
      <c r="T570" s="2"/>
      <c r="U570" s="2"/>
      <c r="AD570" s="6" t="n">
        <f aca="false">ISNUMBER(MATCH(A570,Selection!A:A,0))</f>
        <v>0</v>
      </c>
      <c r="AE570" s="6" t="n">
        <f aca="false">24-COUNTIF(D570:AA570,"")</f>
        <v>7</v>
      </c>
      <c r="AF570" s="20" t="n">
        <f aca="false">TRUE()</f>
        <v>1</v>
      </c>
      <c r="AG570" s="21" t="n">
        <f aca="false">TRUE()</f>
        <v>1</v>
      </c>
      <c r="AH570" s="21" t="n">
        <f aca="false">FALSE()</f>
        <v>0</v>
      </c>
      <c r="AI570" s="22" t="n">
        <f aca="false">FALSE()</f>
        <v>0</v>
      </c>
      <c r="AJ570" s="8" t="n">
        <v>572</v>
      </c>
      <c r="AK570" s="23" t="s">
        <v>62</v>
      </c>
      <c r="AL570" s="8" t="s">
        <v>63</v>
      </c>
      <c r="AM570" s="8" t="n">
        <v>55</v>
      </c>
      <c r="AN570" s="8" t="s">
        <v>64</v>
      </c>
      <c r="AO570" s="8" t="s">
        <v>65</v>
      </c>
      <c r="AP570" s="8" t="s">
        <v>90</v>
      </c>
      <c r="AQ570" s="8" t="s">
        <v>1335</v>
      </c>
      <c r="AU570" s="8" t="s">
        <v>45</v>
      </c>
      <c r="AV570" s="24" t="s">
        <v>293</v>
      </c>
      <c r="AW570" s="24"/>
      <c r="BA570" s="21" t="n">
        <f aca="false">NOT(ISNA(MATCH($A570&amp;"N",'Cases at IMPPC'!$H:$H,0)))</f>
        <v>1</v>
      </c>
      <c r="BB570" s="21" t="n">
        <f aca="false">NOT(ISNA(MATCH($A570&amp;"T",'Cases at IMPPC'!$H:$H,0)))</f>
        <v>1</v>
      </c>
      <c r="BC570" s="21" t="n">
        <f aca="false">NOT(ISNA(MATCH($A570&amp;"ADE",'Cases at IMPPC'!$H:$H,0)))</f>
        <v>0</v>
      </c>
      <c r="BD570" s="21" t="n">
        <f aca="false">NOT(ISNA(MATCH($A570&amp;"MET",'Cases at IMPPC'!$H:$H,0)))</f>
        <v>0</v>
      </c>
      <c r="BE570" s="24" t="s">
        <v>279</v>
      </c>
    </row>
    <row r="571" customFormat="false" ht="13" hidden="false" customHeight="true" outlineLevel="0" collapsed="false">
      <c r="A571" s="1" t="n">
        <v>573</v>
      </c>
      <c r="B571" s="18" t="s">
        <v>1403</v>
      </c>
      <c r="C571" s="18" t="str">
        <f aca="false">TEXT(A571,"CRC-00000")&amp;"-05-01"</f>
        <v>CRC-00573-05-01</v>
      </c>
      <c r="D571" s="2" t="s">
        <v>60</v>
      </c>
      <c r="E571" s="2" t="s">
        <v>61</v>
      </c>
      <c r="F571" s="2" t="s">
        <v>60</v>
      </c>
      <c r="G571" s="2" t="s">
        <v>60</v>
      </c>
      <c r="H571" s="2" t="s">
        <v>60</v>
      </c>
      <c r="I571" s="3" t="s">
        <v>60</v>
      </c>
      <c r="J571" s="4" t="s">
        <v>60</v>
      </c>
      <c r="S571" s="25"/>
      <c r="T571" s="2"/>
      <c r="U571" s="2"/>
      <c r="AD571" s="6" t="n">
        <f aca="false">ISNUMBER(MATCH(A571,Selection!A:A,0))</f>
        <v>0</v>
      </c>
      <c r="AE571" s="6" t="n">
        <f aca="false">24-COUNTIF(D571:AA571,"")</f>
        <v>7</v>
      </c>
      <c r="AF571" s="20" t="n">
        <f aca="false">TRUE()</f>
        <v>1</v>
      </c>
      <c r="AG571" s="21" t="n">
        <f aca="false">TRUE()</f>
        <v>1</v>
      </c>
      <c r="AH571" s="21" t="n">
        <f aca="false">FALSE()</f>
        <v>0</v>
      </c>
      <c r="AI571" s="22" t="n">
        <f aca="false">FALSE()</f>
        <v>0</v>
      </c>
      <c r="AJ571" s="8" t="n">
        <v>573</v>
      </c>
      <c r="AK571" s="23" t="s">
        <v>62</v>
      </c>
      <c r="AM571" s="8" t="n">
        <v>61</v>
      </c>
      <c r="AN571" s="8" t="s">
        <v>64</v>
      </c>
      <c r="AO571" s="8" t="s">
        <v>71</v>
      </c>
      <c r="AP571" s="8" t="s">
        <v>66</v>
      </c>
      <c r="AQ571" s="8" t="s">
        <v>75</v>
      </c>
      <c r="AU571" s="8" t="s">
        <v>45</v>
      </c>
      <c r="AV571" s="24" t="s">
        <v>1404</v>
      </c>
      <c r="AW571" s="24"/>
      <c r="BA571" s="21" t="n">
        <f aca="false">NOT(ISNA(MATCH($A571&amp;"N",'Cases at IMPPC'!$H:$H,0)))</f>
        <v>1</v>
      </c>
      <c r="BB571" s="21" t="n">
        <f aca="false">NOT(ISNA(MATCH($A571&amp;"T",'Cases at IMPPC'!$H:$H,0)))</f>
        <v>1</v>
      </c>
      <c r="BC571" s="21" t="n">
        <f aca="false">NOT(ISNA(MATCH($A571&amp;"ADE",'Cases at IMPPC'!$H:$H,0)))</f>
        <v>0</v>
      </c>
      <c r="BD571" s="21" t="n">
        <f aca="false">NOT(ISNA(MATCH($A571&amp;"MET",'Cases at IMPPC'!$H:$H,0)))</f>
        <v>0</v>
      </c>
      <c r="BE571" s="24" t="s">
        <v>1405</v>
      </c>
    </row>
    <row r="572" customFormat="false" ht="13" hidden="false" customHeight="true" outlineLevel="0" collapsed="false">
      <c r="A572" s="1" t="n">
        <v>574</v>
      </c>
      <c r="B572" s="18" t="s">
        <v>1406</v>
      </c>
      <c r="C572" s="18" t="str">
        <f aca="false">TEXT(A572,"CRC-00000")&amp;"-05-01"</f>
        <v>CRC-00574-05-01</v>
      </c>
      <c r="D572" s="2" t="s">
        <v>60</v>
      </c>
      <c r="E572" s="2" t="s">
        <v>60</v>
      </c>
      <c r="F572" s="2" t="s">
        <v>61</v>
      </c>
      <c r="G572" s="2" t="s">
        <v>60</v>
      </c>
      <c r="H572" s="2" t="s">
        <v>60</v>
      </c>
      <c r="I572" s="3" t="s">
        <v>60</v>
      </c>
      <c r="J572" s="4" t="s">
        <v>60</v>
      </c>
      <c r="M572" s="2" t="s">
        <v>136</v>
      </c>
      <c r="S572" s="25"/>
      <c r="T572" s="2"/>
      <c r="U572" s="2"/>
      <c r="AD572" s="6" t="n">
        <f aca="false">ISNUMBER(MATCH(A572,Selection!A:A,0))</f>
        <v>0</v>
      </c>
      <c r="AE572" s="6" t="n">
        <f aca="false">24-COUNTIF(D572:AA572,"")</f>
        <v>8</v>
      </c>
      <c r="AF572" s="20" t="n">
        <f aca="false">TRUE()</f>
        <v>1</v>
      </c>
      <c r="AG572" s="21" t="n">
        <f aca="false">TRUE()</f>
        <v>1</v>
      </c>
      <c r="AH572" s="21" t="n">
        <f aca="false">FALSE()</f>
        <v>0</v>
      </c>
      <c r="AI572" s="22" t="n">
        <f aca="false">FALSE()</f>
        <v>0</v>
      </c>
      <c r="AJ572" s="8" t="n">
        <v>574</v>
      </c>
      <c r="AK572" s="23" t="s">
        <v>62</v>
      </c>
      <c r="AL572" s="8" t="s">
        <v>63</v>
      </c>
      <c r="AM572" s="8" t="n">
        <v>73</v>
      </c>
      <c r="AN572" s="8" t="s">
        <v>45</v>
      </c>
      <c r="AO572" s="8" t="s">
        <v>71</v>
      </c>
      <c r="AP572" s="8" t="s">
        <v>115</v>
      </c>
      <c r="AQ572" s="8" t="s">
        <v>1407</v>
      </c>
      <c r="AU572" s="8" t="s">
        <v>45</v>
      </c>
      <c r="AV572" s="24" t="s">
        <v>1408</v>
      </c>
      <c r="AW572" s="24"/>
      <c r="BA572" s="21" t="n">
        <f aca="false">NOT(ISNA(MATCH($A572&amp;"N",'Cases at IMPPC'!$H:$H,0)))</f>
        <v>1</v>
      </c>
      <c r="BB572" s="21" t="n">
        <f aca="false">NOT(ISNA(MATCH($A572&amp;"T",'Cases at IMPPC'!$H:$H,0)))</f>
        <v>1</v>
      </c>
      <c r="BC572" s="21" t="n">
        <f aca="false">NOT(ISNA(MATCH($A572&amp;"ADE",'Cases at IMPPC'!$H:$H,0)))</f>
        <v>0</v>
      </c>
      <c r="BD572" s="21" t="n">
        <f aca="false">NOT(ISNA(MATCH($A572&amp;"MET",'Cases at IMPPC'!$H:$H,0)))</f>
        <v>0</v>
      </c>
      <c r="BE572" s="24" t="s">
        <v>184</v>
      </c>
      <c r="BF572" s="0" t="s">
        <v>1409</v>
      </c>
      <c r="BH572" s="0" t="s">
        <v>314</v>
      </c>
    </row>
    <row r="573" customFormat="false" ht="13" hidden="false" customHeight="true" outlineLevel="0" collapsed="false">
      <c r="A573" s="1" t="n">
        <v>575</v>
      </c>
      <c r="B573" s="18" t="s">
        <v>1410</v>
      </c>
      <c r="C573" s="18" t="str">
        <f aca="false">TEXT(A573,"CRC-00000")&amp;"-05-01"</f>
        <v>CRC-00575-05-01</v>
      </c>
      <c r="D573" s="2" t="s">
        <v>60</v>
      </c>
      <c r="E573" s="2" t="s">
        <v>60</v>
      </c>
      <c r="F573" s="2" t="s">
        <v>60</v>
      </c>
      <c r="G573" s="2" t="s">
        <v>60</v>
      </c>
      <c r="H573" s="2" t="s">
        <v>60</v>
      </c>
      <c r="I573" s="3" t="s">
        <v>60</v>
      </c>
      <c r="J573" s="4" t="s">
        <v>60</v>
      </c>
      <c r="M573" s="2" t="s">
        <v>45</v>
      </c>
      <c r="S573" s="25"/>
      <c r="T573" s="2"/>
      <c r="U573" s="2"/>
      <c r="AD573" s="6" t="n">
        <f aca="false">ISNUMBER(MATCH(A573,Selection!A:A,0))</f>
        <v>0</v>
      </c>
      <c r="AE573" s="6" t="n">
        <f aca="false">24-COUNTIF(D573:AA573,"")</f>
        <v>8</v>
      </c>
      <c r="AF573" s="20" t="n">
        <f aca="false">TRUE()</f>
        <v>1</v>
      </c>
      <c r="AG573" s="21" t="n">
        <f aca="false">TRUE()</f>
        <v>1</v>
      </c>
      <c r="AH573" s="21" t="n">
        <f aca="false">FALSE()</f>
        <v>0</v>
      </c>
      <c r="AI573" s="22" t="n">
        <f aca="false">FALSE()</f>
        <v>0</v>
      </c>
      <c r="AJ573" s="8" t="n">
        <v>575</v>
      </c>
      <c r="AK573" s="23" t="s">
        <v>62</v>
      </c>
      <c r="AL573" s="8" t="s">
        <v>63</v>
      </c>
      <c r="AM573" s="8" t="n">
        <v>71</v>
      </c>
      <c r="AN573" s="8" t="s">
        <v>45</v>
      </c>
      <c r="AO573" s="8" t="s">
        <v>71</v>
      </c>
      <c r="AP573" s="8" t="s">
        <v>115</v>
      </c>
      <c r="AQ573" s="8" t="s">
        <v>257</v>
      </c>
      <c r="AU573" s="8" t="s">
        <v>45</v>
      </c>
      <c r="AV573" s="24" t="s">
        <v>1411</v>
      </c>
      <c r="AW573" s="24"/>
      <c r="BA573" s="21" t="n">
        <f aca="false">NOT(ISNA(MATCH($A573&amp;"N",'Cases at IMPPC'!$H:$H,0)))</f>
        <v>1</v>
      </c>
      <c r="BB573" s="21" t="n">
        <f aca="false">NOT(ISNA(MATCH($A573&amp;"T",'Cases at IMPPC'!$H:$H,0)))</f>
        <v>1</v>
      </c>
      <c r="BC573" s="21" t="n">
        <f aca="false">NOT(ISNA(MATCH($A573&amp;"ADE",'Cases at IMPPC'!$H:$H,0)))</f>
        <v>0</v>
      </c>
      <c r="BD573" s="21" t="n">
        <f aca="false">NOT(ISNA(MATCH($A573&amp;"MET",'Cases at IMPPC'!$H:$H,0)))</f>
        <v>0</v>
      </c>
      <c r="BE573" s="24" t="s">
        <v>1234</v>
      </c>
      <c r="BH573" s="0" t="s">
        <v>314</v>
      </c>
    </row>
    <row r="574" customFormat="false" ht="13" hidden="false" customHeight="true" outlineLevel="0" collapsed="false">
      <c r="A574" s="1" t="n">
        <v>576</v>
      </c>
      <c r="B574" s="18" t="s">
        <v>1412</v>
      </c>
      <c r="C574" s="18" t="str">
        <f aca="false">TEXT(A574,"CRC-00000")&amp;"-05-01"</f>
        <v>CRC-00576-05-01</v>
      </c>
      <c r="D574" s="2" t="s">
        <v>60</v>
      </c>
      <c r="E574" s="2" t="s">
        <v>60</v>
      </c>
      <c r="F574" s="2" t="s">
        <v>60</v>
      </c>
      <c r="G574" s="2" t="s">
        <v>60</v>
      </c>
      <c r="H574" s="2" t="s">
        <v>60</v>
      </c>
      <c r="I574" s="3" t="s">
        <v>60</v>
      </c>
      <c r="J574" s="4" t="s">
        <v>60</v>
      </c>
      <c r="S574" s="25"/>
      <c r="T574" s="2"/>
      <c r="U574" s="2"/>
      <c r="AD574" s="6" t="n">
        <f aca="false">ISNUMBER(MATCH(A574,Selection!A:A,0))</f>
        <v>0</v>
      </c>
      <c r="AE574" s="6" t="n">
        <f aca="false">24-COUNTIF(D574:AA574,"")</f>
        <v>7</v>
      </c>
      <c r="AF574" s="20" t="n">
        <f aca="false">TRUE()</f>
        <v>1</v>
      </c>
      <c r="AG574" s="21" t="n">
        <f aca="false">TRUE()</f>
        <v>1</v>
      </c>
      <c r="AH574" s="21" t="n">
        <f aca="false">FALSE()</f>
        <v>0</v>
      </c>
      <c r="AI574" s="22" t="n">
        <f aca="false">FALSE()</f>
        <v>0</v>
      </c>
      <c r="AJ574" s="8" t="n">
        <v>576</v>
      </c>
      <c r="AK574" s="23" t="s">
        <v>62</v>
      </c>
      <c r="AM574" s="8" t="n">
        <v>60</v>
      </c>
      <c r="AN574" s="8" t="s">
        <v>45</v>
      </c>
      <c r="AO574" s="8" t="s">
        <v>71</v>
      </c>
      <c r="AP574" s="8" t="s">
        <v>79</v>
      </c>
      <c r="AQ574" s="8" t="s">
        <v>1413</v>
      </c>
      <c r="AU574" s="8" t="s">
        <v>152</v>
      </c>
      <c r="AV574" s="24"/>
      <c r="AW574" s="24"/>
      <c r="BA574" s="21" t="n">
        <f aca="false">NOT(ISNA(MATCH($A574&amp;"N",'Cases at IMPPC'!$H:$H,0)))</f>
        <v>1</v>
      </c>
      <c r="BB574" s="21" t="n">
        <f aca="false">NOT(ISNA(MATCH($A574&amp;"T",'Cases at IMPPC'!$H:$H,0)))</f>
        <v>1</v>
      </c>
      <c r="BC574" s="21" t="n">
        <f aca="false">NOT(ISNA(MATCH($A574&amp;"ADE",'Cases at IMPPC'!$H:$H,0)))</f>
        <v>0</v>
      </c>
      <c r="BD574" s="21" t="n">
        <f aca="false">NOT(ISNA(MATCH($A574&amp;"MET",'Cases at IMPPC'!$H:$H,0)))</f>
        <v>0</v>
      </c>
      <c r="BE574" s="24" t="s">
        <v>88</v>
      </c>
    </row>
    <row r="575" customFormat="false" ht="13" hidden="false" customHeight="true" outlineLevel="0" collapsed="false">
      <c r="A575" s="1" t="n">
        <v>577</v>
      </c>
      <c r="B575" s="18" t="s">
        <v>1414</v>
      </c>
      <c r="C575" s="18" t="str">
        <f aca="false">TEXT(A575,"CRC-00000")&amp;"-05-01"</f>
        <v>CRC-00577-05-01</v>
      </c>
      <c r="D575" s="2" t="s">
        <v>60</v>
      </c>
      <c r="E575" s="2" t="s">
        <v>60</v>
      </c>
      <c r="F575" s="2" t="s">
        <v>60</v>
      </c>
      <c r="G575" s="2" t="s">
        <v>60</v>
      </c>
      <c r="H575" s="2" t="s">
        <v>61</v>
      </c>
      <c r="I575" s="3" t="s">
        <v>61</v>
      </c>
      <c r="J575" s="4" t="s">
        <v>60</v>
      </c>
      <c r="M575" s="2" t="s">
        <v>136</v>
      </c>
      <c r="O575" s="2" t="s">
        <v>156</v>
      </c>
      <c r="Q575" s="3" t="s">
        <v>156</v>
      </c>
      <c r="R575" s="4" t="s">
        <v>60</v>
      </c>
      <c r="S575" s="25"/>
      <c r="T575" s="2"/>
      <c r="U575" s="2"/>
      <c r="AD575" s="6" t="n">
        <f aca="false">ISNUMBER(MATCH(A575,Selection!A:A,0))</f>
        <v>0</v>
      </c>
      <c r="AE575" s="6" t="n">
        <f aca="false">24-COUNTIF(D575:AA575,"")</f>
        <v>11</v>
      </c>
      <c r="AF575" s="20" t="n">
        <f aca="false">TRUE()</f>
        <v>1</v>
      </c>
      <c r="AG575" s="21" t="n">
        <f aca="false">FALSE()</f>
        <v>0</v>
      </c>
      <c r="AH575" s="21" t="n">
        <f aca="false">FALSE()</f>
        <v>0</v>
      </c>
      <c r="AI575" s="22" t="n">
        <f aca="false">TRUE()</f>
        <v>1</v>
      </c>
      <c r="AJ575" s="8" t="n">
        <v>577.3</v>
      </c>
      <c r="AK575" s="23" t="s">
        <v>324</v>
      </c>
      <c r="AL575" s="8" t="s">
        <v>63</v>
      </c>
      <c r="AM575" s="8" t="n">
        <v>83</v>
      </c>
      <c r="AN575" s="8" t="s">
        <v>64</v>
      </c>
      <c r="AO575" s="8" t="s">
        <v>65</v>
      </c>
      <c r="AP575" s="8" t="s">
        <v>45</v>
      </c>
      <c r="AQ575" s="8" t="s">
        <v>783</v>
      </c>
      <c r="AU575" s="8" t="s">
        <v>45</v>
      </c>
      <c r="AV575" s="24"/>
      <c r="AW575" s="24"/>
      <c r="BA575" s="21" t="n">
        <f aca="false">NOT(ISNA(MATCH($A575&amp;"N",'Cases at IMPPC'!$H:$H,0)))</f>
        <v>1</v>
      </c>
      <c r="BB575" s="21" t="n">
        <f aca="false">NOT(ISNA(MATCH($A575&amp;"T",'Cases at IMPPC'!$H:$H,0)))</f>
        <v>0</v>
      </c>
      <c r="BC575" s="21" t="n">
        <f aca="false">NOT(ISNA(MATCH($A575&amp;"ADE",'Cases at IMPPC'!$H:$H,0)))</f>
        <v>0</v>
      </c>
      <c r="BD575" s="21" t="n">
        <f aca="false">NOT(ISNA(MATCH($A575&amp;"MET",'Cases at IMPPC'!$H:$H,0)))</f>
        <v>1</v>
      </c>
      <c r="BE575" s="24" t="s">
        <v>226</v>
      </c>
      <c r="BH575" s="0" t="s">
        <v>547</v>
      </c>
    </row>
    <row r="576" customFormat="false" ht="13" hidden="false" customHeight="true" outlineLevel="0" collapsed="false">
      <c r="A576" s="1" t="n">
        <v>578</v>
      </c>
      <c r="B576" s="18" t="s">
        <v>1415</v>
      </c>
      <c r="C576" s="18" t="str">
        <f aca="false">TEXT(A576,"CRC-00000")&amp;"-05-01"</f>
        <v>CRC-00578-05-01</v>
      </c>
      <c r="D576" s="2" t="s">
        <v>60</v>
      </c>
      <c r="E576" s="2" t="s">
        <v>61</v>
      </c>
      <c r="F576" s="2" t="s">
        <v>60</v>
      </c>
      <c r="G576" s="2" t="s">
        <v>60</v>
      </c>
      <c r="H576" s="2" t="s">
        <v>60</v>
      </c>
      <c r="I576" s="3" t="s">
        <v>60</v>
      </c>
      <c r="J576" s="4" t="s">
        <v>60</v>
      </c>
      <c r="S576" s="25"/>
      <c r="T576" s="2"/>
      <c r="U576" s="2"/>
      <c r="AD576" s="6" t="n">
        <f aca="false">ISNUMBER(MATCH(A576,Selection!A:A,0))</f>
        <v>0</v>
      </c>
      <c r="AE576" s="6" t="n">
        <f aca="false">24-COUNTIF(D576:AA576,"")</f>
        <v>7</v>
      </c>
      <c r="AF576" s="20" t="n">
        <f aca="false">TRUE()</f>
        <v>1</v>
      </c>
      <c r="AG576" s="21" t="n">
        <f aca="false">TRUE()</f>
        <v>1</v>
      </c>
      <c r="AH576" s="21" t="n">
        <f aca="false">FALSE()</f>
        <v>0</v>
      </c>
      <c r="AI576" s="22" t="n">
        <f aca="false">FALSE()</f>
        <v>0</v>
      </c>
      <c r="AJ576" s="8" t="n">
        <v>578</v>
      </c>
      <c r="AK576" s="23" t="s">
        <v>62</v>
      </c>
      <c r="AL576" s="8" t="s">
        <v>63</v>
      </c>
      <c r="AM576" s="8" t="n">
        <v>62</v>
      </c>
      <c r="AN576" s="8" t="s">
        <v>45</v>
      </c>
      <c r="AO576" s="8" t="s">
        <v>71</v>
      </c>
      <c r="AP576" s="8" t="s">
        <v>66</v>
      </c>
      <c r="AQ576" s="8" t="s">
        <v>268</v>
      </c>
      <c r="AU576" s="8" t="s">
        <v>45</v>
      </c>
      <c r="AV576" s="24" t="s">
        <v>1416</v>
      </c>
      <c r="AW576" s="24"/>
      <c r="BA576" s="21" t="n">
        <f aca="false">NOT(ISNA(MATCH($A576&amp;"N",'Cases at IMPPC'!$H:$H,0)))</f>
        <v>1</v>
      </c>
      <c r="BB576" s="21" t="n">
        <f aca="false">NOT(ISNA(MATCH($A576&amp;"T",'Cases at IMPPC'!$H:$H,0)))</f>
        <v>1</v>
      </c>
      <c r="BC576" s="21" t="n">
        <f aca="false">NOT(ISNA(MATCH($A576&amp;"ADE",'Cases at IMPPC'!$H:$H,0)))</f>
        <v>0</v>
      </c>
      <c r="BD576" s="21" t="n">
        <f aca="false">NOT(ISNA(MATCH($A576&amp;"MET",'Cases at IMPPC'!$H:$H,0)))</f>
        <v>0</v>
      </c>
      <c r="BE576" s="24" t="s">
        <v>1417</v>
      </c>
    </row>
    <row r="577" customFormat="false" ht="13" hidden="false" customHeight="true" outlineLevel="0" collapsed="false">
      <c r="A577" s="1" t="n">
        <v>579</v>
      </c>
      <c r="B577" s="18" t="s">
        <v>1418</v>
      </c>
      <c r="C577" s="18" t="str">
        <f aca="false">TEXT(A577,"CRC-00000")&amp;"-05-01"</f>
        <v>CRC-00579-05-01</v>
      </c>
      <c r="D577" s="2" t="s">
        <v>60</v>
      </c>
      <c r="E577" s="2" t="s">
        <v>60</v>
      </c>
      <c r="F577" s="2" t="s">
        <v>60</v>
      </c>
      <c r="G577" s="2" t="s">
        <v>60</v>
      </c>
      <c r="H577" s="2" t="s">
        <v>60</v>
      </c>
      <c r="I577" s="3" t="s">
        <v>60</v>
      </c>
      <c r="J577" s="4" t="s">
        <v>60</v>
      </c>
      <c r="S577" s="25"/>
      <c r="T577" s="2"/>
      <c r="U577" s="2"/>
      <c r="AD577" s="6" t="n">
        <f aca="false">ISNUMBER(MATCH(A577,Selection!A:A,0))</f>
        <v>0</v>
      </c>
      <c r="AE577" s="6" t="n">
        <f aca="false">24-COUNTIF(D577:AA577,"")</f>
        <v>7</v>
      </c>
      <c r="AF577" s="20" t="n">
        <f aca="false">TRUE()</f>
        <v>1</v>
      </c>
      <c r="AG577" s="21" t="n">
        <f aca="false">TRUE()</f>
        <v>1</v>
      </c>
      <c r="AH577" s="21" t="n">
        <f aca="false">FALSE()</f>
        <v>0</v>
      </c>
      <c r="AI577" s="22" t="n">
        <f aca="false">FALSE()</f>
        <v>0</v>
      </c>
      <c r="AJ577" s="8" t="n">
        <v>579</v>
      </c>
      <c r="AK577" s="23" t="s">
        <v>62</v>
      </c>
      <c r="AL577" s="8" t="s">
        <v>63</v>
      </c>
      <c r="AM577" s="8" t="n">
        <v>72</v>
      </c>
      <c r="AN577" s="8" t="s">
        <v>45</v>
      </c>
      <c r="AO577" s="8" t="s">
        <v>71</v>
      </c>
      <c r="AP577" s="8" t="s">
        <v>90</v>
      </c>
      <c r="AQ577" s="8" t="s">
        <v>1419</v>
      </c>
      <c r="AU577" s="8" t="s">
        <v>152</v>
      </c>
      <c r="AV577" s="24"/>
      <c r="AW577" s="24"/>
      <c r="BA577" s="21" t="n">
        <f aca="false">NOT(ISNA(MATCH($A577&amp;"N",'Cases at IMPPC'!$H:$H,0)))</f>
        <v>1</v>
      </c>
      <c r="BB577" s="21" t="n">
        <f aca="false">NOT(ISNA(MATCH($A577&amp;"T",'Cases at IMPPC'!$H:$H,0)))</f>
        <v>1</v>
      </c>
      <c r="BC577" s="21" t="n">
        <f aca="false">NOT(ISNA(MATCH($A577&amp;"ADE",'Cases at IMPPC'!$H:$H,0)))</f>
        <v>0</v>
      </c>
      <c r="BD577" s="21" t="n">
        <f aca="false">NOT(ISNA(MATCH($A577&amp;"MET",'Cases at IMPPC'!$H:$H,0)))</f>
        <v>0</v>
      </c>
      <c r="BE577" s="24" t="s">
        <v>279</v>
      </c>
    </row>
    <row r="578" customFormat="false" ht="13" hidden="false" customHeight="true" outlineLevel="0" collapsed="false">
      <c r="A578" s="1" t="n">
        <v>580</v>
      </c>
      <c r="B578" s="18" t="s">
        <v>1420</v>
      </c>
      <c r="C578" s="18" t="str">
        <f aca="false">TEXT(A578,"CRC-00000")&amp;"-05-01"</f>
        <v>CRC-00580-05-01</v>
      </c>
      <c r="D578" s="2" t="s">
        <v>60</v>
      </c>
      <c r="E578" s="2" t="s">
        <v>61</v>
      </c>
      <c r="F578" s="2" t="s">
        <v>60</v>
      </c>
      <c r="G578" s="2" t="s">
        <v>60</v>
      </c>
      <c r="H578" s="2" t="s">
        <v>61</v>
      </c>
      <c r="I578" s="3" t="s">
        <v>61</v>
      </c>
      <c r="J578" s="4" t="s">
        <v>60</v>
      </c>
      <c r="M578" s="2" t="s">
        <v>136</v>
      </c>
      <c r="O578" s="2" t="s">
        <v>45</v>
      </c>
      <c r="Q578" s="3" t="s">
        <v>45</v>
      </c>
      <c r="R578" s="4" t="s">
        <v>60</v>
      </c>
      <c r="S578" s="25"/>
      <c r="T578" s="2"/>
      <c r="U578" s="2"/>
      <c r="AD578" s="6" t="n">
        <f aca="false">ISNUMBER(MATCH(A578,Selection!A:A,0))</f>
        <v>0</v>
      </c>
      <c r="AE578" s="6" t="n">
        <f aca="false">24-COUNTIF(D578:AA578,"")</f>
        <v>11</v>
      </c>
      <c r="AF578" s="20" t="n">
        <f aca="false">TRUE()</f>
        <v>1</v>
      </c>
      <c r="AG578" s="21" t="n">
        <f aca="false">TRUE()</f>
        <v>1</v>
      </c>
      <c r="AH578" s="21" t="n">
        <f aca="false">FALSE()</f>
        <v>0</v>
      </c>
      <c r="AI578" s="22" t="n">
        <f aca="false">FALSE()</f>
        <v>0</v>
      </c>
      <c r="AJ578" s="8" t="n">
        <v>580</v>
      </c>
      <c r="AK578" s="23" t="s">
        <v>62</v>
      </c>
      <c r="AL578" s="8" t="s">
        <v>63</v>
      </c>
      <c r="AM578" s="8" t="n">
        <v>64</v>
      </c>
      <c r="AN578" s="8" t="s">
        <v>45</v>
      </c>
      <c r="AO578" s="8" t="s">
        <v>71</v>
      </c>
      <c r="AP578" s="8" t="s">
        <v>90</v>
      </c>
      <c r="AQ578" s="8" t="s">
        <v>1421</v>
      </c>
      <c r="AU578" s="8" t="s">
        <v>45</v>
      </c>
      <c r="AV578" s="24" t="s">
        <v>1422</v>
      </c>
      <c r="AW578" s="24"/>
      <c r="BA578" s="21" t="n">
        <f aca="false">NOT(ISNA(MATCH($A578&amp;"N",'Cases at IMPPC'!$H:$H,0)))</f>
        <v>1</v>
      </c>
      <c r="BB578" s="21" t="n">
        <f aca="false">NOT(ISNA(MATCH($A578&amp;"T",'Cases at IMPPC'!$H:$H,0)))</f>
        <v>1</v>
      </c>
      <c r="BC578" s="21" t="n">
        <f aca="false">NOT(ISNA(MATCH($A578&amp;"ADE",'Cases at IMPPC'!$H:$H,0)))</f>
        <v>0</v>
      </c>
      <c r="BD578" s="21" t="n">
        <f aca="false">NOT(ISNA(MATCH($A578&amp;"MET",'Cases at IMPPC'!$H:$H,0)))</f>
        <v>0</v>
      </c>
      <c r="BE578" s="24" t="s">
        <v>279</v>
      </c>
    </row>
    <row r="579" customFormat="false" ht="13" hidden="false" customHeight="true" outlineLevel="0" collapsed="false">
      <c r="A579" s="1" t="n">
        <v>581</v>
      </c>
      <c r="B579" s="18" t="s">
        <v>1423</v>
      </c>
      <c r="C579" s="18" t="str">
        <f aca="false">TEXT(A579,"CRC-00000")&amp;"-05-01"</f>
        <v>CRC-00581-05-01</v>
      </c>
      <c r="D579" s="2" t="s">
        <v>60</v>
      </c>
      <c r="E579" s="2" t="s">
        <v>60</v>
      </c>
      <c r="F579" s="2" t="s">
        <v>60</v>
      </c>
      <c r="G579" s="2" t="s">
        <v>60</v>
      </c>
      <c r="H579" s="2" t="s">
        <v>60</v>
      </c>
      <c r="I579" s="3" t="s">
        <v>60</v>
      </c>
      <c r="J579" s="4" t="s">
        <v>60</v>
      </c>
      <c r="S579" s="25"/>
      <c r="T579" s="2"/>
      <c r="U579" s="2"/>
      <c r="AD579" s="6" t="n">
        <f aca="false">ISNUMBER(MATCH(A579,Selection!A:A,0))</f>
        <v>0</v>
      </c>
      <c r="AE579" s="6" t="n">
        <f aca="false">24-COUNTIF(D579:AA579,"")</f>
        <v>7</v>
      </c>
      <c r="AF579" s="20" t="n">
        <f aca="false">TRUE()</f>
        <v>1</v>
      </c>
      <c r="AG579" s="21" t="n">
        <f aca="false">TRUE()</f>
        <v>1</v>
      </c>
      <c r="AH579" s="21" t="n">
        <f aca="false">FALSE()</f>
        <v>0</v>
      </c>
      <c r="AI579" s="22" t="n">
        <f aca="false">FALSE()</f>
        <v>0</v>
      </c>
      <c r="AJ579" s="8" t="n">
        <v>581</v>
      </c>
      <c r="AK579" s="23" t="s">
        <v>62</v>
      </c>
      <c r="AM579" s="8" t="n">
        <v>80</v>
      </c>
      <c r="AN579" s="8" t="s">
        <v>45</v>
      </c>
      <c r="AO579" s="8" t="s">
        <v>71</v>
      </c>
      <c r="AP579" s="8" t="s">
        <v>90</v>
      </c>
      <c r="AQ579" s="8" t="s">
        <v>668</v>
      </c>
      <c r="AU579" s="8" t="s">
        <v>45</v>
      </c>
      <c r="AV579" s="24"/>
      <c r="AW579" s="24"/>
      <c r="BA579" s="21" t="n">
        <f aca="false">NOT(ISNA(MATCH($A579&amp;"N",'Cases at IMPPC'!$H:$H,0)))</f>
        <v>1</v>
      </c>
      <c r="BB579" s="21" t="n">
        <f aca="false">NOT(ISNA(MATCH($A579&amp;"T",'Cases at IMPPC'!$H:$H,0)))</f>
        <v>1</v>
      </c>
      <c r="BC579" s="21" t="n">
        <f aca="false">NOT(ISNA(MATCH($A579&amp;"ADE",'Cases at IMPPC'!$H:$H,0)))</f>
        <v>0</v>
      </c>
      <c r="BD579" s="21" t="n">
        <f aca="false">NOT(ISNA(MATCH($A579&amp;"MET",'Cases at IMPPC'!$H:$H,0)))</f>
        <v>0</v>
      </c>
      <c r="BE579" s="24" t="s">
        <v>279</v>
      </c>
    </row>
    <row r="580" customFormat="false" ht="13" hidden="false" customHeight="true" outlineLevel="0" collapsed="false">
      <c r="A580" s="1" t="n">
        <v>582</v>
      </c>
      <c r="B580" s="18" t="s">
        <v>1424</v>
      </c>
      <c r="C580" s="18" t="str">
        <f aca="false">TEXT(A580,"CRC-00000")&amp;"-05-01"</f>
        <v>CRC-00582-05-01</v>
      </c>
      <c r="D580" s="2" t="s">
        <v>60</v>
      </c>
      <c r="E580" s="2" t="s">
        <v>61</v>
      </c>
      <c r="F580" s="2" t="s">
        <v>60</v>
      </c>
      <c r="G580" s="2" t="s">
        <v>60</v>
      </c>
      <c r="H580" s="2" t="s">
        <v>61</v>
      </c>
      <c r="I580" s="3" t="s">
        <v>61</v>
      </c>
      <c r="J580" s="4" t="s">
        <v>60</v>
      </c>
      <c r="M580" s="2" t="s">
        <v>45</v>
      </c>
      <c r="O580" s="2" t="s">
        <v>156</v>
      </c>
      <c r="Q580" s="3" t="s">
        <v>156</v>
      </c>
      <c r="R580" s="4" t="s">
        <v>60</v>
      </c>
      <c r="S580" s="25"/>
      <c r="T580" s="2"/>
      <c r="U580" s="2"/>
      <c r="AD580" s="6" t="n">
        <f aca="false">ISNUMBER(MATCH(A580,Selection!A:A,0))</f>
        <v>0</v>
      </c>
      <c r="AE580" s="6" t="n">
        <f aca="false">24-COUNTIF(D580:AA580,"")</f>
        <v>11</v>
      </c>
      <c r="AF580" s="20" t="n">
        <f aca="false">TRUE()</f>
        <v>1</v>
      </c>
      <c r="AG580" s="21" t="n">
        <f aca="false">TRUE()</f>
        <v>1</v>
      </c>
      <c r="AH580" s="21" t="n">
        <f aca="false">FALSE()</f>
        <v>0</v>
      </c>
      <c r="AI580" s="22" t="n">
        <f aca="false">FALSE()</f>
        <v>0</v>
      </c>
      <c r="AJ580" s="8" t="n">
        <v>582</v>
      </c>
      <c r="AK580" s="23" t="s">
        <v>62</v>
      </c>
      <c r="AL580" s="8" t="s">
        <v>63</v>
      </c>
      <c r="AM580" s="8" t="n">
        <v>90</v>
      </c>
      <c r="AN580" s="8" t="s">
        <v>45</v>
      </c>
      <c r="AO580" s="8" t="s">
        <v>71</v>
      </c>
      <c r="AP580" s="8" t="s">
        <v>66</v>
      </c>
      <c r="AQ580" s="8" t="s">
        <v>190</v>
      </c>
      <c r="AU580" s="8" t="s">
        <v>45</v>
      </c>
      <c r="AV580" s="24"/>
      <c r="AW580" s="24"/>
      <c r="BA580" s="21" t="n">
        <f aca="false">NOT(ISNA(MATCH($A580&amp;"N",'Cases at IMPPC'!$H:$H,0)))</f>
        <v>1</v>
      </c>
      <c r="BB580" s="21" t="n">
        <f aca="false">NOT(ISNA(MATCH($A580&amp;"T",'Cases at IMPPC'!$H:$H,0)))</f>
        <v>1</v>
      </c>
      <c r="BC580" s="21" t="n">
        <f aca="false">NOT(ISNA(MATCH($A580&amp;"ADE",'Cases at IMPPC'!$H:$H,0)))</f>
        <v>0</v>
      </c>
      <c r="BD580" s="21" t="n">
        <f aca="false">NOT(ISNA(MATCH($A580&amp;"MET",'Cases at IMPPC'!$H:$H,0)))</f>
        <v>0</v>
      </c>
      <c r="BE580" s="24" t="s">
        <v>279</v>
      </c>
    </row>
    <row r="581" customFormat="false" ht="13" hidden="false" customHeight="true" outlineLevel="0" collapsed="false">
      <c r="A581" s="1" t="n">
        <v>583</v>
      </c>
      <c r="B581" s="18" t="s">
        <v>1425</v>
      </c>
      <c r="C581" s="18" t="str">
        <f aca="false">TEXT(A581,"CRC-00000")&amp;"-05-01"</f>
        <v>CRC-00583-05-01</v>
      </c>
      <c r="D581" s="2" t="s">
        <v>60</v>
      </c>
      <c r="E581" s="2" t="s">
        <v>60</v>
      </c>
      <c r="F581" s="2" t="s">
        <v>61</v>
      </c>
      <c r="G581" s="2" t="s">
        <v>60</v>
      </c>
      <c r="H581" s="2" t="s">
        <v>61</v>
      </c>
      <c r="I581" s="3" t="s">
        <v>61</v>
      </c>
      <c r="J581" s="4" t="s">
        <v>60</v>
      </c>
      <c r="M581" s="2" t="s">
        <v>45</v>
      </c>
      <c r="O581" s="2" t="s">
        <v>45</v>
      </c>
      <c r="Q581" s="3" t="s">
        <v>45</v>
      </c>
      <c r="R581" s="4" t="s">
        <v>60</v>
      </c>
      <c r="S581" s="25"/>
      <c r="T581" s="2"/>
      <c r="U581" s="2"/>
      <c r="W581" s="30" t="s">
        <v>61</v>
      </c>
      <c r="X581" s="30" t="s">
        <v>61</v>
      </c>
      <c r="Z581" s="6" t="s">
        <v>255</v>
      </c>
      <c r="AA581" s="6" t="s">
        <v>1140</v>
      </c>
      <c r="AC581" s="6" t="s">
        <v>70</v>
      </c>
      <c r="AD581" s="6" t="n">
        <f aca="false">ISNUMBER(MATCH(A581,Selection!A:A,0))</f>
        <v>0</v>
      </c>
      <c r="AE581" s="6" t="n">
        <f aca="false">24-COUNTIF(D581:AA581,"")</f>
        <v>15</v>
      </c>
      <c r="AF581" s="20" t="n">
        <f aca="false">TRUE()</f>
        <v>1</v>
      </c>
      <c r="AG581" s="21" t="n">
        <f aca="false">TRUE()</f>
        <v>1</v>
      </c>
      <c r="AH581" s="21" t="n">
        <f aca="false">FALSE()</f>
        <v>0</v>
      </c>
      <c r="AI581" s="22" t="n">
        <f aca="false">FALSE()</f>
        <v>0</v>
      </c>
      <c r="AJ581" s="8" t="n">
        <v>583</v>
      </c>
      <c r="AK581" s="23" t="s">
        <v>62</v>
      </c>
      <c r="AL581" s="8" t="s">
        <v>63</v>
      </c>
      <c r="AM581" s="8" t="n">
        <v>51</v>
      </c>
      <c r="AN581" s="8" t="s">
        <v>45</v>
      </c>
      <c r="AO581" s="8" t="s">
        <v>65</v>
      </c>
      <c r="AP581" s="8" t="s">
        <v>66</v>
      </c>
      <c r="AQ581" s="8" t="s">
        <v>1426</v>
      </c>
      <c r="AU581" s="8" t="s">
        <v>45</v>
      </c>
      <c r="AV581" s="24" t="s">
        <v>1427</v>
      </c>
      <c r="AW581" s="24"/>
      <c r="BA581" s="21" t="n">
        <f aca="false">NOT(ISNA(MATCH($A581&amp;"N",'Cases at IMPPC'!$H:$H,0)))</f>
        <v>1</v>
      </c>
      <c r="BB581" s="21" t="n">
        <f aca="false">NOT(ISNA(MATCH($A581&amp;"T",'Cases at IMPPC'!$H:$H,0)))</f>
        <v>1</v>
      </c>
      <c r="BC581" s="21" t="n">
        <f aca="false">NOT(ISNA(MATCH($A581&amp;"ADE",'Cases at IMPPC'!$H:$H,0)))</f>
        <v>0</v>
      </c>
      <c r="BD581" s="21" t="n">
        <f aca="false">NOT(ISNA(MATCH($A581&amp;"MET",'Cases at IMPPC'!$H:$H,0)))</f>
        <v>0</v>
      </c>
      <c r="BE581" s="24" t="s">
        <v>279</v>
      </c>
    </row>
    <row r="582" customFormat="false" ht="13" hidden="false" customHeight="true" outlineLevel="0" collapsed="false">
      <c r="A582" s="1" t="n">
        <v>584</v>
      </c>
      <c r="B582" s="18" t="s">
        <v>1428</v>
      </c>
      <c r="C582" s="18" t="str">
        <f aca="false">TEXT(A582,"CRC-00000")&amp;"-05-01"</f>
        <v>CRC-00584-05-01</v>
      </c>
      <c r="D582" s="2" t="s">
        <v>61</v>
      </c>
      <c r="E582" s="2" t="s">
        <v>61</v>
      </c>
      <c r="F582" s="2" t="s">
        <v>60</v>
      </c>
      <c r="G582" s="2" t="s">
        <v>60</v>
      </c>
      <c r="H582" s="2" t="s">
        <v>60</v>
      </c>
      <c r="I582" s="3" t="s">
        <v>60</v>
      </c>
      <c r="J582" s="4" t="s">
        <v>60</v>
      </c>
      <c r="S582" s="25"/>
      <c r="T582" s="2"/>
      <c r="U582" s="2"/>
      <c r="AD582" s="6" t="n">
        <f aca="false">ISNUMBER(MATCH(A582,Selection!A:A,0))</f>
        <v>0</v>
      </c>
      <c r="AE582" s="6" t="n">
        <f aca="false">24-COUNTIF(D582:AA582,"")</f>
        <v>7</v>
      </c>
      <c r="AF582" s="20" t="n">
        <f aca="false">TRUE()</f>
        <v>1</v>
      </c>
      <c r="AG582" s="21" t="n">
        <f aca="false">TRUE()</f>
        <v>1</v>
      </c>
      <c r="AH582" s="21" t="n">
        <f aca="false">FALSE()</f>
        <v>0</v>
      </c>
      <c r="AI582" s="22" t="n">
        <f aca="false">FALSE()</f>
        <v>0</v>
      </c>
      <c r="AJ582" s="8" t="n">
        <v>584</v>
      </c>
      <c r="AK582" s="23" t="s">
        <v>62</v>
      </c>
      <c r="AL582" s="8" t="s">
        <v>63</v>
      </c>
      <c r="AM582" s="8" t="n">
        <v>69</v>
      </c>
      <c r="AN582" s="8" t="s">
        <v>45</v>
      </c>
      <c r="AO582" s="8" t="s">
        <v>71</v>
      </c>
      <c r="AP582" s="8" t="s">
        <v>90</v>
      </c>
      <c r="AQ582" s="8" t="s">
        <v>1264</v>
      </c>
      <c r="AU582" s="8" t="s">
        <v>805</v>
      </c>
      <c r="AV582" s="24"/>
      <c r="AW582" s="24"/>
      <c r="BA582" s="21" t="n">
        <f aca="false">NOT(ISNA(MATCH($A582&amp;"N",'Cases at IMPPC'!$H:$H,0)))</f>
        <v>1</v>
      </c>
      <c r="BB582" s="21" t="n">
        <f aca="false">NOT(ISNA(MATCH($A582&amp;"T",'Cases at IMPPC'!$H:$H,0)))</f>
        <v>1</v>
      </c>
      <c r="BC582" s="21" t="n">
        <f aca="false">NOT(ISNA(MATCH($A582&amp;"ADE",'Cases at IMPPC'!$H:$H,0)))</f>
        <v>0</v>
      </c>
      <c r="BD582" s="21" t="n">
        <f aca="false">NOT(ISNA(MATCH($A582&amp;"MET",'Cases at IMPPC'!$H:$H,0)))</f>
        <v>0</v>
      </c>
      <c r="BE582" s="24" t="s">
        <v>282</v>
      </c>
    </row>
    <row r="583" customFormat="false" ht="13" hidden="false" customHeight="true" outlineLevel="0" collapsed="false">
      <c r="A583" s="1" t="n">
        <v>585</v>
      </c>
      <c r="B583" s="18" t="s">
        <v>1429</v>
      </c>
      <c r="C583" s="18" t="str">
        <f aca="false">TEXT(A583,"CRC-00000")&amp;"-05-01"</f>
        <v>CRC-00585-05-01</v>
      </c>
      <c r="D583" s="2" t="s">
        <v>60</v>
      </c>
      <c r="E583" s="2" t="s">
        <v>60</v>
      </c>
      <c r="F583" s="2" t="s">
        <v>60</v>
      </c>
      <c r="G583" s="2" t="s">
        <v>61</v>
      </c>
      <c r="H583" s="2" t="s">
        <v>60</v>
      </c>
      <c r="I583" s="3" t="s">
        <v>60</v>
      </c>
      <c r="J583" s="4" t="s">
        <v>60</v>
      </c>
      <c r="S583" s="25"/>
      <c r="T583" s="2"/>
      <c r="U583" s="2"/>
      <c r="AD583" s="6" t="n">
        <f aca="false">ISNUMBER(MATCH(A583,Selection!A:A,0))</f>
        <v>0</v>
      </c>
      <c r="AE583" s="6" t="n">
        <f aca="false">24-COUNTIF(D583:AA583,"")</f>
        <v>7</v>
      </c>
      <c r="AF583" s="20" t="n">
        <f aca="false">TRUE()</f>
        <v>1</v>
      </c>
      <c r="AG583" s="21" t="n">
        <f aca="false">TRUE()</f>
        <v>1</v>
      </c>
      <c r="AH583" s="21" t="n">
        <f aca="false">FALSE()</f>
        <v>0</v>
      </c>
      <c r="AI583" s="22" t="n">
        <f aca="false">FALSE()</f>
        <v>0</v>
      </c>
      <c r="AJ583" s="8" t="n">
        <v>585</v>
      </c>
      <c r="AK583" s="23" t="s">
        <v>62</v>
      </c>
      <c r="AL583" s="8" t="s">
        <v>63</v>
      </c>
      <c r="AM583" s="8" t="n">
        <v>38</v>
      </c>
      <c r="AN583" s="8" t="s">
        <v>64</v>
      </c>
      <c r="AO583" s="8" t="s">
        <v>71</v>
      </c>
      <c r="AP583" s="8" t="s">
        <v>90</v>
      </c>
      <c r="AQ583" s="8" t="s">
        <v>660</v>
      </c>
      <c r="AU583" s="8" t="s">
        <v>45</v>
      </c>
      <c r="AV583" s="24" t="s">
        <v>1430</v>
      </c>
      <c r="AW583" s="24"/>
      <c r="BA583" s="21" t="n">
        <f aca="false">NOT(ISNA(MATCH($A583&amp;"N",'Cases at IMPPC'!$H:$H,0)))</f>
        <v>1</v>
      </c>
      <c r="BB583" s="21" t="n">
        <f aca="false">NOT(ISNA(MATCH($A583&amp;"T",'Cases at IMPPC'!$H:$H,0)))</f>
        <v>1</v>
      </c>
      <c r="BC583" s="21" t="n">
        <f aca="false">NOT(ISNA(MATCH($A583&amp;"ADE",'Cases at IMPPC'!$H:$H,0)))</f>
        <v>0</v>
      </c>
      <c r="BD583" s="21" t="n">
        <f aca="false">NOT(ISNA(MATCH($A583&amp;"MET",'Cases at IMPPC'!$H:$H,0)))</f>
        <v>0</v>
      </c>
      <c r="BE583" s="24" t="s">
        <v>279</v>
      </c>
    </row>
    <row r="584" customFormat="false" ht="13" hidden="false" customHeight="true" outlineLevel="0" collapsed="false">
      <c r="A584" s="1" t="n">
        <v>586</v>
      </c>
      <c r="B584" s="18" t="s">
        <v>1431</v>
      </c>
      <c r="C584" s="18" t="str">
        <f aca="false">TEXT(A584,"CRC-00000")&amp;"-05-01"</f>
        <v>CRC-00586-05-01</v>
      </c>
      <c r="D584" s="2" t="s">
        <v>60</v>
      </c>
      <c r="E584" s="2" t="s">
        <v>61</v>
      </c>
      <c r="F584" s="2" t="s">
        <v>61</v>
      </c>
      <c r="G584" s="2" t="s">
        <v>60</v>
      </c>
      <c r="H584" s="2" t="s">
        <v>61</v>
      </c>
      <c r="I584" s="3" t="s">
        <v>61</v>
      </c>
      <c r="J584" s="4" t="s">
        <v>60</v>
      </c>
      <c r="M584" s="2" t="s">
        <v>136</v>
      </c>
      <c r="O584" s="2" t="s">
        <v>45</v>
      </c>
      <c r="Q584" s="3" t="s">
        <v>45</v>
      </c>
      <c r="R584" s="4" t="s">
        <v>60</v>
      </c>
      <c r="S584" s="25"/>
      <c r="T584" s="2"/>
      <c r="U584" s="2"/>
      <c r="AD584" s="6" t="n">
        <f aca="false">ISNUMBER(MATCH(A584,Selection!A:A,0))</f>
        <v>0</v>
      </c>
      <c r="AE584" s="6" t="n">
        <f aca="false">24-COUNTIF(D584:AA584,"")</f>
        <v>11</v>
      </c>
      <c r="AF584" s="20" t="n">
        <f aca="false">TRUE()</f>
        <v>1</v>
      </c>
      <c r="AG584" s="21" t="n">
        <f aca="false">FALSE()</f>
        <v>0</v>
      </c>
      <c r="AH584" s="21" t="n">
        <f aca="false">FALSE()</f>
        <v>0</v>
      </c>
      <c r="AI584" s="22" t="n">
        <f aca="false">TRUE()</f>
        <v>1</v>
      </c>
      <c r="AJ584" s="8" t="n">
        <v>586.3</v>
      </c>
      <c r="AK584" s="23" t="s">
        <v>324</v>
      </c>
      <c r="AM584" s="8" t="n">
        <v>68</v>
      </c>
      <c r="AN584" s="8" t="s">
        <v>45</v>
      </c>
      <c r="AP584" s="8" t="s">
        <v>45</v>
      </c>
      <c r="AU584" s="8" t="s">
        <v>45</v>
      </c>
      <c r="AV584" s="24" t="s">
        <v>1432</v>
      </c>
      <c r="AW584" s="24"/>
      <c r="BA584" s="21" t="n">
        <f aca="false">NOT(ISNA(MATCH($A584&amp;"N",'Cases at IMPPC'!$H:$H,0)))</f>
        <v>1</v>
      </c>
      <c r="BB584" s="21" t="n">
        <f aca="false">NOT(ISNA(MATCH($A584&amp;"T",'Cases at IMPPC'!$H:$H,0)))</f>
        <v>0</v>
      </c>
      <c r="BC584" s="21" t="n">
        <f aca="false">NOT(ISNA(MATCH($A584&amp;"ADE",'Cases at IMPPC'!$H:$H,0)))</f>
        <v>0</v>
      </c>
      <c r="BD584" s="21" t="n">
        <f aca="false">NOT(ISNA(MATCH($A584&amp;"MET",'Cases at IMPPC'!$H:$H,0)))</f>
        <v>1</v>
      </c>
      <c r="BE584" s="24" t="s">
        <v>1433</v>
      </c>
      <c r="BH584" s="0" t="s">
        <v>314</v>
      </c>
    </row>
    <row r="585" customFormat="false" ht="13" hidden="false" customHeight="true" outlineLevel="0" collapsed="false">
      <c r="A585" s="1" t="n">
        <v>587</v>
      </c>
      <c r="B585" s="18" t="s">
        <v>1434</v>
      </c>
      <c r="C585" s="18" t="str">
        <f aca="false">TEXT(A585,"CRC-00000")&amp;"-05-01"</f>
        <v>CRC-00587-05-01</v>
      </c>
      <c r="D585" s="2" t="s">
        <v>60</v>
      </c>
      <c r="E585" s="2" t="s">
        <v>61</v>
      </c>
      <c r="F585" s="2" t="s">
        <v>60</v>
      </c>
      <c r="G585" s="2" t="s">
        <v>60</v>
      </c>
      <c r="H585" s="2" t="s">
        <v>60</v>
      </c>
      <c r="I585" s="3" t="s">
        <v>60</v>
      </c>
      <c r="J585" s="4" t="s">
        <v>60</v>
      </c>
      <c r="M585" s="2" t="s">
        <v>136</v>
      </c>
      <c r="O585" s="2" t="s">
        <v>156</v>
      </c>
      <c r="Q585" s="3" t="s">
        <v>156</v>
      </c>
      <c r="R585" s="4" t="s">
        <v>60</v>
      </c>
      <c r="S585" s="25"/>
      <c r="T585" s="2"/>
      <c r="U585" s="2"/>
      <c r="AD585" s="6" t="n">
        <f aca="false">ISNUMBER(MATCH(A585,Selection!A:A,0))</f>
        <v>0</v>
      </c>
      <c r="AE585" s="6" t="n">
        <f aca="false">24-COUNTIF(D585:AA585,"")</f>
        <v>11</v>
      </c>
      <c r="AF585" s="20" t="n">
        <f aca="false">TRUE()</f>
        <v>1</v>
      </c>
      <c r="AG585" s="21" t="n">
        <f aca="false">TRUE()</f>
        <v>1</v>
      </c>
      <c r="AH585" s="21" t="n">
        <f aca="false">FALSE()</f>
        <v>0</v>
      </c>
      <c r="AI585" s="22" t="n">
        <f aca="false">FALSE()</f>
        <v>0</v>
      </c>
      <c r="AJ585" s="8" t="n">
        <v>587</v>
      </c>
      <c r="AK585" s="23" t="s">
        <v>62</v>
      </c>
      <c r="AM585" s="8" t="n">
        <v>50</v>
      </c>
      <c r="AN585" s="8" t="s">
        <v>45</v>
      </c>
      <c r="AO585" s="8" t="s">
        <v>71</v>
      </c>
      <c r="AP585" s="8" t="s">
        <v>115</v>
      </c>
      <c r="AU585" s="8" t="s">
        <v>45</v>
      </c>
      <c r="AV585" s="24"/>
      <c r="AW585" s="24"/>
      <c r="BA585" s="21" t="n">
        <f aca="false">NOT(ISNA(MATCH($A585&amp;"N",'Cases at IMPPC'!$H:$H,0)))</f>
        <v>1</v>
      </c>
      <c r="BB585" s="21" t="n">
        <f aca="false">NOT(ISNA(MATCH($A585&amp;"T",'Cases at IMPPC'!$H:$H,0)))</f>
        <v>1</v>
      </c>
      <c r="BC585" s="21" t="n">
        <f aca="false">NOT(ISNA(MATCH($A585&amp;"ADE",'Cases at IMPPC'!$H:$H,0)))</f>
        <v>0</v>
      </c>
      <c r="BD585" s="21" t="n">
        <f aca="false">NOT(ISNA(MATCH($A585&amp;"MET",'Cases at IMPPC'!$H:$H,0)))</f>
        <v>0</v>
      </c>
      <c r="BE585" s="24" t="s">
        <v>279</v>
      </c>
      <c r="BF585" s="0" t="s">
        <v>1435</v>
      </c>
      <c r="BH585" s="0" t="s">
        <v>1436</v>
      </c>
    </row>
    <row r="586" customFormat="false" ht="13" hidden="false" customHeight="true" outlineLevel="0" collapsed="false">
      <c r="A586" s="1" t="n">
        <v>588</v>
      </c>
      <c r="B586" s="18" t="s">
        <v>1437</v>
      </c>
      <c r="C586" s="18" t="str">
        <f aca="false">TEXT(A586,"CRC-00000")&amp;"-05-01"</f>
        <v>CRC-00588-05-01</v>
      </c>
      <c r="D586" s="2" t="s">
        <v>60</v>
      </c>
      <c r="E586" s="2" t="s">
        <v>61</v>
      </c>
      <c r="F586" s="2" t="s">
        <v>60</v>
      </c>
      <c r="G586" s="2" t="s">
        <v>60</v>
      </c>
      <c r="H586" s="2" t="s">
        <v>61</v>
      </c>
      <c r="I586" s="3" t="s">
        <v>61</v>
      </c>
      <c r="J586" s="4" t="s">
        <v>60</v>
      </c>
      <c r="M586" s="2" t="s">
        <v>45</v>
      </c>
      <c r="O586" s="2" t="s">
        <v>45</v>
      </c>
      <c r="Q586" s="3" t="s">
        <v>45</v>
      </c>
      <c r="R586" s="4" t="s">
        <v>60</v>
      </c>
      <c r="S586" s="25"/>
      <c r="T586" s="2"/>
      <c r="U586" s="2"/>
      <c r="AD586" s="6" t="n">
        <f aca="false">ISNUMBER(MATCH(A586,Selection!A:A,0))</f>
        <v>0</v>
      </c>
      <c r="AE586" s="6" t="n">
        <f aca="false">24-COUNTIF(D586:AA586,"")</f>
        <v>11</v>
      </c>
      <c r="AF586" s="20" t="n">
        <f aca="false">TRUE()</f>
        <v>1</v>
      </c>
      <c r="AG586" s="21" t="n">
        <f aca="false">TRUE()</f>
        <v>1</v>
      </c>
      <c r="AH586" s="21" t="n">
        <f aca="false">FALSE()</f>
        <v>0</v>
      </c>
      <c r="AI586" s="22" t="n">
        <f aca="false">FALSE()</f>
        <v>0</v>
      </c>
      <c r="AJ586" s="8" t="n">
        <v>588</v>
      </c>
      <c r="AK586" s="23" t="s">
        <v>62</v>
      </c>
      <c r="AL586" s="8" t="s">
        <v>66</v>
      </c>
      <c r="AM586" s="8" t="n">
        <v>87</v>
      </c>
      <c r="AN586" s="8" t="s">
        <v>64</v>
      </c>
      <c r="AO586" s="8" t="s">
        <v>71</v>
      </c>
      <c r="AP586" s="8" t="s">
        <v>66</v>
      </c>
      <c r="AQ586" s="8" t="s">
        <v>970</v>
      </c>
      <c r="AU586" s="8" t="s">
        <v>45</v>
      </c>
      <c r="AV586" s="24" t="s">
        <v>1438</v>
      </c>
      <c r="AW586" s="24"/>
      <c r="BA586" s="21" t="n">
        <f aca="false">NOT(ISNA(MATCH($A586&amp;"N",'Cases at IMPPC'!$H:$H,0)))</f>
        <v>1</v>
      </c>
      <c r="BB586" s="21" t="n">
        <f aca="false">NOT(ISNA(MATCH($A586&amp;"T",'Cases at IMPPC'!$H:$H,0)))</f>
        <v>1</v>
      </c>
      <c r="BC586" s="21" t="n">
        <f aca="false">NOT(ISNA(MATCH($A586&amp;"ADE",'Cases at IMPPC'!$H:$H,0)))</f>
        <v>0</v>
      </c>
      <c r="BD586" s="21" t="n">
        <f aca="false">NOT(ISNA(MATCH($A586&amp;"MET",'Cases at IMPPC'!$H:$H,0)))</f>
        <v>0</v>
      </c>
      <c r="BE586" s="24" t="s">
        <v>1405</v>
      </c>
    </row>
    <row r="587" customFormat="false" ht="13" hidden="false" customHeight="true" outlineLevel="0" collapsed="false">
      <c r="A587" s="1" t="n">
        <v>589</v>
      </c>
      <c r="B587" s="18" t="s">
        <v>1439</v>
      </c>
      <c r="C587" s="18" t="str">
        <f aca="false">TEXT(A587,"CRC-00000")&amp;"-05-01"</f>
        <v>CRC-00589-05-01</v>
      </c>
      <c r="D587" s="2" t="s">
        <v>60</v>
      </c>
      <c r="E587" s="2" t="s">
        <v>60</v>
      </c>
      <c r="F587" s="2" t="s">
        <v>61</v>
      </c>
      <c r="G587" s="2" t="s">
        <v>60</v>
      </c>
      <c r="H587" s="2" t="s">
        <v>60</v>
      </c>
      <c r="I587" s="3" t="s">
        <v>60</v>
      </c>
      <c r="J587" s="4" t="s">
        <v>60</v>
      </c>
      <c r="S587" s="25"/>
      <c r="T587" s="2"/>
      <c r="U587" s="2"/>
      <c r="AD587" s="6" t="n">
        <f aca="false">ISNUMBER(MATCH(A587,Selection!A:A,0))</f>
        <v>0</v>
      </c>
      <c r="AE587" s="6" t="n">
        <f aca="false">24-COUNTIF(D587:AA587,"")</f>
        <v>7</v>
      </c>
      <c r="AF587" s="20" t="n">
        <f aca="false">TRUE()</f>
        <v>1</v>
      </c>
      <c r="AG587" s="21" t="n">
        <f aca="false">TRUE()</f>
        <v>1</v>
      </c>
      <c r="AH587" s="21" t="n">
        <f aca="false">FALSE()</f>
        <v>0</v>
      </c>
      <c r="AI587" s="22" t="n">
        <f aca="false">FALSE()</f>
        <v>0</v>
      </c>
      <c r="AJ587" s="8" t="n">
        <v>589</v>
      </c>
      <c r="AK587" s="23" t="s">
        <v>62</v>
      </c>
      <c r="AL587" s="8" t="s">
        <v>63</v>
      </c>
      <c r="AM587" s="8" t="n">
        <v>83</v>
      </c>
      <c r="AN587" s="8" t="s">
        <v>64</v>
      </c>
      <c r="AO587" s="8" t="s">
        <v>71</v>
      </c>
      <c r="AP587" s="8" t="s">
        <v>66</v>
      </c>
      <c r="AQ587" s="8" t="s">
        <v>197</v>
      </c>
      <c r="AU587" s="8" t="s">
        <v>45</v>
      </c>
      <c r="AV587" s="24" t="s">
        <v>1440</v>
      </c>
      <c r="AW587" s="24"/>
      <c r="BA587" s="21" t="n">
        <f aca="false">NOT(ISNA(MATCH($A587&amp;"N",'Cases at IMPPC'!$H:$H,0)))</f>
        <v>1</v>
      </c>
      <c r="BB587" s="21" t="n">
        <f aca="false">NOT(ISNA(MATCH($A587&amp;"T",'Cases at IMPPC'!$H:$H,0)))</f>
        <v>1</v>
      </c>
      <c r="BC587" s="21" t="n">
        <f aca="false">NOT(ISNA(MATCH($A587&amp;"ADE",'Cases at IMPPC'!$H:$H,0)))</f>
        <v>0</v>
      </c>
      <c r="BD587" s="21" t="n">
        <f aca="false">NOT(ISNA(MATCH($A587&amp;"MET",'Cases at IMPPC'!$H:$H,0)))</f>
        <v>0</v>
      </c>
      <c r="BE587" s="24" t="s">
        <v>279</v>
      </c>
    </row>
    <row r="588" customFormat="false" ht="13" hidden="false" customHeight="true" outlineLevel="0" collapsed="false">
      <c r="A588" s="1" t="n">
        <v>590</v>
      </c>
      <c r="B588" s="18" t="s">
        <v>1441</v>
      </c>
      <c r="C588" s="18" t="str">
        <f aca="false">TEXT(A588,"CRC-00000")&amp;"-05-01"</f>
        <v>CRC-00590-05-01</v>
      </c>
      <c r="D588" s="2" t="s">
        <v>61</v>
      </c>
      <c r="E588" s="2" t="s">
        <v>60</v>
      </c>
      <c r="F588" s="2" t="s">
        <v>61</v>
      </c>
      <c r="G588" s="2" t="s">
        <v>60</v>
      </c>
      <c r="H588" s="2" t="s">
        <v>61</v>
      </c>
      <c r="I588" s="3" t="s">
        <v>61</v>
      </c>
      <c r="J588" s="4" t="s">
        <v>60</v>
      </c>
      <c r="M588" s="2" t="s">
        <v>136</v>
      </c>
      <c r="O588" s="2" t="s">
        <v>45</v>
      </c>
      <c r="Q588" s="3" t="s">
        <v>45</v>
      </c>
      <c r="R588" s="4" t="s">
        <v>60</v>
      </c>
      <c r="S588" s="25"/>
      <c r="T588" s="2"/>
      <c r="U588" s="2"/>
      <c r="AD588" s="6" t="n">
        <f aca="false">ISNUMBER(MATCH(A588,Selection!A:A,0))</f>
        <v>0</v>
      </c>
      <c r="AE588" s="6" t="n">
        <f aca="false">24-COUNTIF(D588:AA588,"")</f>
        <v>11</v>
      </c>
      <c r="AF588" s="20" t="n">
        <f aca="false">TRUE()</f>
        <v>1</v>
      </c>
      <c r="AG588" s="21" t="n">
        <f aca="false">TRUE()</f>
        <v>1</v>
      </c>
      <c r="AH588" s="21" t="n">
        <f aca="false">FALSE()</f>
        <v>0</v>
      </c>
      <c r="AI588" s="22" t="n">
        <f aca="false">FALSE()</f>
        <v>0</v>
      </c>
      <c r="AJ588" s="8" t="n">
        <v>590</v>
      </c>
      <c r="AK588" s="23" t="s">
        <v>62</v>
      </c>
      <c r="AL588" s="8" t="s">
        <v>63</v>
      </c>
      <c r="AM588" s="8" t="n">
        <v>76</v>
      </c>
      <c r="AN588" s="8" t="s">
        <v>64</v>
      </c>
      <c r="AO588" s="8" t="s">
        <v>65</v>
      </c>
      <c r="AP588" s="8" t="s">
        <v>90</v>
      </c>
      <c r="AQ588" s="8" t="s">
        <v>1407</v>
      </c>
      <c r="AU588" s="8" t="s">
        <v>45</v>
      </c>
      <c r="AV588" s="24" t="s">
        <v>1442</v>
      </c>
      <c r="AW588" s="24"/>
      <c r="BA588" s="21" t="n">
        <f aca="false">NOT(ISNA(MATCH($A588&amp;"N",'Cases at IMPPC'!$H:$H,0)))</f>
        <v>1</v>
      </c>
      <c r="BB588" s="21" t="n">
        <f aca="false">NOT(ISNA(MATCH($A588&amp;"T",'Cases at IMPPC'!$H:$H,0)))</f>
        <v>1</v>
      </c>
      <c r="BC588" s="21" t="n">
        <f aca="false">NOT(ISNA(MATCH($A588&amp;"ADE",'Cases at IMPPC'!$H:$H,0)))</f>
        <v>0</v>
      </c>
      <c r="BD588" s="21" t="n">
        <f aca="false">NOT(ISNA(MATCH($A588&amp;"MET",'Cases at IMPPC'!$H:$H,0)))</f>
        <v>0</v>
      </c>
      <c r="BE588" s="24" t="s">
        <v>279</v>
      </c>
    </row>
    <row r="589" customFormat="false" ht="13" hidden="false" customHeight="true" outlineLevel="0" collapsed="false">
      <c r="A589" s="1" t="n">
        <v>591</v>
      </c>
      <c r="B589" s="18" t="s">
        <v>1443</v>
      </c>
      <c r="C589" s="18" t="str">
        <f aca="false">TEXT(A589,"CRC-00000")&amp;"-05-01"</f>
        <v>CRC-00591-05-01</v>
      </c>
      <c r="D589" s="2" t="s">
        <v>60</v>
      </c>
      <c r="E589" s="2" t="s">
        <v>61</v>
      </c>
      <c r="F589" s="2" t="s">
        <v>61</v>
      </c>
      <c r="G589" s="2" t="s">
        <v>60</v>
      </c>
      <c r="H589" s="2" t="s">
        <v>60</v>
      </c>
      <c r="I589" s="3" t="s">
        <v>60</v>
      </c>
      <c r="J589" s="4" t="s">
        <v>60</v>
      </c>
      <c r="M589" s="2" t="s">
        <v>136</v>
      </c>
      <c r="O589" s="2" t="s">
        <v>156</v>
      </c>
      <c r="Q589" s="3" t="s">
        <v>156</v>
      </c>
      <c r="R589" s="4" t="s">
        <v>60</v>
      </c>
      <c r="S589" s="25"/>
      <c r="T589" s="2"/>
      <c r="U589" s="2"/>
      <c r="AD589" s="6" t="n">
        <f aca="false">ISNUMBER(MATCH(A589,Selection!A:A,0))</f>
        <v>0</v>
      </c>
      <c r="AE589" s="6" t="n">
        <f aca="false">24-COUNTIF(D589:AA589,"")</f>
        <v>11</v>
      </c>
      <c r="AF589" s="20" t="n">
        <f aca="false">TRUE()</f>
        <v>1</v>
      </c>
      <c r="AG589" s="21" t="n">
        <f aca="false">FALSE()</f>
        <v>0</v>
      </c>
      <c r="AH589" s="21" t="n">
        <f aca="false">FALSE()</f>
        <v>0</v>
      </c>
      <c r="AI589" s="22" t="n">
        <f aca="false">TRUE()</f>
        <v>1</v>
      </c>
      <c r="AJ589" s="8" t="n">
        <v>591.3</v>
      </c>
      <c r="AK589" s="23" t="s">
        <v>324</v>
      </c>
      <c r="AM589" s="8" t="n">
        <v>48</v>
      </c>
      <c r="AN589" s="8" t="s">
        <v>45</v>
      </c>
      <c r="AP589" s="8" t="s">
        <v>45</v>
      </c>
      <c r="AQ589" s="8" t="n">
        <v>1</v>
      </c>
      <c r="AU589" s="8" t="s">
        <v>45</v>
      </c>
      <c r="AV589" s="24" t="s">
        <v>1444</v>
      </c>
      <c r="AW589" s="24"/>
      <c r="BA589" s="21" t="n">
        <f aca="false">NOT(ISNA(MATCH($A589&amp;"N",'Cases at IMPPC'!$H:$H,0)))</f>
        <v>1</v>
      </c>
      <c r="BB589" s="21" t="n">
        <f aca="false">NOT(ISNA(MATCH($A589&amp;"T",'Cases at IMPPC'!$H:$H,0)))</f>
        <v>0</v>
      </c>
      <c r="BC589" s="21" t="n">
        <f aca="false">NOT(ISNA(MATCH($A589&amp;"ADE",'Cases at IMPPC'!$H:$H,0)))</f>
        <v>0</v>
      </c>
      <c r="BD589" s="21" t="n">
        <f aca="false">NOT(ISNA(MATCH($A589&amp;"MET",'Cases at IMPPC'!$H:$H,0)))</f>
        <v>1</v>
      </c>
      <c r="BE589" s="24" t="s">
        <v>184</v>
      </c>
      <c r="BH589" s="0" t="s">
        <v>314</v>
      </c>
    </row>
    <row r="590" customFormat="false" ht="13" hidden="false" customHeight="true" outlineLevel="0" collapsed="false">
      <c r="A590" s="1" t="n">
        <v>592</v>
      </c>
      <c r="B590" s="18" t="s">
        <v>1445</v>
      </c>
      <c r="C590" s="18" t="str">
        <f aca="false">TEXT(A590,"CRC-00000")&amp;"-05-01"</f>
        <v>CRC-00592-05-01</v>
      </c>
      <c r="D590" s="2" t="s">
        <v>60</v>
      </c>
      <c r="E590" s="2" t="s">
        <v>60</v>
      </c>
      <c r="F590" s="2" t="s">
        <v>61</v>
      </c>
      <c r="G590" s="2" t="s">
        <v>60</v>
      </c>
      <c r="H590" s="2" t="s">
        <v>61</v>
      </c>
      <c r="I590" s="3" t="s">
        <v>61</v>
      </c>
      <c r="J590" s="4" t="s">
        <v>60</v>
      </c>
      <c r="M590" s="2" t="s">
        <v>136</v>
      </c>
      <c r="O590" s="2" t="s">
        <v>45</v>
      </c>
      <c r="Q590" s="3" t="s">
        <v>45</v>
      </c>
      <c r="R590" s="4" t="s">
        <v>60</v>
      </c>
      <c r="S590" s="25"/>
      <c r="T590" s="2"/>
      <c r="U590" s="2"/>
      <c r="AD590" s="6" t="n">
        <f aca="false">ISNUMBER(MATCH(A590,Selection!A:A,0))</f>
        <v>0</v>
      </c>
      <c r="AE590" s="6" t="n">
        <f aca="false">24-COUNTIF(D590:AA590,"")</f>
        <v>11</v>
      </c>
      <c r="AF590" s="20" t="n">
        <f aca="false">TRUE()</f>
        <v>1</v>
      </c>
      <c r="AG590" s="21" t="n">
        <f aca="false">TRUE()</f>
        <v>1</v>
      </c>
      <c r="AH590" s="21" t="n">
        <f aca="false">FALSE()</f>
        <v>0</v>
      </c>
      <c r="AI590" s="22" t="n">
        <f aca="false">FALSE()</f>
        <v>0</v>
      </c>
      <c r="AJ590" s="8" t="n">
        <v>592</v>
      </c>
      <c r="AK590" s="23" t="s">
        <v>62</v>
      </c>
      <c r="AL590" s="8" t="s">
        <v>63</v>
      </c>
      <c r="AM590" s="8" t="n">
        <v>83</v>
      </c>
      <c r="AN590" s="8" t="s">
        <v>64</v>
      </c>
      <c r="AO590" s="8" t="s">
        <v>65</v>
      </c>
      <c r="AP590" s="8" t="s">
        <v>66</v>
      </c>
      <c r="AQ590" s="8" t="s">
        <v>289</v>
      </c>
      <c r="AU590" s="8" t="s">
        <v>159</v>
      </c>
      <c r="AV590" s="24" t="s">
        <v>1446</v>
      </c>
      <c r="AW590" s="24"/>
      <c r="BA590" s="21" t="n">
        <f aca="false">NOT(ISNA(MATCH($A590&amp;"N",'Cases at IMPPC'!$H:$H,0)))</f>
        <v>1</v>
      </c>
      <c r="BB590" s="21" t="n">
        <f aca="false">NOT(ISNA(MATCH($A590&amp;"T",'Cases at IMPPC'!$H:$H,0)))</f>
        <v>1</v>
      </c>
      <c r="BC590" s="21" t="n">
        <f aca="false">NOT(ISNA(MATCH($A590&amp;"ADE",'Cases at IMPPC'!$H:$H,0)))</f>
        <v>0</v>
      </c>
      <c r="BD590" s="21" t="n">
        <f aca="false">NOT(ISNA(MATCH($A590&amp;"MET",'Cases at IMPPC'!$H:$H,0)))</f>
        <v>0</v>
      </c>
      <c r="BE590" s="24" t="s">
        <v>279</v>
      </c>
    </row>
    <row r="591" customFormat="false" ht="13" hidden="false" customHeight="true" outlineLevel="0" collapsed="false">
      <c r="A591" s="1" t="n">
        <v>593</v>
      </c>
      <c r="B591" s="18" t="s">
        <v>1447</v>
      </c>
      <c r="C591" s="18" t="str">
        <f aca="false">TEXT(A591,"CRC-00000")&amp;"-05-01"</f>
        <v>CRC-00593-05-01</v>
      </c>
      <c r="D591" s="2" t="s">
        <v>60</v>
      </c>
      <c r="E591" s="2" t="s">
        <v>60</v>
      </c>
      <c r="F591" s="2" t="s">
        <v>60</v>
      </c>
      <c r="G591" s="2" t="s">
        <v>61</v>
      </c>
      <c r="H591" s="2" t="s">
        <v>60</v>
      </c>
      <c r="I591" s="3" t="s">
        <v>60</v>
      </c>
      <c r="J591" s="4" t="s">
        <v>60</v>
      </c>
      <c r="S591" s="25"/>
      <c r="T591" s="2"/>
      <c r="U591" s="2"/>
      <c r="AD591" s="6" t="n">
        <f aca="false">ISNUMBER(MATCH(A591,Selection!A:A,0))</f>
        <v>0</v>
      </c>
      <c r="AE591" s="6" t="n">
        <f aca="false">24-COUNTIF(D591:AA591,"")</f>
        <v>7</v>
      </c>
      <c r="AF591" s="20" t="n">
        <f aca="false">TRUE()</f>
        <v>1</v>
      </c>
      <c r="AG591" s="21" t="n">
        <f aca="false">TRUE()</f>
        <v>1</v>
      </c>
      <c r="AH591" s="21" t="n">
        <f aca="false">FALSE()</f>
        <v>0</v>
      </c>
      <c r="AI591" s="22" t="n">
        <f aca="false">FALSE()</f>
        <v>0</v>
      </c>
      <c r="AJ591" s="8" t="n">
        <v>593</v>
      </c>
      <c r="AK591" s="23" t="s">
        <v>62</v>
      </c>
      <c r="AL591" s="8" t="s">
        <v>63</v>
      </c>
      <c r="AM591" s="8" t="n">
        <v>63</v>
      </c>
      <c r="AN591" s="8" t="s">
        <v>45</v>
      </c>
      <c r="AO591" s="8" t="s">
        <v>65</v>
      </c>
      <c r="AP591" s="8" t="s">
        <v>90</v>
      </c>
      <c r="AQ591" s="8" t="s">
        <v>1448</v>
      </c>
      <c r="AU591" s="8" t="s">
        <v>45</v>
      </c>
      <c r="AV591" s="24" t="s">
        <v>1449</v>
      </c>
      <c r="AW591" s="24"/>
      <c r="BA591" s="21" t="n">
        <f aca="false">NOT(ISNA(MATCH($A591&amp;"N",'Cases at IMPPC'!$H:$H,0)))</f>
        <v>0</v>
      </c>
      <c r="BB591" s="21" t="n">
        <f aca="false">NOT(ISNA(MATCH($A591&amp;"T",'Cases at IMPPC'!$H:$H,0)))</f>
        <v>0</v>
      </c>
      <c r="BC591" s="21" t="n">
        <f aca="false">NOT(ISNA(MATCH($A591&amp;"ADE",'Cases at IMPPC'!$H:$H,0)))</f>
        <v>0</v>
      </c>
      <c r="BD591" s="21" t="n">
        <f aca="false">NOT(ISNA(MATCH($A591&amp;"MET",'Cases at IMPPC'!$H:$H,0)))</f>
        <v>0</v>
      </c>
      <c r="BE591" s="24" t="s">
        <v>279</v>
      </c>
    </row>
    <row r="592" customFormat="false" ht="13" hidden="false" customHeight="true" outlineLevel="0" collapsed="false">
      <c r="A592" s="1" t="n">
        <v>594</v>
      </c>
      <c r="B592" s="18" t="s">
        <v>1450</v>
      </c>
      <c r="C592" s="18" t="str">
        <f aca="false">TEXT(A592,"CRC-00000")&amp;"-05-01"</f>
        <v>CRC-00594-05-01</v>
      </c>
      <c r="D592" s="2" t="s">
        <v>60</v>
      </c>
      <c r="E592" s="2" t="s">
        <v>60</v>
      </c>
      <c r="F592" s="2" t="s">
        <v>61</v>
      </c>
      <c r="G592" s="2" t="s">
        <v>60</v>
      </c>
      <c r="H592" s="2" t="s">
        <v>61</v>
      </c>
      <c r="I592" s="3" t="s">
        <v>61</v>
      </c>
      <c r="J592" s="4" t="s">
        <v>60</v>
      </c>
      <c r="M592" s="2" t="s">
        <v>136</v>
      </c>
      <c r="O592" s="2" t="s">
        <v>136</v>
      </c>
      <c r="Q592" s="3" t="s">
        <v>136</v>
      </c>
      <c r="R592" s="4" t="s">
        <v>60</v>
      </c>
      <c r="S592" s="25"/>
      <c r="T592" s="2"/>
      <c r="U592" s="2"/>
      <c r="AD592" s="6" t="n">
        <f aca="false">ISNUMBER(MATCH(A592,Selection!A:A,0))</f>
        <v>0</v>
      </c>
      <c r="AE592" s="6" t="n">
        <f aca="false">24-COUNTIF(D592:AA592,"")</f>
        <v>11</v>
      </c>
      <c r="AF592" s="20" t="n">
        <f aca="false">TRUE()</f>
        <v>1</v>
      </c>
      <c r="AG592" s="21" t="n">
        <f aca="false">TRUE()</f>
        <v>1</v>
      </c>
      <c r="AH592" s="21" t="n">
        <f aca="false">FALSE()</f>
        <v>0</v>
      </c>
      <c r="AI592" s="22" t="n">
        <f aca="false">FALSE()</f>
        <v>0</v>
      </c>
      <c r="AJ592" s="8" t="n">
        <v>594</v>
      </c>
      <c r="AK592" s="23" t="s">
        <v>62</v>
      </c>
      <c r="AL592" s="8" t="s">
        <v>79</v>
      </c>
      <c r="AM592" s="8" t="n">
        <v>41</v>
      </c>
      <c r="AN592" s="8" t="s">
        <v>64</v>
      </c>
      <c r="AO592" s="8" t="s">
        <v>71</v>
      </c>
      <c r="AP592" s="8" t="s">
        <v>90</v>
      </c>
      <c r="AQ592" s="8" t="s">
        <v>1451</v>
      </c>
      <c r="AU592" s="8" t="s">
        <v>152</v>
      </c>
      <c r="AV592" s="24" t="s">
        <v>1452</v>
      </c>
      <c r="AW592" s="24"/>
      <c r="BA592" s="21" t="n">
        <f aca="false">NOT(ISNA(MATCH($A592&amp;"N",'Cases at IMPPC'!$H:$H,0)))</f>
        <v>1</v>
      </c>
      <c r="BB592" s="21" t="n">
        <f aca="false">NOT(ISNA(MATCH($A592&amp;"T",'Cases at IMPPC'!$H:$H,0)))</f>
        <v>1</v>
      </c>
      <c r="BC592" s="21" t="n">
        <f aca="false">NOT(ISNA(MATCH($A592&amp;"ADE",'Cases at IMPPC'!$H:$H,0)))</f>
        <v>0</v>
      </c>
      <c r="BD592" s="21" t="n">
        <f aca="false">NOT(ISNA(MATCH($A592&amp;"MET",'Cases at IMPPC'!$H:$H,0)))</f>
        <v>0</v>
      </c>
      <c r="BE592" s="24" t="s">
        <v>279</v>
      </c>
    </row>
    <row r="593" customFormat="false" ht="13" hidden="false" customHeight="true" outlineLevel="0" collapsed="false">
      <c r="A593" s="1" t="n">
        <v>595</v>
      </c>
      <c r="B593" s="18" t="s">
        <v>1453</v>
      </c>
      <c r="C593" s="18" t="str">
        <f aca="false">TEXT(A593,"CRC-00000")&amp;"-05-01"</f>
        <v>CRC-00595-05-01</v>
      </c>
      <c r="D593" s="2" t="s">
        <v>61</v>
      </c>
      <c r="E593" s="2" t="s">
        <v>60</v>
      </c>
      <c r="F593" s="2" t="s">
        <v>60</v>
      </c>
      <c r="G593" s="2" t="s">
        <v>61</v>
      </c>
      <c r="H593" s="2" t="s">
        <v>60</v>
      </c>
      <c r="I593" s="3" t="s">
        <v>60</v>
      </c>
      <c r="J593" s="4" t="s">
        <v>60</v>
      </c>
      <c r="M593" s="2" t="s">
        <v>45</v>
      </c>
      <c r="O593" s="2" t="s">
        <v>45</v>
      </c>
      <c r="Q593" s="3" t="s">
        <v>45</v>
      </c>
      <c r="R593" s="4" t="s">
        <v>60</v>
      </c>
      <c r="S593" s="25"/>
      <c r="T593" s="2"/>
      <c r="U593" s="2"/>
      <c r="AA593" s="6" t="s">
        <v>256</v>
      </c>
      <c r="AD593" s="6" t="n">
        <f aca="false">ISNUMBER(MATCH(A593,Selection!A:A,0))</f>
        <v>0</v>
      </c>
      <c r="AE593" s="6" t="n">
        <f aca="false">24-COUNTIF(D593:AA593,"")</f>
        <v>12</v>
      </c>
      <c r="AF593" s="20" t="n">
        <f aca="false">TRUE()</f>
        <v>1</v>
      </c>
      <c r="AG593" s="21" t="n">
        <f aca="false">TRUE()</f>
        <v>1</v>
      </c>
      <c r="AH593" s="21" t="n">
        <f aca="false">FALSE()</f>
        <v>0</v>
      </c>
      <c r="AI593" s="22" t="n">
        <f aca="false">FALSE()</f>
        <v>0</v>
      </c>
      <c r="AJ593" s="8" t="n">
        <v>595</v>
      </c>
      <c r="AK593" s="23" t="s">
        <v>62</v>
      </c>
      <c r="AL593" s="8" t="s">
        <v>63</v>
      </c>
      <c r="AM593" s="8" t="n">
        <v>84</v>
      </c>
      <c r="AN593" s="8" t="s">
        <v>45</v>
      </c>
      <c r="AO593" s="8" t="s">
        <v>65</v>
      </c>
      <c r="AP593" s="8" t="s">
        <v>66</v>
      </c>
      <c r="AQ593" s="8" t="s">
        <v>257</v>
      </c>
      <c r="AV593" s="24" t="s">
        <v>1454</v>
      </c>
      <c r="AW593" s="24"/>
      <c r="BA593" s="21" t="n">
        <f aca="false">NOT(ISNA(MATCH($A593&amp;"N",'Cases at IMPPC'!$H:$H,0)))</f>
        <v>1</v>
      </c>
      <c r="BB593" s="21" t="n">
        <f aca="false">NOT(ISNA(MATCH($A593&amp;"T",'Cases at IMPPC'!$H:$H,0)))</f>
        <v>1</v>
      </c>
      <c r="BC593" s="21" t="n">
        <f aca="false">NOT(ISNA(MATCH($A593&amp;"ADE",'Cases at IMPPC'!$H:$H,0)))</f>
        <v>0</v>
      </c>
      <c r="BD593" s="21" t="n">
        <f aca="false">NOT(ISNA(MATCH($A593&amp;"MET",'Cases at IMPPC'!$H:$H,0)))</f>
        <v>0</v>
      </c>
      <c r="BE593" s="24" t="s">
        <v>279</v>
      </c>
    </row>
    <row r="594" customFormat="false" ht="13" hidden="false" customHeight="true" outlineLevel="0" collapsed="false">
      <c r="A594" s="1" t="n">
        <v>596</v>
      </c>
      <c r="B594" s="18" t="s">
        <v>1455</v>
      </c>
      <c r="C594" s="18" t="str">
        <f aca="false">TEXT(A594,"CRC-00000")&amp;"-05-01"</f>
        <v>CRC-00596-05-01</v>
      </c>
      <c r="D594" s="2" t="s">
        <v>60</v>
      </c>
      <c r="E594" s="2" t="s">
        <v>61</v>
      </c>
      <c r="F594" s="2" t="s">
        <v>61</v>
      </c>
      <c r="G594" s="2" t="s">
        <v>60</v>
      </c>
      <c r="H594" s="2" t="s">
        <v>60</v>
      </c>
      <c r="I594" s="3" t="s">
        <v>60</v>
      </c>
      <c r="J594" s="4" t="s">
        <v>60</v>
      </c>
      <c r="M594" s="2" t="s">
        <v>136</v>
      </c>
      <c r="O594" s="2" t="s">
        <v>136</v>
      </c>
      <c r="Q594" s="3" t="s">
        <v>136</v>
      </c>
      <c r="R594" s="4" t="s">
        <v>60</v>
      </c>
      <c r="S594" s="25"/>
      <c r="T594" s="2"/>
      <c r="U594" s="2"/>
      <c r="AD594" s="6" t="n">
        <f aca="false">ISNUMBER(MATCH(A594,Selection!A:A,0))</f>
        <v>0</v>
      </c>
      <c r="AE594" s="6" t="n">
        <f aca="false">24-COUNTIF(D594:AA594,"")</f>
        <v>11</v>
      </c>
      <c r="AF594" s="20" t="n">
        <f aca="false">TRUE()</f>
        <v>1</v>
      </c>
      <c r="AG594" s="21" t="n">
        <f aca="false">FALSE()</f>
        <v>0</v>
      </c>
      <c r="AH594" s="21" t="n">
        <f aca="false">FALSE()</f>
        <v>0</v>
      </c>
      <c r="AI594" s="22" t="n">
        <f aca="false">TRUE()</f>
        <v>1</v>
      </c>
      <c r="AJ594" s="8" t="n">
        <v>596.3</v>
      </c>
      <c r="AK594" s="23" t="s">
        <v>324</v>
      </c>
      <c r="AM594" s="8" t="n">
        <v>75</v>
      </c>
      <c r="AN594" s="8" t="s">
        <v>45</v>
      </c>
      <c r="AP594" s="8" t="s">
        <v>45</v>
      </c>
      <c r="AU594" s="8" t="s">
        <v>45</v>
      </c>
      <c r="AV594" s="24" t="s">
        <v>1456</v>
      </c>
      <c r="AW594" s="24"/>
      <c r="BA594" s="21" t="n">
        <f aca="false">NOT(ISNA(MATCH($A594&amp;"N",'Cases at IMPPC'!$H:$H,0)))</f>
        <v>0</v>
      </c>
      <c r="BB594" s="21" t="n">
        <f aca="false">NOT(ISNA(MATCH($A594&amp;"T",'Cases at IMPPC'!$H:$H,0)))</f>
        <v>0</v>
      </c>
      <c r="BC594" s="21" t="n">
        <f aca="false">NOT(ISNA(MATCH($A594&amp;"ADE",'Cases at IMPPC'!$H:$H,0)))</f>
        <v>0</v>
      </c>
      <c r="BD594" s="21" t="n">
        <f aca="false">NOT(ISNA(MATCH($A594&amp;"MET",'Cases at IMPPC'!$H:$H,0)))</f>
        <v>0</v>
      </c>
      <c r="BE594" s="24" t="s">
        <v>1457</v>
      </c>
      <c r="BF594" s="0" t="s">
        <v>1458</v>
      </c>
      <c r="BH594" s="0" t="s">
        <v>1459</v>
      </c>
    </row>
    <row r="595" customFormat="false" ht="13" hidden="false" customHeight="true" outlineLevel="0" collapsed="false">
      <c r="A595" s="1" t="n">
        <v>597</v>
      </c>
      <c r="B595" s="18" t="s">
        <v>1460</v>
      </c>
      <c r="C595" s="18" t="str">
        <f aca="false">TEXT(A595,"CRC-00000")&amp;"-05-01"</f>
        <v>CRC-00597-05-01</v>
      </c>
      <c r="D595" s="2" t="s">
        <v>60</v>
      </c>
      <c r="E595" s="2" t="s">
        <v>60</v>
      </c>
      <c r="F595" s="2" t="s">
        <v>61</v>
      </c>
      <c r="G595" s="2" t="s">
        <v>60</v>
      </c>
      <c r="H595" s="2" t="s">
        <v>61</v>
      </c>
      <c r="I595" s="3" t="s">
        <v>61</v>
      </c>
      <c r="M595" s="2" t="s">
        <v>136</v>
      </c>
      <c r="O595" s="2" t="s">
        <v>45</v>
      </c>
      <c r="Q595" s="3" t="s">
        <v>45</v>
      </c>
      <c r="R595" s="4" t="s">
        <v>61</v>
      </c>
      <c r="S595" s="25"/>
      <c r="T595" s="2"/>
      <c r="U595" s="2"/>
      <c r="AD595" s="6" t="n">
        <f aca="false">ISNUMBER(MATCH(A595,Selection!A:A,0))</f>
        <v>0</v>
      </c>
      <c r="AE595" s="6" t="n">
        <f aca="false">24-COUNTIF(D595:AA595,"")</f>
        <v>10</v>
      </c>
      <c r="AF595" s="20" t="n">
        <f aca="false">TRUE()</f>
        <v>1</v>
      </c>
      <c r="AG595" s="21" t="n">
        <f aca="false">TRUE()</f>
        <v>1</v>
      </c>
      <c r="AH595" s="21" t="n">
        <f aca="false">FALSE()</f>
        <v>0</v>
      </c>
      <c r="AI595" s="22" t="n">
        <f aca="false">FALSE()</f>
        <v>0</v>
      </c>
      <c r="AJ595" s="8" t="n">
        <v>597</v>
      </c>
      <c r="AK595" s="23" t="s">
        <v>62</v>
      </c>
      <c r="AL595" s="8" t="s">
        <v>63</v>
      </c>
      <c r="AM595" s="8" t="n">
        <v>54</v>
      </c>
      <c r="AN595" s="8" t="s">
        <v>45</v>
      </c>
      <c r="AO595" s="8" t="s">
        <v>71</v>
      </c>
      <c r="AP595" s="8" t="s">
        <v>66</v>
      </c>
      <c r="AQ595" s="8" t="s">
        <v>170</v>
      </c>
      <c r="AU595" s="8" t="s">
        <v>45</v>
      </c>
      <c r="AV595" s="24" t="s">
        <v>1461</v>
      </c>
      <c r="AW595" s="24"/>
      <c r="BA595" s="21" t="n">
        <f aca="false">NOT(ISNA(MATCH($A595&amp;"N",'Cases at IMPPC'!$H:$H,0)))</f>
        <v>1</v>
      </c>
      <c r="BB595" s="21" t="n">
        <f aca="false">NOT(ISNA(MATCH($A595&amp;"T",'Cases at IMPPC'!$H:$H,0)))</f>
        <v>1</v>
      </c>
      <c r="BC595" s="21" t="n">
        <f aca="false">NOT(ISNA(MATCH($A595&amp;"ADE",'Cases at IMPPC'!$H:$H,0)))</f>
        <v>0</v>
      </c>
      <c r="BD595" s="21" t="n">
        <f aca="false">NOT(ISNA(MATCH($A595&amp;"MET",'Cases at IMPPC'!$H:$H,0)))</f>
        <v>0</v>
      </c>
      <c r="BE595" s="24" t="s">
        <v>279</v>
      </c>
    </row>
    <row r="596" customFormat="false" ht="13" hidden="false" customHeight="true" outlineLevel="0" collapsed="false">
      <c r="A596" s="1" t="n">
        <v>598</v>
      </c>
      <c r="B596" s="18" t="s">
        <v>1462</v>
      </c>
      <c r="C596" s="18" t="str">
        <f aca="false">TEXT(A596,"CRC-00000")&amp;"-05-01"</f>
        <v>CRC-00598-05-01</v>
      </c>
      <c r="D596" s="2" t="s">
        <v>60</v>
      </c>
      <c r="E596" s="2" t="s">
        <v>61</v>
      </c>
      <c r="F596" s="2" t="s">
        <v>61</v>
      </c>
      <c r="G596" s="2" t="s">
        <v>60</v>
      </c>
      <c r="H596" s="2" t="s">
        <v>61</v>
      </c>
      <c r="I596" s="3" t="s">
        <v>61</v>
      </c>
      <c r="J596" s="4" t="s">
        <v>60</v>
      </c>
      <c r="M596" s="2" t="s">
        <v>1463</v>
      </c>
      <c r="O596" s="2" t="s">
        <v>136</v>
      </c>
      <c r="Q596" s="3" t="s">
        <v>136</v>
      </c>
      <c r="R596" s="4" t="s">
        <v>60</v>
      </c>
      <c r="S596" s="25"/>
      <c r="T596" s="2"/>
      <c r="U596" s="2"/>
      <c r="AD596" s="6" t="n">
        <f aca="false">ISNUMBER(MATCH(A596,Selection!A:A,0))</f>
        <v>0</v>
      </c>
      <c r="AE596" s="6" t="n">
        <f aca="false">24-COUNTIF(D596:AA596,"")</f>
        <v>11</v>
      </c>
      <c r="AF596" s="20" t="n">
        <f aca="false">TRUE()</f>
        <v>1</v>
      </c>
      <c r="AG596" s="21" t="n">
        <f aca="false">FALSE()</f>
        <v>0</v>
      </c>
      <c r="AH596" s="21" t="n">
        <f aca="false">FALSE()</f>
        <v>0</v>
      </c>
      <c r="AI596" s="22" t="n">
        <f aca="false">TRUE()</f>
        <v>1</v>
      </c>
      <c r="AJ596" s="8" t="n">
        <v>598.3</v>
      </c>
      <c r="AK596" s="23" t="s">
        <v>324</v>
      </c>
      <c r="AL596" s="8" t="s">
        <v>63</v>
      </c>
      <c r="AM596" s="8" t="n">
        <v>47</v>
      </c>
      <c r="AN596" s="8" t="s">
        <v>45</v>
      </c>
      <c r="AP596" s="8" t="s">
        <v>45</v>
      </c>
      <c r="AV596" s="24"/>
      <c r="AW596" s="24"/>
      <c r="BA596" s="21" t="n">
        <f aca="false">NOT(ISNA(MATCH($A596&amp;"N",'Cases at IMPPC'!$H:$H,0)))</f>
        <v>1</v>
      </c>
      <c r="BB596" s="21" t="n">
        <f aca="false">NOT(ISNA(MATCH($A596&amp;"T",'Cases at IMPPC'!$H:$H,0)))</f>
        <v>0</v>
      </c>
      <c r="BC596" s="21" t="n">
        <f aca="false">NOT(ISNA(MATCH($A596&amp;"ADE",'Cases at IMPPC'!$H:$H,0)))</f>
        <v>0</v>
      </c>
      <c r="BD596" s="21" t="n">
        <f aca="false">NOT(ISNA(MATCH($A596&amp;"MET",'Cases at IMPPC'!$H:$H,0)))</f>
        <v>1</v>
      </c>
      <c r="BE596" s="24" t="s">
        <v>184</v>
      </c>
      <c r="BH596" s="0" t="s">
        <v>314</v>
      </c>
    </row>
    <row r="597" customFormat="false" ht="13" hidden="false" customHeight="true" outlineLevel="0" collapsed="false">
      <c r="A597" s="1" t="n">
        <v>599</v>
      </c>
      <c r="B597" s="18" t="s">
        <v>1464</v>
      </c>
      <c r="C597" s="18" t="str">
        <f aca="false">TEXT(A597,"CRC-00000")&amp;"-05-01"</f>
        <v>CRC-00599-05-01</v>
      </c>
      <c r="D597" s="2" t="s">
        <v>60</v>
      </c>
      <c r="E597" s="2" t="s">
        <v>61</v>
      </c>
      <c r="F597" s="2" t="s">
        <v>60</v>
      </c>
      <c r="G597" s="2" t="s">
        <v>60</v>
      </c>
      <c r="H597" s="2" t="s">
        <v>61</v>
      </c>
      <c r="I597" s="3" t="s">
        <v>61</v>
      </c>
      <c r="J597" s="4" t="s">
        <v>60</v>
      </c>
      <c r="M597" s="2" t="s">
        <v>45</v>
      </c>
      <c r="O597" s="2" t="s">
        <v>45</v>
      </c>
      <c r="Q597" s="3" t="s">
        <v>45</v>
      </c>
      <c r="R597" s="4" t="s">
        <v>60</v>
      </c>
      <c r="S597" s="25"/>
      <c r="T597" s="2"/>
      <c r="U597" s="2"/>
      <c r="AD597" s="6" t="n">
        <f aca="false">ISNUMBER(MATCH(A597,Selection!A:A,0))</f>
        <v>0</v>
      </c>
      <c r="AE597" s="6" t="n">
        <f aca="false">24-COUNTIF(D597:AA597,"")</f>
        <v>11</v>
      </c>
      <c r="AF597" s="20" t="n">
        <f aca="false">TRUE()</f>
        <v>1</v>
      </c>
      <c r="AG597" s="21" t="n">
        <f aca="false">TRUE()</f>
        <v>1</v>
      </c>
      <c r="AH597" s="21" t="n">
        <f aca="false">FALSE()</f>
        <v>0</v>
      </c>
      <c r="AI597" s="22" t="n">
        <f aca="false">FALSE()</f>
        <v>0</v>
      </c>
      <c r="AJ597" s="8" t="n">
        <v>599</v>
      </c>
      <c r="AK597" s="23" t="s">
        <v>62</v>
      </c>
      <c r="AL597" s="8" t="s">
        <v>63</v>
      </c>
      <c r="AM597" s="8" t="n">
        <v>86</v>
      </c>
      <c r="AN597" s="8" t="s">
        <v>45</v>
      </c>
      <c r="AO597" s="8" t="s">
        <v>71</v>
      </c>
      <c r="AP597" s="8" t="s">
        <v>79</v>
      </c>
      <c r="AQ597" s="8" t="s">
        <v>72</v>
      </c>
      <c r="AU597" s="8" t="s">
        <v>152</v>
      </c>
      <c r="AV597" s="24" t="s">
        <v>1465</v>
      </c>
      <c r="AW597" s="24"/>
      <c r="BA597" s="21" t="n">
        <f aca="false">NOT(ISNA(MATCH($A597&amp;"N",'Cases at IMPPC'!$H:$H,0)))</f>
        <v>1</v>
      </c>
      <c r="BB597" s="21" t="n">
        <f aca="false">NOT(ISNA(MATCH($A597&amp;"T",'Cases at IMPPC'!$H:$H,0)))</f>
        <v>1</v>
      </c>
      <c r="BC597" s="21" t="n">
        <f aca="false">NOT(ISNA(MATCH($A597&amp;"ADE",'Cases at IMPPC'!$H:$H,0)))</f>
        <v>0</v>
      </c>
      <c r="BD597" s="21" t="n">
        <f aca="false">NOT(ISNA(MATCH($A597&amp;"MET",'Cases at IMPPC'!$H:$H,0)))</f>
        <v>0</v>
      </c>
      <c r="BE597" s="24" t="s">
        <v>279</v>
      </c>
    </row>
    <row r="598" customFormat="false" ht="13" hidden="false" customHeight="true" outlineLevel="0" collapsed="false">
      <c r="A598" s="1" t="n">
        <v>600</v>
      </c>
      <c r="B598" s="18" t="s">
        <v>1466</v>
      </c>
      <c r="C598" s="18" t="str">
        <f aca="false">TEXT(A598,"CRC-00000")&amp;"-05-01"</f>
        <v>CRC-00600-05-01</v>
      </c>
      <c r="D598" s="2" t="s">
        <v>60</v>
      </c>
      <c r="E598" s="2" t="s">
        <v>61</v>
      </c>
      <c r="F598" s="2" t="s">
        <v>60</v>
      </c>
      <c r="G598" s="2" t="s">
        <v>60</v>
      </c>
      <c r="H598" s="2" t="s">
        <v>60</v>
      </c>
      <c r="I598" s="3" t="s">
        <v>60</v>
      </c>
      <c r="J598" s="4" t="s">
        <v>60</v>
      </c>
      <c r="M598" s="2" t="s">
        <v>136</v>
      </c>
      <c r="O598" s="2" t="s">
        <v>136</v>
      </c>
      <c r="Q598" s="3" t="s">
        <v>136</v>
      </c>
      <c r="R598" s="4" t="s">
        <v>60</v>
      </c>
      <c r="S598" s="25"/>
      <c r="T598" s="2"/>
      <c r="U598" s="2"/>
      <c r="AD598" s="6" t="n">
        <f aca="false">ISNUMBER(MATCH(A598,Selection!A:A,0))</f>
        <v>0</v>
      </c>
      <c r="AE598" s="6" t="n">
        <f aca="false">24-COUNTIF(D598:AA598,"")</f>
        <v>11</v>
      </c>
      <c r="AF598" s="20" t="n">
        <f aca="false">TRUE()</f>
        <v>1</v>
      </c>
      <c r="AG598" s="21" t="n">
        <f aca="false">TRUE()</f>
        <v>1</v>
      </c>
      <c r="AH598" s="21" t="n">
        <f aca="false">FALSE()</f>
        <v>0</v>
      </c>
      <c r="AI598" s="22" t="n">
        <f aca="false">FALSE()</f>
        <v>0</v>
      </c>
      <c r="AJ598" s="8" t="n">
        <v>600</v>
      </c>
      <c r="AK598" s="23" t="s">
        <v>62</v>
      </c>
      <c r="AM598" s="8" t="n">
        <v>82</v>
      </c>
      <c r="AN598" s="8" t="s">
        <v>45</v>
      </c>
      <c r="AO598" s="8" t="s">
        <v>71</v>
      </c>
      <c r="AP598" s="8" t="s">
        <v>66</v>
      </c>
      <c r="AQ598" s="8" t="s">
        <v>208</v>
      </c>
      <c r="AU598" s="8" t="s">
        <v>45</v>
      </c>
      <c r="AV598" s="24" t="s">
        <v>1467</v>
      </c>
      <c r="AW598" s="24"/>
      <c r="BA598" s="21" t="n">
        <f aca="false">NOT(ISNA(MATCH($A598&amp;"N",'Cases at IMPPC'!$H:$H,0)))</f>
        <v>1</v>
      </c>
      <c r="BB598" s="21" t="n">
        <f aca="false">NOT(ISNA(MATCH($A598&amp;"T",'Cases at IMPPC'!$H:$H,0)))</f>
        <v>1</v>
      </c>
      <c r="BC598" s="21" t="n">
        <f aca="false">NOT(ISNA(MATCH($A598&amp;"ADE",'Cases at IMPPC'!$H:$H,0)))</f>
        <v>0</v>
      </c>
      <c r="BD598" s="21" t="n">
        <f aca="false">NOT(ISNA(MATCH($A598&amp;"MET",'Cases at IMPPC'!$H:$H,0)))</f>
        <v>0</v>
      </c>
      <c r="BE598" s="24" t="s">
        <v>279</v>
      </c>
    </row>
    <row r="599" customFormat="false" ht="13" hidden="false" customHeight="true" outlineLevel="0" collapsed="false">
      <c r="A599" s="1" t="n">
        <v>601</v>
      </c>
      <c r="B599" s="18" t="s">
        <v>1468</v>
      </c>
      <c r="C599" s="18" t="str">
        <f aca="false">TEXT(A599,"CRC-00000")&amp;"-05-01"</f>
        <v>CRC-00601-05-01</v>
      </c>
      <c r="D599" s="2" t="s">
        <v>60</v>
      </c>
      <c r="E599" s="2" t="s">
        <v>61</v>
      </c>
      <c r="F599" s="2" t="s">
        <v>60</v>
      </c>
      <c r="G599" s="2" t="s">
        <v>60</v>
      </c>
      <c r="H599" s="2" t="s">
        <v>61</v>
      </c>
      <c r="I599" s="3" t="s">
        <v>61</v>
      </c>
      <c r="J599" s="4" t="s">
        <v>60</v>
      </c>
      <c r="M599" s="2" t="s">
        <v>45</v>
      </c>
      <c r="O599" s="2" t="s">
        <v>45</v>
      </c>
      <c r="Q599" s="3" t="s">
        <v>45</v>
      </c>
      <c r="R599" s="4" t="s">
        <v>60</v>
      </c>
      <c r="S599" s="25"/>
      <c r="T599" s="2"/>
      <c r="U599" s="2"/>
      <c r="AD599" s="6" t="n">
        <f aca="false">ISNUMBER(MATCH(A599,Selection!A:A,0))</f>
        <v>0</v>
      </c>
      <c r="AE599" s="6" t="n">
        <f aca="false">24-COUNTIF(D599:AA599,"")</f>
        <v>11</v>
      </c>
      <c r="AF599" s="20" t="n">
        <f aca="false">TRUE()</f>
        <v>1</v>
      </c>
      <c r="AG599" s="21" t="n">
        <f aca="false">TRUE()</f>
        <v>1</v>
      </c>
      <c r="AH599" s="21" t="n">
        <f aca="false">FALSE()</f>
        <v>0</v>
      </c>
      <c r="AI599" s="22" t="n">
        <f aca="false">FALSE()</f>
        <v>0</v>
      </c>
      <c r="AJ599" s="8" t="n">
        <v>601</v>
      </c>
      <c r="AK599" s="23" t="s">
        <v>62</v>
      </c>
      <c r="AM599" s="8" t="n">
        <v>69</v>
      </c>
      <c r="AN599" s="8" t="s">
        <v>64</v>
      </c>
      <c r="AO599" s="8" t="s">
        <v>65</v>
      </c>
      <c r="AP599" s="8" t="s">
        <v>90</v>
      </c>
      <c r="AQ599" s="8" t="s">
        <v>301</v>
      </c>
      <c r="AU599" s="8" t="s">
        <v>45</v>
      </c>
      <c r="AV599" s="24" t="s">
        <v>1469</v>
      </c>
      <c r="AW599" s="24"/>
      <c r="BA599" s="21" t="n">
        <f aca="false">NOT(ISNA(MATCH($A599&amp;"N",'Cases at IMPPC'!$H:$H,0)))</f>
        <v>1</v>
      </c>
      <c r="BB599" s="21" t="n">
        <f aca="false">NOT(ISNA(MATCH($A599&amp;"T",'Cases at IMPPC'!$H:$H,0)))</f>
        <v>1</v>
      </c>
      <c r="BC599" s="21" t="n">
        <f aca="false">NOT(ISNA(MATCH($A599&amp;"ADE",'Cases at IMPPC'!$H:$H,0)))</f>
        <v>0</v>
      </c>
      <c r="BD599" s="21" t="n">
        <f aca="false">NOT(ISNA(MATCH($A599&amp;"MET",'Cases at IMPPC'!$H:$H,0)))</f>
        <v>0</v>
      </c>
      <c r="BE599" s="24" t="s">
        <v>279</v>
      </c>
    </row>
    <row r="600" customFormat="false" ht="13" hidden="false" customHeight="true" outlineLevel="0" collapsed="false">
      <c r="A600" s="1" t="n">
        <v>602</v>
      </c>
      <c r="B600" s="18" t="s">
        <v>1470</v>
      </c>
      <c r="C600" s="18" t="str">
        <f aca="false">TEXT(A600,"CRC-00000")&amp;"-05-01"</f>
        <v>CRC-00602-05-01</v>
      </c>
      <c r="D600" s="2" t="s">
        <v>61</v>
      </c>
      <c r="E600" s="2" t="s">
        <v>60</v>
      </c>
      <c r="F600" s="2" t="s">
        <v>61</v>
      </c>
      <c r="G600" s="2" t="s">
        <v>60</v>
      </c>
      <c r="H600" s="2" t="s">
        <v>60</v>
      </c>
      <c r="I600" s="3" t="s">
        <v>60</v>
      </c>
      <c r="J600" s="4" t="s">
        <v>60</v>
      </c>
      <c r="M600" s="2" t="s">
        <v>136</v>
      </c>
      <c r="O600" s="2" t="s">
        <v>136</v>
      </c>
      <c r="Q600" s="3" t="s">
        <v>136</v>
      </c>
      <c r="R600" s="4" t="s">
        <v>60</v>
      </c>
      <c r="S600" s="25"/>
      <c r="T600" s="2"/>
      <c r="U600" s="2"/>
      <c r="AA600" s="6" t="s">
        <v>256</v>
      </c>
      <c r="AD600" s="6" t="n">
        <f aca="false">ISNUMBER(MATCH(A600,Selection!A:A,0))</f>
        <v>0</v>
      </c>
      <c r="AE600" s="6" t="n">
        <f aca="false">24-COUNTIF(D600:AA600,"")</f>
        <v>12</v>
      </c>
      <c r="AF600" s="20" t="n">
        <f aca="false">TRUE()</f>
        <v>1</v>
      </c>
      <c r="AG600" s="21" t="n">
        <f aca="false">TRUE()</f>
        <v>1</v>
      </c>
      <c r="AH600" s="21" t="n">
        <f aca="false">FALSE()</f>
        <v>0</v>
      </c>
      <c r="AI600" s="22" t="n">
        <f aca="false">FALSE()</f>
        <v>0</v>
      </c>
      <c r="AJ600" s="8" t="n">
        <v>602</v>
      </c>
      <c r="AK600" s="23" t="s">
        <v>62</v>
      </c>
      <c r="AL600" s="8" t="s">
        <v>63</v>
      </c>
      <c r="AM600" s="8" t="n">
        <v>85</v>
      </c>
      <c r="AN600" s="8" t="s">
        <v>64</v>
      </c>
      <c r="AO600" s="8" t="s">
        <v>65</v>
      </c>
      <c r="AP600" s="8" t="s">
        <v>66</v>
      </c>
      <c r="AQ600" s="8" t="s">
        <v>202</v>
      </c>
      <c r="AU600" s="8" t="s">
        <v>45</v>
      </c>
      <c r="AV600" s="24" t="s">
        <v>1471</v>
      </c>
      <c r="AW600" s="24"/>
      <c r="BA600" s="21" t="n">
        <f aca="false">NOT(ISNA(MATCH($A600&amp;"N",'Cases at IMPPC'!$H:$H,0)))</f>
        <v>1</v>
      </c>
      <c r="BB600" s="21" t="n">
        <f aca="false">NOT(ISNA(MATCH($A600&amp;"T",'Cases at IMPPC'!$H:$H,0)))</f>
        <v>1</v>
      </c>
      <c r="BC600" s="21" t="n">
        <f aca="false">NOT(ISNA(MATCH($A600&amp;"ADE",'Cases at IMPPC'!$H:$H,0)))</f>
        <v>0</v>
      </c>
      <c r="BD600" s="21" t="n">
        <f aca="false">NOT(ISNA(MATCH($A600&amp;"MET",'Cases at IMPPC'!$H:$H,0)))</f>
        <v>0</v>
      </c>
      <c r="BE600" s="24" t="s">
        <v>88</v>
      </c>
      <c r="BF600" s="0" t="s">
        <v>1472</v>
      </c>
    </row>
    <row r="601" customFormat="false" ht="13" hidden="false" customHeight="true" outlineLevel="0" collapsed="false">
      <c r="A601" s="1" t="n">
        <v>603</v>
      </c>
      <c r="B601" s="18" t="s">
        <v>1473</v>
      </c>
      <c r="C601" s="18" t="str">
        <f aca="false">TEXT(A601,"CRC-00000")&amp;"-05-01"</f>
        <v>CRC-00603-05-01</v>
      </c>
      <c r="D601" s="2" t="s">
        <v>61</v>
      </c>
      <c r="E601" s="2" t="s">
        <v>60</v>
      </c>
      <c r="F601" s="2" t="s">
        <v>61</v>
      </c>
      <c r="G601" s="2" t="s">
        <v>60</v>
      </c>
      <c r="H601" s="2" t="s">
        <v>60</v>
      </c>
      <c r="I601" s="3" t="s">
        <v>60</v>
      </c>
      <c r="J601" s="4" t="s">
        <v>60</v>
      </c>
      <c r="S601" s="25"/>
      <c r="T601" s="2"/>
      <c r="U601" s="2"/>
      <c r="AD601" s="6" t="n">
        <f aca="false">ISNUMBER(MATCH(A601,Selection!A:A,0))</f>
        <v>0</v>
      </c>
      <c r="AE601" s="6" t="n">
        <f aca="false">24-COUNTIF(D601:AA601,"")</f>
        <v>7</v>
      </c>
      <c r="AF601" s="20" t="n">
        <f aca="false">TRUE()</f>
        <v>1</v>
      </c>
      <c r="AG601" s="21" t="n">
        <f aca="false">TRUE()</f>
        <v>1</v>
      </c>
      <c r="AH601" s="21" t="n">
        <f aca="false">FALSE()</f>
        <v>0</v>
      </c>
      <c r="AI601" s="22" t="n">
        <f aca="false">FALSE()</f>
        <v>0</v>
      </c>
      <c r="AJ601" s="8" t="n">
        <v>603</v>
      </c>
      <c r="AK601" s="23" t="s">
        <v>62</v>
      </c>
      <c r="AM601" s="8" t="n">
        <v>37</v>
      </c>
      <c r="AN601" s="8" t="s">
        <v>45</v>
      </c>
      <c r="AO601" s="8" t="s">
        <v>65</v>
      </c>
      <c r="AP601" s="8" t="s">
        <v>66</v>
      </c>
      <c r="AQ601" s="8" t="s">
        <v>1426</v>
      </c>
      <c r="AU601" s="8" t="s">
        <v>45</v>
      </c>
      <c r="AV601" s="24" t="s">
        <v>1474</v>
      </c>
      <c r="AW601" s="24"/>
      <c r="BA601" s="21" t="n">
        <f aca="false">NOT(ISNA(MATCH($A601&amp;"N",'Cases at IMPPC'!$H:$H,0)))</f>
        <v>1</v>
      </c>
      <c r="BB601" s="21" t="n">
        <f aca="false">NOT(ISNA(MATCH($A601&amp;"T",'Cases at IMPPC'!$H:$H,0)))</f>
        <v>1</v>
      </c>
      <c r="BC601" s="21" t="n">
        <f aca="false">NOT(ISNA(MATCH($A601&amp;"ADE",'Cases at IMPPC'!$H:$H,0)))</f>
        <v>0</v>
      </c>
      <c r="BD601" s="21" t="n">
        <f aca="false">NOT(ISNA(MATCH($A601&amp;"MET",'Cases at IMPPC'!$H:$H,0)))</f>
        <v>0</v>
      </c>
      <c r="BE601" s="24" t="s">
        <v>279</v>
      </c>
    </row>
    <row r="602" customFormat="false" ht="13" hidden="false" customHeight="true" outlineLevel="0" collapsed="false">
      <c r="A602" s="1" t="n">
        <v>604</v>
      </c>
      <c r="B602" s="18" t="s">
        <v>1475</v>
      </c>
      <c r="C602" s="18" t="str">
        <f aca="false">TEXT(A602,"CRC-00000")&amp;"-05-01"</f>
        <v>CRC-00604-05-01</v>
      </c>
      <c r="D602" s="2" t="s">
        <v>60</v>
      </c>
      <c r="E602" s="2" t="s">
        <v>60</v>
      </c>
      <c r="F602" s="2" t="s">
        <v>60</v>
      </c>
      <c r="G602" s="2" t="s">
        <v>60</v>
      </c>
      <c r="H602" s="2" t="s">
        <v>60</v>
      </c>
      <c r="I602" s="3" t="s">
        <v>60</v>
      </c>
      <c r="J602" s="4" t="s">
        <v>60</v>
      </c>
      <c r="M602" s="2" t="s">
        <v>136</v>
      </c>
      <c r="O602" s="2" t="s">
        <v>156</v>
      </c>
      <c r="Q602" s="3" t="s">
        <v>156</v>
      </c>
      <c r="R602" s="4" t="s">
        <v>60</v>
      </c>
      <c r="S602" s="25"/>
      <c r="T602" s="2"/>
      <c r="U602" s="2"/>
      <c r="AD602" s="6" t="n">
        <f aca="false">ISNUMBER(MATCH(A602,Selection!A:A,0))</f>
        <v>0</v>
      </c>
      <c r="AE602" s="6" t="n">
        <f aca="false">24-COUNTIF(D602:AA602,"")</f>
        <v>11</v>
      </c>
      <c r="AF602" s="20" t="n">
        <f aca="false">TRUE()</f>
        <v>1</v>
      </c>
      <c r="AG602" s="21" t="n">
        <f aca="false">TRUE()</f>
        <v>1</v>
      </c>
      <c r="AH602" s="21" t="n">
        <f aca="false">FALSE()</f>
        <v>0</v>
      </c>
      <c r="AI602" s="22" t="n">
        <f aca="false">FALSE()</f>
        <v>0</v>
      </c>
      <c r="AJ602" s="8" t="n">
        <v>604</v>
      </c>
      <c r="AK602" s="23" t="s">
        <v>62</v>
      </c>
      <c r="AL602" s="8" t="s">
        <v>63</v>
      </c>
      <c r="AM602" s="8" t="n">
        <v>24</v>
      </c>
      <c r="AN602" s="8" t="s">
        <v>64</v>
      </c>
      <c r="AO602" s="8" t="s">
        <v>71</v>
      </c>
      <c r="AP602" s="8" t="s">
        <v>90</v>
      </c>
      <c r="AQ602" s="8" t="s">
        <v>1476</v>
      </c>
      <c r="AU602" s="8" t="s">
        <v>45</v>
      </c>
      <c r="AV602" s="24" t="s">
        <v>1477</v>
      </c>
      <c r="AW602" s="24"/>
      <c r="BA602" s="21" t="n">
        <f aca="false">NOT(ISNA(MATCH($A602&amp;"N",'Cases at IMPPC'!$H:$H,0)))</f>
        <v>1</v>
      </c>
      <c r="BB602" s="21" t="n">
        <f aca="false">NOT(ISNA(MATCH($A602&amp;"T",'Cases at IMPPC'!$H:$H,0)))</f>
        <v>1</v>
      </c>
      <c r="BC602" s="21" t="n">
        <f aca="false">NOT(ISNA(MATCH($A602&amp;"ADE",'Cases at IMPPC'!$H:$H,0)))</f>
        <v>0</v>
      </c>
      <c r="BD602" s="21" t="n">
        <f aca="false">NOT(ISNA(MATCH($A602&amp;"MET",'Cases at IMPPC'!$H:$H,0)))</f>
        <v>0</v>
      </c>
      <c r="BE602" s="24" t="s">
        <v>279</v>
      </c>
    </row>
    <row r="603" customFormat="false" ht="13" hidden="false" customHeight="true" outlineLevel="0" collapsed="false">
      <c r="A603" s="1" t="n">
        <v>605</v>
      </c>
      <c r="B603" s="18" t="s">
        <v>1478</v>
      </c>
      <c r="C603" s="18" t="str">
        <f aca="false">TEXT(A603,"CRC-00000")&amp;"-05-01"</f>
        <v>CRC-00605-05-01</v>
      </c>
      <c r="D603" s="2" t="s">
        <v>60</v>
      </c>
      <c r="E603" s="2" t="s">
        <v>60</v>
      </c>
      <c r="F603" s="2" t="s">
        <v>60</v>
      </c>
      <c r="G603" s="2" t="s">
        <v>60</v>
      </c>
      <c r="H603" s="2" t="s">
        <v>60</v>
      </c>
      <c r="I603" s="3" t="s">
        <v>60</v>
      </c>
      <c r="J603" s="4" t="s">
        <v>60</v>
      </c>
      <c r="M603" s="2" t="s">
        <v>136</v>
      </c>
      <c r="O603" s="2" t="s">
        <v>136</v>
      </c>
      <c r="Q603" s="3" t="s">
        <v>136</v>
      </c>
      <c r="R603" s="4" t="s">
        <v>60</v>
      </c>
      <c r="S603" s="25"/>
      <c r="T603" s="2"/>
      <c r="U603" s="2"/>
      <c r="AD603" s="6" t="n">
        <f aca="false">ISNUMBER(MATCH(A603,Selection!A:A,0))</f>
        <v>0</v>
      </c>
      <c r="AE603" s="6" t="n">
        <f aca="false">24-COUNTIF(D603:AA603,"")</f>
        <v>11</v>
      </c>
      <c r="AF603" s="20" t="n">
        <f aca="false">TRUE()</f>
        <v>1</v>
      </c>
      <c r="AG603" s="21" t="n">
        <f aca="false">TRUE()</f>
        <v>1</v>
      </c>
      <c r="AH603" s="21" t="n">
        <f aca="false">FALSE()</f>
        <v>0</v>
      </c>
      <c r="AI603" s="22" t="n">
        <f aca="false">FALSE()</f>
        <v>0</v>
      </c>
      <c r="AJ603" s="8" t="n">
        <v>605</v>
      </c>
      <c r="AK603" s="23" t="s">
        <v>62</v>
      </c>
      <c r="AL603" s="8" t="s">
        <v>63</v>
      </c>
      <c r="AM603" s="8" t="n">
        <v>39</v>
      </c>
      <c r="AN603" s="8" t="s">
        <v>45</v>
      </c>
      <c r="AO603" s="8" t="s">
        <v>71</v>
      </c>
      <c r="AP603" s="8" t="s">
        <v>115</v>
      </c>
      <c r="AQ603" s="8" t="s">
        <v>1479</v>
      </c>
      <c r="AU603" s="8" t="s">
        <v>45</v>
      </c>
      <c r="AV603" s="24" t="s">
        <v>1480</v>
      </c>
      <c r="AW603" s="24"/>
      <c r="BA603" s="21" t="n">
        <f aca="false">NOT(ISNA(MATCH($A603&amp;"N",'Cases at IMPPC'!$H:$H,0)))</f>
        <v>1</v>
      </c>
      <c r="BB603" s="21" t="n">
        <f aca="false">NOT(ISNA(MATCH($A603&amp;"T",'Cases at IMPPC'!$H:$H,0)))</f>
        <v>1</v>
      </c>
      <c r="BC603" s="21" t="n">
        <f aca="false">NOT(ISNA(MATCH($A603&amp;"ADE",'Cases at IMPPC'!$H:$H,0)))</f>
        <v>0</v>
      </c>
      <c r="BD603" s="21" t="n">
        <f aca="false">NOT(ISNA(MATCH($A603&amp;"MET",'Cases at IMPPC'!$H:$H,0)))</f>
        <v>0</v>
      </c>
      <c r="BE603" s="24" t="s">
        <v>279</v>
      </c>
      <c r="BH603" s="0" t="s">
        <v>314</v>
      </c>
    </row>
    <row r="604" customFormat="false" ht="13" hidden="false" customHeight="true" outlineLevel="0" collapsed="false">
      <c r="A604" s="1" t="n">
        <v>606</v>
      </c>
      <c r="B604" s="18" t="s">
        <v>1481</v>
      </c>
      <c r="C604" s="18" t="str">
        <f aca="false">TEXT(A604,"CRC-00000")&amp;"-05-01"</f>
        <v>CRC-00606-05-01</v>
      </c>
      <c r="D604" s="2" t="s">
        <v>60</v>
      </c>
      <c r="E604" s="2" t="s">
        <v>61</v>
      </c>
      <c r="F604" s="2" t="s">
        <v>60</v>
      </c>
      <c r="G604" s="2" t="s">
        <v>60</v>
      </c>
      <c r="H604" s="2" t="s">
        <v>61</v>
      </c>
      <c r="I604" s="3" t="s">
        <v>61</v>
      </c>
      <c r="J604" s="4" t="s">
        <v>61</v>
      </c>
      <c r="M604" s="2" t="s">
        <v>45</v>
      </c>
      <c r="O604" s="2" t="s">
        <v>136</v>
      </c>
      <c r="Q604" s="3" t="s">
        <v>136</v>
      </c>
      <c r="S604" s="25"/>
      <c r="T604" s="2"/>
      <c r="U604" s="2"/>
      <c r="AD604" s="6" t="n">
        <f aca="false">ISNUMBER(MATCH(A604,Selection!A:A,0))</f>
        <v>0</v>
      </c>
      <c r="AE604" s="6" t="n">
        <f aca="false">24-COUNTIF(D604:AA604,"")</f>
        <v>10</v>
      </c>
      <c r="AF604" s="20" t="n">
        <f aca="false">TRUE()</f>
        <v>1</v>
      </c>
      <c r="AG604" s="21" t="n">
        <f aca="false">FALSE()</f>
        <v>0</v>
      </c>
      <c r="AH604" s="21" t="n">
        <f aca="false">FALSE()</f>
        <v>0</v>
      </c>
      <c r="AI604" s="22" t="n">
        <f aca="false">TRUE()</f>
        <v>1</v>
      </c>
      <c r="AJ604" s="8" t="n">
        <v>606.3</v>
      </c>
      <c r="AK604" s="23" t="s">
        <v>324</v>
      </c>
      <c r="AL604" s="8" t="s">
        <v>63</v>
      </c>
      <c r="AM604" s="8" t="n">
        <v>48</v>
      </c>
      <c r="AN604" s="8" t="s">
        <v>45</v>
      </c>
      <c r="AP604" s="8" t="s">
        <v>45</v>
      </c>
      <c r="AV604" s="24"/>
      <c r="AW604" s="24"/>
      <c r="BA604" s="21" t="n">
        <f aca="false">NOT(ISNA(MATCH($A604&amp;"N",'Cases at IMPPC'!$H:$H,0)))</f>
        <v>1</v>
      </c>
      <c r="BB604" s="21" t="n">
        <f aca="false">NOT(ISNA(MATCH($A604&amp;"T",'Cases at IMPPC'!$H:$H,0)))</f>
        <v>0</v>
      </c>
      <c r="BC604" s="21" t="n">
        <f aca="false">NOT(ISNA(MATCH($A604&amp;"ADE",'Cases at IMPPC'!$H:$H,0)))</f>
        <v>0</v>
      </c>
      <c r="BD604" s="21" t="n">
        <f aca="false">NOT(ISNA(MATCH($A604&amp;"MET",'Cases at IMPPC'!$H:$H,0)))</f>
        <v>1</v>
      </c>
      <c r="BE604" s="24" t="s">
        <v>1482</v>
      </c>
      <c r="BH604" s="0" t="s">
        <v>1483</v>
      </c>
    </row>
    <row r="605" customFormat="false" ht="13" hidden="false" customHeight="true" outlineLevel="0" collapsed="false">
      <c r="A605" s="1" t="n">
        <v>607</v>
      </c>
      <c r="B605" s="18" t="s">
        <v>1484</v>
      </c>
      <c r="C605" s="18" t="str">
        <f aca="false">TEXT(A605,"CRC-00000")&amp;"-05-01"</f>
        <v>CRC-00607-05-01</v>
      </c>
      <c r="D605" s="2" t="s">
        <v>60</v>
      </c>
      <c r="E605" s="2" t="s">
        <v>60</v>
      </c>
      <c r="F605" s="2" t="s">
        <v>60</v>
      </c>
      <c r="G605" s="2" t="s">
        <v>61</v>
      </c>
      <c r="H605" s="2" t="s">
        <v>60</v>
      </c>
      <c r="I605" s="3" t="s">
        <v>60</v>
      </c>
      <c r="J605" s="4" t="s">
        <v>60</v>
      </c>
      <c r="M605" s="2" t="s">
        <v>136</v>
      </c>
      <c r="O605" s="2" t="s">
        <v>136</v>
      </c>
      <c r="Q605" s="3" t="s">
        <v>136</v>
      </c>
      <c r="R605" s="4" t="s">
        <v>60</v>
      </c>
      <c r="S605" s="25"/>
      <c r="T605" s="2"/>
      <c r="U605" s="2"/>
      <c r="AD605" s="6" t="n">
        <f aca="false">ISNUMBER(MATCH(A605,Selection!A:A,0))</f>
        <v>0</v>
      </c>
      <c r="AE605" s="6" t="n">
        <f aca="false">24-COUNTIF(D605:AA605,"")</f>
        <v>11</v>
      </c>
      <c r="AF605" s="20" t="n">
        <f aca="false">TRUE()</f>
        <v>1</v>
      </c>
      <c r="AG605" s="21" t="n">
        <f aca="false">FALSE()</f>
        <v>0</v>
      </c>
      <c r="AH605" s="21" t="n">
        <f aca="false">FALSE()</f>
        <v>0</v>
      </c>
      <c r="AI605" s="22" t="n">
        <f aca="false">TRUE()</f>
        <v>1</v>
      </c>
      <c r="AJ605" s="8" t="n">
        <v>607.3</v>
      </c>
      <c r="AK605" s="23" t="s">
        <v>324</v>
      </c>
      <c r="AL605" s="8" t="s">
        <v>63</v>
      </c>
      <c r="AM605" s="8" t="n">
        <v>57</v>
      </c>
      <c r="AN605" s="8" t="s">
        <v>45</v>
      </c>
      <c r="AO605" s="8" t="s">
        <v>71</v>
      </c>
      <c r="AP605" s="8" t="s">
        <v>45</v>
      </c>
      <c r="AU605" s="8" t="s">
        <v>45</v>
      </c>
      <c r="AV605" s="24"/>
      <c r="AW605" s="24"/>
      <c r="BA605" s="21" t="n">
        <f aca="false">NOT(ISNA(MATCH($A605&amp;"N",'Cases at IMPPC'!$H:$H,0)))</f>
        <v>1</v>
      </c>
      <c r="BB605" s="21" t="n">
        <f aca="false">NOT(ISNA(MATCH($A605&amp;"T",'Cases at IMPPC'!$H:$H,0)))</f>
        <v>0</v>
      </c>
      <c r="BC605" s="21" t="n">
        <f aca="false">NOT(ISNA(MATCH($A605&amp;"ADE",'Cases at IMPPC'!$H:$H,0)))</f>
        <v>0</v>
      </c>
      <c r="BD605" s="21" t="n">
        <f aca="false">NOT(ISNA(MATCH($A605&amp;"MET",'Cases at IMPPC'!$H:$H,0)))</f>
        <v>1</v>
      </c>
      <c r="BE605" s="24" t="s">
        <v>1485</v>
      </c>
      <c r="BF605" s="0" t="s">
        <v>1486</v>
      </c>
      <c r="BH605" s="0" t="s">
        <v>547</v>
      </c>
    </row>
    <row r="606" customFormat="false" ht="13" hidden="false" customHeight="true" outlineLevel="0" collapsed="false">
      <c r="A606" s="1" t="n">
        <v>608</v>
      </c>
      <c r="B606" s="18" t="s">
        <v>1487</v>
      </c>
      <c r="C606" s="18" t="str">
        <f aca="false">TEXT(A606,"CRC-00000")&amp;"-05-01"</f>
        <v>CRC-00608-05-01</v>
      </c>
      <c r="D606" s="2" t="s">
        <v>60</v>
      </c>
      <c r="E606" s="2" t="s">
        <v>60</v>
      </c>
      <c r="F606" s="2" t="s">
        <v>60</v>
      </c>
      <c r="G606" s="2" t="s">
        <v>60</v>
      </c>
      <c r="H606" s="2" t="s">
        <v>60</v>
      </c>
      <c r="I606" s="3" t="s">
        <v>60</v>
      </c>
      <c r="J606" s="4" t="s">
        <v>60</v>
      </c>
      <c r="M606" s="2" t="s">
        <v>136</v>
      </c>
      <c r="O606" s="2" t="s">
        <v>136</v>
      </c>
      <c r="Q606" s="3" t="s">
        <v>136</v>
      </c>
      <c r="R606" s="4" t="s">
        <v>60</v>
      </c>
      <c r="S606" s="25"/>
      <c r="T606" s="2"/>
      <c r="U606" s="2"/>
      <c r="AD606" s="6" t="n">
        <f aca="false">ISNUMBER(MATCH(A606,Selection!A:A,0))</f>
        <v>0</v>
      </c>
      <c r="AE606" s="6" t="n">
        <f aca="false">24-COUNTIF(D606:AA606,"")</f>
        <v>11</v>
      </c>
      <c r="AF606" s="20" t="n">
        <f aca="false">TRUE()</f>
        <v>1</v>
      </c>
      <c r="AG606" s="21" t="n">
        <f aca="false">TRUE()</f>
        <v>1</v>
      </c>
      <c r="AH606" s="21" t="n">
        <f aca="false">FALSE()</f>
        <v>0</v>
      </c>
      <c r="AI606" s="22" t="n">
        <f aca="false">FALSE()</f>
        <v>0</v>
      </c>
      <c r="AJ606" s="8" t="n">
        <v>608</v>
      </c>
      <c r="AK606" s="23" t="s">
        <v>62</v>
      </c>
      <c r="AL606" s="8" t="s">
        <v>63</v>
      </c>
      <c r="AM606" s="8" t="n">
        <v>57</v>
      </c>
      <c r="AN606" s="8" t="s">
        <v>45</v>
      </c>
      <c r="AO606" s="8" t="s">
        <v>71</v>
      </c>
      <c r="AP606" s="8" t="s">
        <v>66</v>
      </c>
      <c r="AQ606" s="8" t="s">
        <v>419</v>
      </c>
      <c r="AU606" s="8" t="s">
        <v>45</v>
      </c>
      <c r="AV606" s="24" t="s">
        <v>1488</v>
      </c>
      <c r="AW606" s="24"/>
      <c r="BA606" s="21" t="n">
        <f aca="false">NOT(ISNA(MATCH($A606&amp;"N",'Cases at IMPPC'!$H:$H,0)))</f>
        <v>1</v>
      </c>
      <c r="BB606" s="21" t="n">
        <f aca="false">NOT(ISNA(MATCH($A606&amp;"T",'Cases at IMPPC'!$H:$H,0)))</f>
        <v>1</v>
      </c>
      <c r="BC606" s="21" t="n">
        <f aca="false">NOT(ISNA(MATCH($A606&amp;"ADE",'Cases at IMPPC'!$H:$H,0)))</f>
        <v>0</v>
      </c>
      <c r="BD606" s="21" t="n">
        <f aca="false">NOT(ISNA(MATCH($A606&amp;"MET",'Cases at IMPPC'!$H:$H,0)))</f>
        <v>0</v>
      </c>
      <c r="BE606" s="24" t="s">
        <v>279</v>
      </c>
    </row>
    <row r="607" customFormat="false" ht="13" hidden="false" customHeight="true" outlineLevel="0" collapsed="false">
      <c r="A607" s="1" t="n">
        <v>609</v>
      </c>
      <c r="B607" s="18" t="s">
        <v>1489</v>
      </c>
      <c r="C607" s="18" t="str">
        <f aca="false">TEXT(A607,"CRC-00000")&amp;"-05-01"</f>
        <v>CRC-00609-05-01</v>
      </c>
      <c r="D607" s="2" t="s">
        <v>60</v>
      </c>
      <c r="E607" s="2" t="s">
        <v>61</v>
      </c>
      <c r="F607" s="2" t="s">
        <v>61</v>
      </c>
      <c r="G607" s="2" t="s">
        <v>60</v>
      </c>
      <c r="H607" s="2" t="s">
        <v>60</v>
      </c>
      <c r="I607" s="3" t="s">
        <v>60</v>
      </c>
      <c r="J607" s="4" t="s">
        <v>60</v>
      </c>
      <c r="M607" s="2" t="s">
        <v>45</v>
      </c>
      <c r="O607" s="2" t="s">
        <v>136</v>
      </c>
      <c r="Q607" s="3" t="s">
        <v>136</v>
      </c>
      <c r="R607" s="4" t="s">
        <v>60</v>
      </c>
      <c r="S607" s="25"/>
      <c r="T607" s="2"/>
      <c r="U607" s="2"/>
      <c r="AD607" s="6" t="n">
        <f aca="false">ISNUMBER(MATCH(A607,Selection!A:A,0))</f>
        <v>0</v>
      </c>
      <c r="AE607" s="6" t="n">
        <f aca="false">24-COUNTIF(D607:AA607,"")</f>
        <v>11</v>
      </c>
      <c r="AF607" s="20" t="n">
        <f aca="false">TRUE()</f>
        <v>1</v>
      </c>
      <c r="AG607" s="21" t="n">
        <f aca="false">TRUE()</f>
        <v>1</v>
      </c>
      <c r="AH607" s="21" t="n">
        <f aca="false">FALSE()</f>
        <v>0</v>
      </c>
      <c r="AI607" s="22" t="n">
        <f aca="false">FALSE()</f>
        <v>0</v>
      </c>
      <c r="AJ607" s="8" t="n">
        <v>609</v>
      </c>
      <c r="AK607" s="23" t="s">
        <v>62</v>
      </c>
      <c r="AL607" s="8" t="s">
        <v>63</v>
      </c>
      <c r="AM607" s="8" t="n">
        <v>56</v>
      </c>
      <c r="AN607" s="8" t="s">
        <v>45</v>
      </c>
      <c r="AO607" s="8" t="s">
        <v>65</v>
      </c>
      <c r="AP607" s="8" t="s">
        <v>90</v>
      </c>
      <c r="AQ607" s="8" t="s">
        <v>1490</v>
      </c>
      <c r="AU607" s="8" t="s">
        <v>45</v>
      </c>
      <c r="AV607" s="24" t="s">
        <v>1491</v>
      </c>
      <c r="AW607" s="24"/>
      <c r="BA607" s="21" t="n">
        <f aca="false">NOT(ISNA(MATCH($A607&amp;"N",'Cases at IMPPC'!$H:$H,0)))</f>
        <v>1</v>
      </c>
      <c r="BB607" s="21" t="n">
        <f aca="false">NOT(ISNA(MATCH($A607&amp;"T",'Cases at IMPPC'!$H:$H,0)))</f>
        <v>1</v>
      </c>
      <c r="BC607" s="21" t="n">
        <f aca="false">NOT(ISNA(MATCH($A607&amp;"ADE",'Cases at IMPPC'!$H:$H,0)))</f>
        <v>0</v>
      </c>
      <c r="BD607" s="21" t="n">
        <f aca="false">NOT(ISNA(MATCH($A607&amp;"MET",'Cases at IMPPC'!$H:$H,0)))</f>
        <v>0</v>
      </c>
      <c r="BE607" s="24" t="s">
        <v>279</v>
      </c>
    </row>
    <row r="608" customFormat="false" ht="13" hidden="false" customHeight="true" outlineLevel="0" collapsed="false">
      <c r="A608" s="1" t="n">
        <v>610</v>
      </c>
      <c r="B608" s="18" t="s">
        <v>1492</v>
      </c>
      <c r="C608" s="18" t="str">
        <f aca="false">TEXT(A608,"CRC-00000")&amp;"-05-01"</f>
        <v>CRC-00610-05-01</v>
      </c>
      <c r="D608" s="2" t="s">
        <v>60</v>
      </c>
      <c r="E608" s="2" t="s">
        <v>61</v>
      </c>
      <c r="F608" s="2" t="s">
        <v>60</v>
      </c>
      <c r="G608" s="2" t="s">
        <v>60</v>
      </c>
      <c r="H608" s="2" t="s">
        <v>60</v>
      </c>
      <c r="I608" s="3" t="s">
        <v>60</v>
      </c>
      <c r="J608" s="4" t="s">
        <v>60</v>
      </c>
      <c r="M608" s="2" t="s">
        <v>45</v>
      </c>
      <c r="O608" s="2" t="s">
        <v>156</v>
      </c>
      <c r="Q608" s="3" t="s">
        <v>156</v>
      </c>
      <c r="R608" s="4" t="s">
        <v>60</v>
      </c>
      <c r="S608" s="25"/>
      <c r="T608" s="2"/>
      <c r="U608" s="2"/>
      <c r="AD608" s="6" t="n">
        <f aca="false">ISNUMBER(MATCH(A608,Selection!A:A,0))</f>
        <v>0</v>
      </c>
      <c r="AE608" s="6" t="n">
        <f aca="false">24-COUNTIF(D608:AA608,"")</f>
        <v>11</v>
      </c>
      <c r="AF608" s="20" t="n">
        <f aca="false">TRUE()</f>
        <v>1</v>
      </c>
      <c r="AG608" s="21" t="n">
        <f aca="false">TRUE()</f>
        <v>1</v>
      </c>
      <c r="AH608" s="21" t="n">
        <f aca="false">FALSE()</f>
        <v>0</v>
      </c>
      <c r="AI608" s="22" t="n">
        <f aca="false">FALSE()</f>
        <v>0</v>
      </c>
      <c r="AJ608" s="8" t="n">
        <v>610</v>
      </c>
      <c r="AK608" s="23" t="s">
        <v>62</v>
      </c>
      <c r="AL608" s="8" t="s">
        <v>63</v>
      </c>
      <c r="AM608" s="8" t="n">
        <v>60</v>
      </c>
      <c r="AN608" s="8" t="s">
        <v>45</v>
      </c>
      <c r="AO608" s="8" t="s">
        <v>71</v>
      </c>
      <c r="AP608" s="8" t="s">
        <v>66</v>
      </c>
      <c r="AQ608" s="8" t="s">
        <v>67</v>
      </c>
      <c r="AU608" s="8" t="s">
        <v>45</v>
      </c>
      <c r="AV608" s="24" t="s">
        <v>1493</v>
      </c>
      <c r="AW608" s="24"/>
      <c r="BA608" s="21" t="n">
        <f aca="false">NOT(ISNA(MATCH($A608&amp;"N",'Cases at IMPPC'!$H:$H,0)))</f>
        <v>1</v>
      </c>
      <c r="BB608" s="21" t="n">
        <f aca="false">NOT(ISNA(MATCH($A608&amp;"T",'Cases at IMPPC'!$H:$H,0)))</f>
        <v>1</v>
      </c>
      <c r="BC608" s="21" t="n">
        <f aca="false">NOT(ISNA(MATCH($A608&amp;"ADE",'Cases at IMPPC'!$H:$H,0)))</f>
        <v>0</v>
      </c>
      <c r="BD608" s="21" t="n">
        <f aca="false">NOT(ISNA(MATCH($A608&amp;"MET",'Cases at IMPPC'!$H:$H,0)))</f>
        <v>0</v>
      </c>
      <c r="BE608" s="24" t="s">
        <v>279</v>
      </c>
    </row>
    <row r="609" customFormat="false" ht="13" hidden="false" customHeight="true" outlineLevel="0" collapsed="false">
      <c r="A609" s="1" t="n">
        <v>611</v>
      </c>
      <c r="B609" s="18" t="s">
        <v>1494</v>
      </c>
      <c r="C609" s="18" t="str">
        <f aca="false">TEXT(A609,"CRC-00000")&amp;"-05-01"</f>
        <v>CRC-00611-05-01</v>
      </c>
      <c r="D609" s="2" t="s">
        <v>61</v>
      </c>
      <c r="E609" s="2" t="s">
        <v>61</v>
      </c>
      <c r="F609" s="2" t="s">
        <v>60</v>
      </c>
      <c r="G609" s="2" t="s">
        <v>61</v>
      </c>
      <c r="H609" s="2" t="s">
        <v>60</v>
      </c>
      <c r="I609" s="3" t="s">
        <v>60</v>
      </c>
      <c r="J609" s="4" t="s">
        <v>60</v>
      </c>
      <c r="S609" s="25"/>
      <c r="T609" s="2"/>
      <c r="U609" s="2"/>
      <c r="AD609" s="6" t="n">
        <f aca="false">ISNUMBER(MATCH(A609,Selection!A:A,0))</f>
        <v>0</v>
      </c>
      <c r="AE609" s="6" t="n">
        <f aca="false">24-COUNTIF(D609:AA609,"")</f>
        <v>7</v>
      </c>
      <c r="AF609" s="20" t="n">
        <f aca="false">TRUE()</f>
        <v>1</v>
      </c>
      <c r="AG609" s="21" t="n">
        <f aca="false">TRUE()</f>
        <v>1</v>
      </c>
      <c r="AH609" s="21" t="n">
        <f aca="false">FALSE()</f>
        <v>0</v>
      </c>
      <c r="AI609" s="22" t="n">
        <f aca="false">FALSE()</f>
        <v>0</v>
      </c>
      <c r="AJ609" s="8" t="n">
        <v>611</v>
      </c>
      <c r="AK609" s="23" t="s">
        <v>62</v>
      </c>
      <c r="AL609" s="8" t="s">
        <v>63</v>
      </c>
      <c r="AM609" s="8" t="n">
        <v>86</v>
      </c>
      <c r="AN609" s="8" t="s">
        <v>64</v>
      </c>
      <c r="AO609" s="8" t="s">
        <v>65</v>
      </c>
      <c r="AP609" s="8" t="s">
        <v>90</v>
      </c>
      <c r="AQ609" s="8" t="s">
        <v>657</v>
      </c>
      <c r="AU609" s="8" t="s">
        <v>152</v>
      </c>
      <c r="AV609" s="24" t="s">
        <v>1495</v>
      </c>
      <c r="AW609" s="24"/>
      <c r="BA609" s="21" t="n">
        <f aca="false">NOT(ISNA(MATCH($A609&amp;"N",'Cases at IMPPC'!$H:$H,0)))</f>
        <v>1</v>
      </c>
      <c r="BB609" s="21" t="n">
        <f aca="false">NOT(ISNA(MATCH($A609&amp;"T",'Cases at IMPPC'!$H:$H,0)))</f>
        <v>1</v>
      </c>
      <c r="BC609" s="21" t="n">
        <f aca="false">NOT(ISNA(MATCH($A609&amp;"ADE",'Cases at IMPPC'!$H:$H,0)))</f>
        <v>0</v>
      </c>
      <c r="BD609" s="21" t="n">
        <f aca="false">NOT(ISNA(MATCH($A609&amp;"MET",'Cases at IMPPC'!$H:$H,0)))</f>
        <v>0</v>
      </c>
      <c r="BE609" s="24"/>
    </row>
    <row r="610" customFormat="false" ht="13" hidden="false" customHeight="true" outlineLevel="0" collapsed="false">
      <c r="A610" s="1" t="n">
        <v>612</v>
      </c>
      <c r="B610" s="18" t="s">
        <v>1496</v>
      </c>
      <c r="C610" s="18" t="str">
        <f aca="false">TEXT(A610,"CRC-00000")&amp;"-05-01"</f>
        <v>CRC-00612-05-01</v>
      </c>
      <c r="D610" s="2" t="s">
        <v>61</v>
      </c>
      <c r="E610" s="2" t="s">
        <v>60</v>
      </c>
      <c r="F610" s="2" t="s">
        <v>60</v>
      </c>
      <c r="G610" s="2" t="s">
        <v>60</v>
      </c>
      <c r="H610" s="2" t="s">
        <v>60</v>
      </c>
      <c r="I610" s="3" t="s">
        <v>60</v>
      </c>
      <c r="J610" s="4" t="s">
        <v>60</v>
      </c>
      <c r="S610" s="25"/>
      <c r="T610" s="2"/>
      <c r="U610" s="2"/>
      <c r="AD610" s="6" t="n">
        <f aca="false">ISNUMBER(MATCH(A610,Selection!A:A,0))</f>
        <v>0</v>
      </c>
      <c r="AE610" s="6" t="n">
        <f aca="false">24-COUNTIF(D610:AA610,"")</f>
        <v>7</v>
      </c>
      <c r="AF610" s="20" t="n">
        <f aca="false">TRUE()</f>
        <v>1</v>
      </c>
      <c r="AG610" s="21" t="n">
        <f aca="false">TRUE()</f>
        <v>1</v>
      </c>
      <c r="AH610" s="21" t="n">
        <f aca="false">FALSE()</f>
        <v>0</v>
      </c>
      <c r="AI610" s="22" t="n">
        <f aca="false">FALSE()</f>
        <v>0</v>
      </c>
      <c r="AJ610" s="8" t="n">
        <v>612</v>
      </c>
      <c r="AK610" s="23" t="s">
        <v>62</v>
      </c>
      <c r="AL610" s="8" t="s">
        <v>63</v>
      </c>
      <c r="AM610" s="8" t="n">
        <v>79</v>
      </c>
      <c r="AN610" s="8" t="s">
        <v>45</v>
      </c>
      <c r="AO610" s="8" t="s">
        <v>65</v>
      </c>
      <c r="AP610" s="8" t="s">
        <v>90</v>
      </c>
      <c r="AQ610" s="8" t="s">
        <v>1497</v>
      </c>
      <c r="AU610" s="8" t="s">
        <v>805</v>
      </c>
      <c r="AV610" s="24" t="s">
        <v>1498</v>
      </c>
      <c r="AW610" s="24"/>
      <c r="BA610" s="21" t="n">
        <f aca="false">NOT(ISNA(MATCH($A610&amp;"N",'Cases at IMPPC'!$H:$H,0)))</f>
        <v>1</v>
      </c>
      <c r="BB610" s="21" t="n">
        <f aca="false">NOT(ISNA(MATCH($A610&amp;"T",'Cases at IMPPC'!$H:$H,0)))</f>
        <v>1</v>
      </c>
      <c r="BC610" s="21" t="n">
        <f aca="false">NOT(ISNA(MATCH($A610&amp;"ADE",'Cases at IMPPC'!$H:$H,0)))</f>
        <v>0</v>
      </c>
      <c r="BD610" s="21" t="n">
        <f aca="false">NOT(ISNA(MATCH($A610&amp;"MET",'Cases at IMPPC'!$H:$H,0)))</f>
        <v>0</v>
      </c>
      <c r="BE610" s="24" t="s">
        <v>88</v>
      </c>
    </row>
    <row r="611" customFormat="false" ht="13" hidden="false" customHeight="true" outlineLevel="0" collapsed="false">
      <c r="A611" s="1" t="n">
        <v>613</v>
      </c>
      <c r="B611" s="18" t="s">
        <v>1499</v>
      </c>
      <c r="C611" s="18" t="str">
        <f aca="false">TEXT(A611,"CRC-00000")&amp;"-05-01"</f>
        <v>CRC-00613-05-01</v>
      </c>
      <c r="D611" s="2" t="s">
        <v>61</v>
      </c>
      <c r="E611" s="2" t="s">
        <v>60</v>
      </c>
      <c r="F611" s="2" t="s">
        <v>61</v>
      </c>
      <c r="G611" s="2" t="s">
        <v>60</v>
      </c>
      <c r="H611" s="2" t="s">
        <v>60</v>
      </c>
      <c r="I611" s="3" t="s">
        <v>60</v>
      </c>
      <c r="J611" s="4" t="s">
        <v>60</v>
      </c>
      <c r="S611" s="25"/>
      <c r="T611" s="2"/>
      <c r="U611" s="2"/>
      <c r="AD611" s="6" t="n">
        <f aca="false">ISNUMBER(MATCH(A611,Selection!A:A,0))</f>
        <v>0</v>
      </c>
      <c r="AE611" s="6" t="n">
        <f aca="false">24-COUNTIF(D611:AA611,"")</f>
        <v>7</v>
      </c>
      <c r="AF611" s="20" t="n">
        <f aca="false">TRUE()</f>
        <v>1</v>
      </c>
      <c r="AG611" s="21" t="n">
        <f aca="false">TRUE()</f>
        <v>1</v>
      </c>
      <c r="AH611" s="21" t="n">
        <f aca="false">FALSE()</f>
        <v>0</v>
      </c>
      <c r="AI611" s="22" t="n">
        <f aca="false">FALSE()</f>
        <v>0</v>
      </c>
      <c r="AJ611" s="8" t="n">
        <v>613</v>
      </c>
      <c r="AK611" s="23" t="s">
        <v>62</v>
      </c>
      <c r="AL611" s="8" t="s">
        <v>63</v>
      </c>
      <c r="AM611" s="8" t="n">
        <v>45</v>
      </c>
      <c r="AN611" s="8" t="s">
        <v>64</v>
      </c>
      <c r="AO611" s="8" t="s">
        <v>65</v>
      </c>
      <c r="AP611" s="8" t="s">
        <v>79</v>
      </c>
      <c r="AQ611" s="8" t="s">
        <v>208</v>
      </c>
      <c r="AU611" s="8" t="s">
        <v>152</v>
      </c>
      <c r="AV611" s="24" t="s">
        <v>1500</v>
      </c>
      <c r="AW611" s="24"/>
      <c r="BA611" s="21" t="n">
        <f aca="false">NOT(ISNA(MATCH($A611&amp;"N",'Cases at IMPPC'!$H:$H,0)))</f>
        <v>1</v>
      </c>
      <c r="BB611" s="21" t="n">
        <f aca="false">NOT(ISNA(MATCH($A611&amp;"T",'Cases at IMPPC'!$H:$H,0)))</f>
        <v>1</v>
      </c>
      <c r="BC611" s="21" t="n">
        <f aca="false">NOT(ISNA(MATCH($A611&amp;"ADE",'Cases at IMPPC'!$H:$H,0)))</f>
        <v>0</v>
      </c>
      <c r="BD611" s="21" t="n">
        <f aca="false">NOT(ISNA(MATCH($A611&amp;"MET",'Cases at IMPPC'!$H:$H,0)))</f>
        <v>0</v>
      </c>
      <c r="BE611" s="24"/>
    </row>
    <row r="612" customFormat="false" ht="13" hidden="false" customHeight="true" outlineLevel="0" collapsed="false">
      <c r="A612" s="1" t="n">
        <v>614</v>
      </c>
      <c r="B612" s="18" t="s">
        <v>1501</v>
      </c>
      <c r="C612" s="18" t="str">
        <f aca="false">TEXT(A612,"CRC-00000")&amp;"-05-01"</f>
        <v>CRC-00614-05-01</v>
      </c>
      <c r="D612" s="2" t="s">
        <v>60</v>
      </c>
      <c r="E612" s="2" t="s">
        <v>61</v>
      </c>
      <c r="F612" s="2" t="s">
        <v>60</v>
      </c>
      <c r="G612" s="2" t="s">
        <v>61</v>
      </c>
      <c r="H612" s="2" t="s">
        <v>60</v>
      </c>
      <c r="I612" s="3" t="s">
        <v>60</v>
      </c>
      <c r="J612" s="4" t="s">
        <v>60</v>
      </c>
      <c r="M612" s="2" t="s">
        <v>136</v>
      </c>
      <c r="O612" s="2" t="s">
        <v>45</v>
      </c>
      <c r="Q612" s="3" t="s">
        <v>45</v>
      </c>
      <c r="R612" s="4" t="s">
        <v>60</v>
      </c>
      <c r="S612" s="25"/>
      <c r="T612" s="2"/>
      <c r="U612" s="2"/>
      <c r="AD612" s="6" t="n">
        <f aca="false">ISNUMBER(MATCH(A612,Selection!A:A,0))</f>
        <v>0</v>
      </c>
      <c r="AE612" s="6" t="n">
        <f aca="false">24-COUNTIF(D612:AA612,"")</f>
        <v>11</v>
      </c>
      <c r="AF612" s="20" t="n">
        <f aca="false">TRUE()</f>
        <v>1</v>
      </c>
      <c r="AG612" s="21" t="n">
        <f aca="false">TRUE()</f>
        <v>1</v>
      </c>
      <c r="AH612" s="21" t="n">
        <f aca="false">FALSE()</f>
        <v>0</v>
      </c>
      <c r="AI612" s="22" t="n">
        <f aca="false">FALSE()</f>
        <v>0</v>
      </c>
      <c r="AJ612" s="8" t="n">
        <v>614</v>
      </c>
      <c r="AK612" s="23" t="s">
        <v>62</v>
      </c>
      <c r="AL612" s="8" t="s">
        <v>63</v>
      </c>
      <c r="AM612" s="8" t="n">
        <v>67</v>
      </c>
      <c r="AN612" s="8" t="s">
        <v>45</v>
      </c>
      <c r="AO612" s="8" t="s">
        <v>65</v>
      </c>
      <c r="AP612" s="8" t="s">
        <v>90</v>
      </c>
      <c r="AQ612" s="8" t="s">
        <v>1502</v>
      </c>
      <c r="AU612" s="8" t="s">
        <v>45</v>
      </c>
      <c r="AV612" s="24" t="s">
        <v>1503</v>
      </c>
      <c r="AW612" s="24"/>
      <c r="BA612" s="21" t="n">
        <f aca="false">NOT(ISNA(MATCH($A612&amp;"N",'Cases at IMPPC'!$H:$H,0)))</f>
        <v>1</v>
      </c>
      <c r="BB612" s="21" t="n">
        <f aca="false">NOT(ISNA(MATCH($A612&amp;"T",'Cases at IMPPC'!$H:$H,0)))</f>
        <v>1</v>
      </c>
      <c r="BC612" s="21" t="n">
        <f aca="false">NOT(ISNA(MATCH($A612&amp;"ADE",'Cases at IMPPC'!$H:$H,0)))</f>
        <v>0</v>
      </c>
      <c r="BD612" s="21" t="n">
        <f aca="false">NOT(ISNA(MATCH($A612&amp;"MET",'Cases at IMPPC'!$H:$H,0)))</f>
        <v>0</v>
      </c>
      <c r="BE612" s="24"/>
    </row>
    <row r="613" customFormat="false" ht="13" hidden="false" customHeight="true" outlineLevel="0" collapsed="false">
      <c r="A613" s="1" t="n">
        <v>615</v>
      </c>
      <c r="B613" s="18" t="s">
        <v>1504</v>
      </c>
      <c r="C613" s="18" t="str">
        <f aca="false">TEXT(A613,"CRC-00000")&amp;"-05-01"</f>
        <v>CRC-00615-05-01</v>
      </c>
      <c r="D613" s="2" t="s">
        <v>60</v>
      </c>
      <c r="E613" s="2" t="s">
        <v>61</v>
      </c>
      <c r="F613" s="2" t="s">
        <v>61</v>
      </c>
      <c r="G613" s="2" t="s">
        <v>60</v>
      </c>
      <c r="H613" s="2" t="s">
        <v>60</v>
      </c>
      <c r="I613" s="3" t="s">
        <v>60</v>
      </c>
      <c r="J613" s="4" t="s">
        <v>60</v>
      </c>
      <c r="M613" s="2" t="s">
        <v>45</v>
      </c>
      <c r="O613" s="2" t="s">
        <v>156</v>
      </c>
      <c r="Q613" s="3" t="s">
        <v>156</v>
      </c>
      <c r="R613" s="4" t="s">
        <v>60</v>
      </c>
      <c r="S613" s="25"/>
      <c r="T613" s="2"/>
      <c r="U613" s="2"/>
      <c r="AD613" s="6" t="n">
        <f aca="false">ISNUMBER(MATCH(A613,Selection!A:A,0))</f>
        <v>0</v>
      </c>
      <c r="AE613" s="6" t="n">
        <f aca="false">24-COUNTIF(D613:AA613,"")</f>
        <v>11</v>
      </c>
      <c r="AF613" s="20" t="n">
        <f aca="false">TRUE()</f>
        <v>1</v>
      </c>
      <c r="AG613" s="21" t="n">
        <f aca="false">TRUE()</f>
        <v>1</v>
      </c>
      <c r="AH613" s="21" t="n">
        <f aca="false">FALSE()</f>
        <v>0</v>
      </c>
      <c r="AI613" s="22" t="n">
        <f aca="false">FALSE()</f>
        <v>0</v>
      </c>
      <c r="AJ613" s="8" t="n">
        <v>615</v>
      </c>
      <c r="AK613" s="23" t="s">
        <v>62</v>
      </c>
      <c r="AL613" s="8" t="s">
        <v>63</v>
      </c>
      <c r="AM613" s="8" t="n">
        <v>63</v>
      </c>
      <c r="AN613" s="8" t="s">
        <v>45</v>
      </c>
      <c r="AO613" s="8" t="s">
        <v>65</v>
      </c>
      <c r="AP613" s="8" t="s">
        <v>66</v>
      </c>
      <c r="AQ613" s="8" t="s">
        <v>1505</v>
      </c>
      <c r="AU613" s="8" t="s">
        <v>45</v>
      </c>
      <c r="AV613" s="24" t="s">
        <v>1506</v>
      </c>
      <c r="AW613" s="24"/>
      <c r="BA613" s="21" t="n">
        <f aca="false">NOT(ISNA(MATCH($A613&amp;"N",'Cases at IMPPC'!$H:$H,0)))</f>
        <v>1</v>
      </c>
      <c r="BB613" s="21" t="n">
        <f aca="false">NOT(ISNA(MATCH($A613&amp;"T",'Cases at IMPPC'!$H:$H,0)))</f>
        <v>1</v>
      </c>
      <c r="BC613" s="21" t="n">
        <f aca="false">NOT(ISNA(MATCH($A613&amp;"ADE",'Cases at IMPPC'!$H:$H,0)))</f>
        <v>0</v>
      </c>
      <c r="BD613" s="21" t="n">
        <f aca="false">NOT(ISNA(MATCH($A613&amp;"MET",'Cases at IMPPC'!$H:$H,0)))</f>
        <v>0</v>
      </c>
      <c r="BE613" s="24" t="s">
        <v>279</v>
      </c>
    </row>
    <row r="614" customFormat="false" ht="13" hidden="false" customHeight="true" outlineLevel="0" collapsed="false">
      <c r="A614" s="1" t="n">
        <v>616</v>
      </c>
      <c r="B614" s="18" t="s">
        <v>1507</v>
      </c>
      <c r="C614" s="18" t="str">
        <f aca="false">TEXT(A614,"CRC-00000")&amp;"-05-01"</f>
        <v>CRC-00616-05-01</v>
      </c>
      <c r="D614" s="2" t="s">
        <v>60</v>
      </c>
      <c r="E614" s="2" t="s">
        <v>60</v>
      </c>
      <c r="F614" s="2" t="s">
        <v>61</v>
      </c>
      <c r="G614" s="2" t="s">
        <v>60</v>
      </c>
      <c r="H614" s="2" t="s">
        <v>61</v>
      </c>
      <c r="I614" s="3" t="s">
        <v>61</v>
      </c>
      <c r="J614" s="4" t="s">
        <v>60</v>
      </c>
      <c r="O614" s="2" t="s">
        <v>45</v>
      </c>
      <c r="Q614" s="3" t="s">
        <v>45</v>
      </c>
      <c r="R614" s="4" t="s">
        <v>60</v>
      </c>
      <c r="S614" s="25"/>
      <c r="T614" s="2"/>
      <c r="U614" s="2"/>
      <c r="AD614" s="6" t="n">
        <f aca="false">ISNUMBER(MATCH(A614,Selection!A:A,0))</f>
        <v>0</v>
      </c>
      <c r="AE614" s="6" t="n">
        <f aca="false">24-COUNTIF(D614:AA614,"")</f>
        <v>10</v>
      </c>
      <c r="AF614" s="20" t="n">
        <f aca="false">TRUE()</f>
        <v>1</v>
      </c>
      <c r="AG614" s="21" t="n">
        <f aca="false">TRUE()</f>
        <v>1</v>
      </c>
      <c r="AH614" s="21" t="n">
        <f aca="false">FALSE()</f>
        <v>0</v>
      </c>
      <c r="AI614" s="22" t="n">
        <f aca="false">FALSE()</f>
        <v>0</v>
      </c>
      <c r="AJ614" s="8" t="n">
        <v>616</v>
      </c>
      <c r="AK614" s="23" t="s">
        <v>62</v>
      </c>
      <c r="AL614" s="8" t="s">
        <v>63</v>
      </c>
      <c r="AM614" s="8" t="n">
        <v>53</v>
      </c>
      <c r="AN614" s="8" t="s">
        <v>64</v>
      </c>
      <c r="AO614" s="8" t="s">
        <v>65</v>
      </c>
      <c r="AP614" s="8" t="s">
        <v>90</v>
      </c>
      <c r="AQ614" s="8" t="s">
        <v>1508</v>
      </c>
      <c r="AU614" s="8" t="s">
        <v>45</v>
      </c>
      <c r="AV614" s="24"/>
      <c r="AW614" s="24"/>
      <c r="BA614" s="21" t="n">
        <f aca="false">NOT(ISNA(MATCH($A614&amp;"N",'Cases at IMPPC'!$H:$H,0)))</f>
        <v>1</v>
      </c>
      <c r="BB614" s="21" t="n">
        <f aca="false">NOT(ISNA(MATCH($A614&amp;"T",'Cases at IMPPC'!$H:$H,0)))</f>
        <v>1</v>
      </c>
      <c r="BC614" s="21" t="n">
        <f aca="false">NOT(ISNA(MATCH($A614&amp;"ADE",'Cases at IMPPC'!$H:$H,0)))</f>
        <v>0</v>
      </c>
      <c r="BD614" s="21" t="n">
        <f aca="false">NOT(ISNA(MATCH($A614&amp;"MET",'Cases at IMPPC'!$H:$H,0)))</f>
        <v>0</v>
      </c>
      <c r="BE614" s="24" t="s">
        <v>279</v>
      </c>
    </row>
    <row r="615" customFormat="false" ht="13" hidden="false" customHeight="true" outlineLevel="0" collapsed="false">
      <c r="A615" s="1" t="n">
        <v>617</v>
      </c>
      <c r="B615" s="18" t="s">
        <v>1509</v>
      </c>
      <c r="C615" s="18" t="str">
        <f aca="false">TEXT(A615,"CRC-00000")&amp;"-05-01"</f>
        <v>CRC-00617-05-01</v>
      </c>
      <c r="D615" s="2" t="s">
        <v>60</v>
      </c>
      <c r="E615" s="2" t="s">
        <v>61</v>
      </c>
      <c r="F615" s="2" t="s">
        <v>60</v>
      </c>
      <c r="G615" s="2" t="s">
        <v>60</v>
      </c>
      <c r="H615" s="2" t="s">
        <v>60</v>
      </c>
      <c r="I615" s="3" t="s">
        <v>60</v>
      </c>
      <c r="J615" s="4" t="s">
        <v>60</v>
      </c>
      <c r="M615" s="2" t="s">
        <v>136</v>
      </c>
      <c r="O615" s="2" t="s">
        <v>156</v>
      </c>
      <c r="Q615" s="3" t="s">
        <v>156</v>
      </c>
      <c r="R615" s="4" t="s">
        <v>60</v>
      </c>
      <c r="S615" s="25"/>
      <c r="T615" s="2"/>
      <c r="U615" s="2"/>
      <c r="AD615" s="6" t="n">
        <f aca="false">ISNUMBER(MATCH(A615,Selection!A:A,0))</f>
        <v>0</v>
      </c>
      <c r="AE615" s="6" t="n">
        <f aca="false">24-COUNTIF(D615:AA615,"")</f>
        <v>11</v>
      </c>
      <c r="AF615" s="20" t="n">
        <f aca="false">TRUE()</f>
        <v>1</v>
      </c>
      <c r="AG615" s="21" t="n">
        <f aca="false">TRUE()</f>
        <v>1</v>
      </c>
      <c r="AH615" s="21" t="n">
        <f aca="false">FALSE()</f>
        <v>0</v>
      </c>
      <c r="AI615" s="22" t="n">
        <f aca="false">FALSE()</f>
        <v>0</v>
      </c>
      <c r="AJ615" s="8" t="n">
        <v>617</v>
      </c>
      <c r="AK615" s="23" t="s">
        <v>62</v>
      </c>
      <c r="AL615" s="8" t="s">
        <v>63</v>
      </c>
      <c r="AM615" s="8" t="n">
        <v>54</v>
      </c>
      <c r="AN615" s="8" t="s">
        <v>64</v>
      </c>
      <c r="AO615" s="8" t="s">
        <v>71</v>
      </c>
      <c r="AP615" s="8" t="s">
        <v>66</v>
      </c>
      <c r="AQ615" s="8" t="s">
        <v>262</v>
      </c>
      <c r="AU615" s="8" t="s">
        <v>45</v>
      </c>
      <c r="AV615" s="24"/>
      <c r="AW615" s="24"/>
      <c r="BA615" s="21" t="n">
        <f aca="false">NOT(ISNA(MATCH($A615&amp;"N",'Cases at IMPPC'!$H:$H,0)))</f>
        <v>1</v>
      </c>
      <c r="BB615" s="21" t="n">
        <f aca="false">NOT(ISNA(MATCH($A615&amp;"T",'Cases at IMPPC'!$H:$H,0)))</f>
        <v>1</v>
      </c>
      <c r="BC615" s="21" t="n">
        <f aca="false">NOT(ISNA(MATCH($A615&amp;"ADE",'Cases at IMPPC'!$H:$H,0)))</f>
        <v>0</v>
      </c>
      <c r="BD615" s="21" t="n">
        <f aca="false">NOT(ISNA(MATCH($A615&amp;"MET",'Cases at IMPPC'!$H:$H,0)))</f>
        <v>0</v>
      </c>
      <c r="BE615" s="24" t="s">
        <v>279</v>
      </c>
    </row>
    <row r="616" customFormat="false" ht="13" hidden="false" customHeight="true" outlineLevel="0" collapsed="false">
      <c r="A616" s="1" t="n">
        <v>618</v>
      </c>
      <c r="B616" s="18" t="s">
        <v>1510</v>
      </c>
      <c r="C616" s="18" t="str">
        <f aca="false">TEXT(A616,"CRC-00000")&amp;"-05-01"</f>
        <v>CRC-00618-05-01</v>
      </c>
      <c r="D616" s="2" t="s">
        <v>60</v>
      </c>
      <c r="E616" s="2" t="s">
        <v>61</v>
      </c>
      <c r="F616" s="2" t="s">
        <v>60</v>
      </c>
      <c r="G616" s="2" t="s">
        <v>60</v>
      </c>
      <c r="H616" s="2" t="s">
        <v>60</v>
      </c>
      <c r="I616" s="3" t="s">
        <v>60</v>
      </c>
      <c r="J616" s="4" t="s">
        <v>60</v>
      </c>
      <c r="M616" s="2" t="s">
        <v>136</v>
      </c>
      <c r="O616" s="2" t="s">
        <v>136</v>
      </c>
      <c r="Q616" s="3" t="s">
        <v>136</v>
      </c>
      <c r="R616" s="4" t="s">
        <v>60</v>
      </c>
      <c r="S616" s="25"/>
      <c r="T616" s="2"/>
      <c r="U616" s="2"/>
      <c r="AD616" s="6" t="n">
        <f aca="false">ISNUMBER(MATCH(A616,Selection!A:A,0))</f>
        <v>0</v>
      </c>
      <c r="AE616" s="6" t="n">
        <f aca="false">24-COUNTIF(D616:AA616,"")</f>
        <v>11</v>
      </c>
      <c r="AF616" s="20" t="n">
        <f aca="false">TRUE()</f>
        <v>1</v>
      </c>
      <c r="AG616" s="21" t="n">
        <f aca="false">TRUE()</f>
        <v>1</v>
      </c>
      <c r="AH616" s="21" t="n">
        <f aca="false">FALSE()</f>
        <v>0</v>
      </c>
      <c r="AI616" s="22" t="n">
        <f aca="false">FALSE()</f>
        <v>0</v>
      </c>
      <c r="AJ616" s="8" t="n">
        <v>618</v>
      </c>
      <c r="AK616" s="23" t="s">
        <v>62</v>
      </c>
      <c r="AL616" s="8" t="s">
        <v>63</v>
      </c>
      <c r="AM616" s="8" t="n">
        <v>58</v>
      </c>
      <c r="AN616" s="8" t="s">
        <v>64</v>
      </c>
      <c r="AO616" s="8" t="s">
        <v>71</v>
      </c>
      <c r="AP616" s="8" t="s">
        <v>66</v>
      </c>
      <c r="AU616" s="8" t="s">
        <v>159</v>
      </c>
      <c r="AV616" s="24"/>
      <c r="AW616" s="24"/>
      <c r="BA616" s="21" t="n">
        <f aca="false">NOT(ISNA(MATCH($A616&amp;"N",'Cases at IMPPC'!$H:$H,0)))</f>
        <v>1</v>
      </c>
      <c r="BB616" s="21" t="n">
        <f aca="false">NOT(ISNA(MATCH($A616&amp;"T",'Cases at IMPPC'!$H:$H,0)))</f>
        <v>1</v>
      </c>
      <c r="BC616" s="21" t="n">
        <f aca="false">NOT(ISNA(MATCH($A616&amp;"ADE",'Cases at IMPPC'!$H:$H,0)))</f>
        <v>0</v>
      </c>
      <c r="BD616" s="21" t="n">
        <f aca="false">NOT(ISNA(MATCH($A616&amp;"MET",'Cases at IMPPC'!$H:$H,0)))</f>
        <v>0</v>
      </c>
      <c r="BE616" s="24" t="s">
        <v>279</v>
      </c>
    </row>
    <row r="617" customFormat="false" ht="13" hidden="false" customHeight="true" outlineLevel="0" collapsed="false">
      <c r="A617" s="1" t="n">
        <v>619</v>
      </c>
      <c r="B617" s="18" t="s">
        <v>1511</v>
      </c>
      <c r="C617" s="18" t="str">
        <f aca="false">TEXT(A617,"CRC-00000")&amp;"-05-01"</f>
        <v>CRC-00619-05-01</v>
      </c>
      <c r="D617" s="2" t="s">
        <v>60</v>
      </c>
      <c r="E617" s="2" t="s">
        <v>60</v>
      </c>
      <c r="F617" s="2" t="s">
        <v>60</v>
      </c>
      <c r="G617" s="2" t="s">
        <v>60</v>
      </c>
      <c r="H617" s="2" t="s">
        <v>60</v>
      </c>
      <c r="I617" s="3" t="s">
        <v>60</v>
      </c>
      <c r="J617" s="4" t="s">
        <v>60</v>
      </c>
      <c r="M617" s="2" t="s">
        <v>136</v>
      </c>
      <c r="O617" s="2" t="s">
        <v>136</v>
      </c>
      <c r="Q617" s="3" t="s">
        <v>136</v>
      </c>
      <c r="R617" s="4" t="s">
        <v>60</v>
      </c>
      <c r="S617" s="25"/>
      <c r="T617" s="2"/>
      <c r="U617" s="2"/>
      <c r="AD617" s="6" t="n">
        <f aca="false">ISNUMBER(MATCH(A617,Selection!A:A,0))</f>
        <v>0</v>
      </c>
      <c r="AE617" s="6" t="n">
        <f aca="false">24-COUNTIF(D617:AA617,"")</f>
        <v>11</v>
      </c>
      <c r="AF617" s="20" t="n">
        <f aca="false">TRUE()</f>
        <v>1</v>
      </c>
      <c r="AG617" s="21" t="n">
        <f aca="false">TRUE()</f>
        <v>1</v>
      </c>
      <c r="AH617" s="21" t="n">
        <f aca="false">FALSE()</f>
        <v>0</v>
      </c>
      <c r="AI617" s="22" t="n">
        <f aca="false">FALSE()</f>
        <v>0</v>
      </c>
      <c r="AJ617" s="8" t="n">
        <v>619</v>
      </c>
      <c r="AK617" s="23" t="s">
        <v>62</v>
      </c>
      <c r="AL617" s="8" t="s">
        <v>63</v>
      </c>
      <c r="AM617" s="8" t="n">
        <v>33</v>
      </c>
      <c r="AN617" s="8" t="s">
        <v>45</v>
      </c>
      <c r="AO617" s="8" t="s">
        <v>65</v>
      </c>
      <c r="AP617" s="8" t="s">
        <v>66</v>
      </c>
      <c r="AQ617" s="8" t="s">
        <v>304</v>
      </c>
      <c r="AV617" s="24"/>
      <c r="AW617" s="24"/>
      <c r="BA617" s="21" t="n">
        <f aca="false">NOT(ISNA(MATCH($A617&amp;"N",'Cases at IMPPC'!$H:$H,0)))</f>
        <v>1</v>
      </c>
      <c r="BB617" s="21" t="n">
        <f aca="false">NOT(ISNA(MATCH($A617&amp;"T",'Cases at IMPPC'!$H:$H,0)))</f>
        <v>1</v>
      </c>
      <c r="BC617" s="21" t="n">
        <f aca="false">NOT(ISNA(MATCH($A617&amp;"ADE",'Cases at IMPPC'!$H:$H,0)))</f>
        <v>0</v>
      </c>
      <c r="BD617" s="21" t="n">
        <f aca="false">NOT(ISNA(MATCH($A617&amp;"MET",'Cases at IMPPC'!$H:$H,0)))</f>
        <v>0</v>
      </c>
      <c r="BE617" s="24" t="s">
        <v>1512</v>
      </c>
    </row>
    <row r="618" customFormat="false" ht="13" hidden="false" customHeight="true" outlineLevel="0" collapsed="false">
      <c r="A618" s="1" t="n">
        <v>620</v>
      </c>
      <c r="B618" s="18" t="s">
        <v>1513</v>
      </c>
      <c r="C618" s="18" t="str">
        <f aca="false">TEXT(A618,"CRC-00000")&amp;"-05-01"</f>
        <v>CRC-00620-05-01</v>
      </c>
      <c r="D618" s="2" t="s">
        <v>60</v>
      </c>
      <c r="E618" s="2" t="s">
        <v>60</v>
      </c>
      <c r="F618" s="2" t="s">
        <v>60</v>
      </c>
      <c r="G618" s="2" t="s">
        <v>60</v>
      </c>
      <c r="H618" s="2" t="s">
        <v>60</v>
      </c>
      <c r="I618" s="3" t="s">
        <v>60</v>
      </c>
      <c r="J618" s="4" t="s">
        <v>60</v>
      </c>
      <c r="M618" s="2" t="s">
        <v>45</v>
      </c>
      <c r="S618" s="25"/>
      <c r="T618" s="2"/>
      <c r="U618" s="2"/>
      <c r="AD618" s="6" t="n">
        <f aca="false">ISNUMBER(MATCH(A618,Selection!A:A,0))</f>
        <v>0</v>
      </c>
      <c r="AE618" s="6" t="n">
        <f aca="false">24-COUNTIF(D618:AA618,"")</f>
        <v>8</v>
      </c>
      <c r="AF618" s="20" t="n">
        <f aca="false">TRUE()</f>
        <v>1</v>
      </c>
      <c r="AG618" s="21" t="n">
        <f aca="false">TRUE()</f>
        <v>1</v>
      </c>
      <c r="AH618" s="21" t="n">
        <f aca="false">FALSE()</f>
        <v>0</v>
      </c>
      <c r="AI618" s="22" t="n">
        <f aca="false">FALSE()</f>
        <v>0</v>
      </c>
      <c r="AJ618" s="8" t="n">
        <v>620</v>
      </c>
      <c r="AK618" s="23" t="s">
        <v>62</v>
      </c>
      <c r="AL618" s="8" t="s">
        <v>63</v>
      </c>
      <c r="AM618" s="8" t="n">
        <v>89</v>
      </c>
      <c r="AN618" s="8" t="s">
        <v>45</v>
      </c>
      <c r="AO618" s="8" t="s">
        <v>65</v>
      </c>
      <c r="AP618" s="8" t="s">
        <v>115</v>
      </c>
      <c r="AQ618" s="8" t="s">
        <v>1514</v>
      </c>
      <c r="AU618" s="8" t="s">
        <v>152</v>
      </c>
      <c r="AV618" s="24" t="s">
        <v>1344</v>
      </c>
      <c r="AW618" s="24"/>
      <c r="BA618" s="21" t="n">
        <f aca="false">NOT(ISNA(MATCH($A618&amp;"N",'Cases at IMPPC'!$H:$H,0)))</f>
        <v>1</v>
      </c>
      <c r="BB618" s="21" t="n">
        <f aca="false">NOT(ISNA(MATCH($A618&amp;"T",'Cases at IMPPC'!$H:$H,0)))</f>
        <v>1</v>
      </c>
      <c r="BC618" s="21" t="n">
        <f aca="false">NOT(ISNA(MATCH($A618&amp;"ADE",'Cases at IMPPC'!$H:$H,0)))</f>
        <v>0</v>
      </c>
      <c r="BD618" s="21" t="n">
        <f aca="false">NOT(ISNA(MATCH($A618&amp;"MET",'Cases at IMPPC'!$H:$H,0)))</f>
        <v>0</v>
      </c>
      <c r="BE618" s="24" t="s">
        <v>1234</v>
      </c>
      <c r="BH618" s="0" t="s">
        <v>314</v>
      </c>
    </row>
    <row r="619" customFormat="false" ht="13" hidden="false" customHeight="true" outlineLevel="0" collapsed="false">
      <c r="A619" s="1" t="n">
        <v>621</v>
      </c>
      <c r="B619" s="18" t="s">
        <v>1515</v>
      </c>
      <c r="C619" s="18" t="str">
        <f aca="false">TEXT(A619,"CRC-00000")&amp;"-05-01"</f>
        <v>CRC-00621-05-01</v>
      </c>
      <c r="D619" s="2" t="s">
        <v>60</v>
      </c>
      <c r="E619" s="2" t="s">
        <v>60</v>
      </c>
      <c r="F619" s="2" t="s">
        <v>61</v>
      </c>
      <c r="G619" s="2" t="s">
        <v>60</v>
      </c>
      <c r="H619" s="2" t="s">
        <v>61</v>
      </c>
      <c r="I619" s="3" t="s">
        <v>61</v>
      </c>
      <c r="J619" s="4" t="s">
        <v>60</v>
      </c>
      <c r="M619" s="2" t="s">
        <v>136</v>
      </c>
      <c r="O619" s="2" t="s">
        <v>156</v>
      </c>
      <c r="Q619" s="3" t="s">
        <v>156</v>
      </c>
      <c r="R619" s="4" t="s">
        <v>61</v>
      </c>
      <c r="S619" s="25"/>
      <c r="T619" s="2"/>
      <c r="U619" s="2"/>
      <c r="AD619" s="6" t="n">
        <f aca="false">ISNUMBER(MATCH(A619,Selection!A:A,0))</f>
        <v>0</v>
      </c>
      <c r="AE619" s="6" t="n">
        <f aca="false">24-COUNTIF(D619:AA619,"")</f>
        <v>11</v>
      </c>
      <c r="AF619" s="20" t="n">
        <f aca="false">TRUE()</f>
        <v>1</v>
      </c>
      <c r="AG619" s="21" t="n">
        <f aca="false">TRUE()</f>
        <v>1</v>
      </c>
      <c r="AH619" s="21" t="n">
        <f aca="false">FALSE()</f>
        <v>0</v>
      </c>
      <c r="AI619" s="22" t="n">
        <f aca="false">FALSE()</f>
        <v>0</v>
      </c>
      <c r="AJ619" s="8" t="n">
        <v>621</v>
      </c>
      <c r="AK619" s="23" t="s">
        <v>62</v>
      </c>
      <c r="AL619" s="8" t="s">
        <v>66</v>
      </c>
      <c r="AM619" s="8" t="n">
        <v>76</v>
      </c>
      <c r="AN619" s="8" t="s">
        <v>64</v>
      </c>
      <c r="AO619" s="8" t="s">
        <v>71</v>
      </c>
      <c r="AP619" s="8" t="s">
        <v>66</v>
      </c>
      <c r="AQ619" s="8" t="s">
        <v>262</v>
      </c>
      <c r="AU619" s="8" t="s">
        <v>45</v>
      </c>
      <c r="AV619" s="24"/>
      <c r="AW619" s="24"/>
      <c r="BA619" s="21" t="n">
        <f aca="false">NOT(ISNA(MATCH($A619&amp;"N",'Cases at IMPPC'!$H:$H,0)))</f>
        <v>1</v>
      </c>
      <c r="BB619" s="21" t="n">
        <f aca="false">NOT(ISNA(MATCH($A619&amp;"T",'Cases at IMPPC'!$H:$H,0)))</f>
        <v>1</v>
      </c>
      <c r="BC619" s="21" t="n">
        <f aca="false">NOT(ISNA(MATCH($A619&amp;"ADE",'Cases at IMPPC'!$H:$H,0)))</f>
        <v>0</v>
      </c>
      <c r="BD619" s="21" t="n">
        <f aca="false">NOT(ISNA(MATCH($A619&amp;"MET",'Cases at IMPPC'!$H:$H,0)))</f>
        <v>0</v>
      </c>
      <c r="BE619" s="24" t="s">
        <v>279</v>
      </c>
    </row>
    <row r="620" customFormat="false" ht="13" hidden="false" customHeight="true" outlineLevel="0" collapsed="false">
      <c r="A620" s="1" t="n">
        <v>622</v>
      </c>
      <c r="B620" s="18" t="s">
        <v>1516</v>
      </c>
      <c r="C620" s="18" t="str">
        <f aca="false">TEXT(A620,"CRC-00000")&amp;"-05-01"</f>
        <v>CRC-00622-05-01</v>
      </c>
      <c r="D620" s="2" t="s">
        <v>60</v>
      </c>
      <c r="E620" s="2" t="s">
        <v>60</v>
      </c>
      <c r="F620" s="2" t="s">
        <v>61</v>
      </c>
      <c r="H620" s="2" t="s">
        <v>60</v>
      </c>
      <c r="M620" s="2" t="s">
        <v>45</v>
      </c>
      <c r="S620" s="25"/>
      <c r="T620" s="2"/>
      <c r="U620" s="2"/>
      <c r="AD620" s="6" t="n">
        <f aca="false">ISNUMBER(MATCH(A620,Selection!A:A,0))</f>
        <v>0</v>
      </c>
      <c r="AE620" s="6" t="n">
        <f aca="false">24-COUNTIF(D620:AA620,"")</f>
        <v>5</v>
      </c>
      <c r="AF620" s="20" t="n">
        <f aca="false">TRUE()</f>
        <v>1</v>
      </c>
      <c r="AG620" s="21" t="n">
        <f aca="false">FALSE()</f>
        <v>0</v>
      </c>
      <c r="AH620" s="21" t="n">
        <f aca="false">TRUE()</f>
        <v>1</v>
      </c>
      <c r="AI620" s="22" t="n">
        <f aca="false">FALSE()</f>
        <v>0</v>
      </c>
      <c r="AJ620" s="8" t="n">
        <v>622.1</v>
      </c>
      <c r="AK620" s="23" t="s">
        <v>137</v>
      </c>
      <c r="AL620" s="8" t="s">
        <v>63</v>
      </c>
      <c r="AM620" s="8" t="n">
        <v>67</v>
      </c>
      <c r="AN620" s="8" t="s">
        <v>45</v>
      </c>
      <c r="AO620" s="8" t="s">
        <v>65</v>
      </c>
      <c r="AP620" s="8" t="s">
        <v>138</v>
      </c>
      <c r="AQ620" s="8" t="s">
        <v>970</v>
      </c>
      <c r="AV620" s="24"/>
      <c r="AW620" s="24"/>
      <c r="BA620" s="21" t="n">
        <f aca="false">NOT(ISNA(MATCH($A620&amp;"N",'Cases at IMPPC'!$H:$H,0)))</f>
        <v>1</v>
      </c>
      <c r="BB620" s="21" t="n">
        <f aca="false">NOT(ISNA(MATCH($A620&amp;"T",'Cases at IMPPC'!$H:$H,0)))</f>
        <v>0</v>
      </c>
      <c r="BC620" s="21" t="n">
        <f aca="false">NOT(ISNA(MATCH($A620&amp;"ADE",'Cases at IMPPC'!$H:$H,0)))</f>
        <v>1</v>
      </c>
      <c r="BD620" s="21" t="n">
        <f aca="false">NOT(ISNA(MATCH($A620&amp;"MET",'Cases at IMPPC'!$H:$H,0)))</f>
        <v>0</v>
      </c>
      <c r="BE620" s="24" t="s">
        <v>1517</v>
      </c>
    </row>
    <row r="621" customFormat="false" ht="13" hidden="false" customHeight="true" outlineLevel="0" collapsed="false">
      <c r="A621" s="1" t="n">
        <v>623</v>
      </c>
      <c r="B621" s="18" t="s">
        <v>1518</v>
      </c>
      <c r="C621" s="18" t="str">
        <f aca="false">TEXT(A621,"CRC-00000")&amp;"-05-01"</f>
        <v>CRC-00623-05-01</v>
      </c>
      <c r="D621" s="2" t="s">
        <v>60</v>
      </c>
      <c r="E621" s="2" t="s">
        <v>60</v>
      </c>
      <c r="F621" s="2" t="s">
        <v>60</v>
      </c>
      <c r="G621" s="2" t="s">
        <v>60</v>
      </c>
      <c r="H621" s="2" t="s">
        <v>60</v>
      </c>
      <c r="I621" s="3" t="s">
        <v>60</v>
      </c>
      <c r="J621" s="4" t="s">
        <v>60</v>
      </c>
      <c r="M621" s="2" t="s">
        <v>45</v>
      </c>
      <c r="S621" s="25"/>
      <c r="T621" s="2"/>
      <c r="U621" s="2"/>
      <c r="AD621" s="6" t="n">
        <f aca="false">ISNUMBER(MATCH(A621,Selection!A:A,0))</f>
        <v>0</v>
      </c>
      <c r="AE621" s="6" t="n">
        <f aca="false">24-COUNTIF(D621:AA621,"")</f>
        <v>8</v>
      </c>
      <c r="AF621" s="20" t="n">
        <f aca="false">TRUE()</f>
        <v>1</v>
      </c>
      <c r="AG621" s="21" t="n">
        <f aca="false">TRUE()</f>
        <v>1</v>
      </c>
      <c r="AH621" s="21" t="n">
        <f aca="false">FALSE()</f>
        <v>0</v>
      </c>
      <c r="AI621" s="22" t="n">
        <f aca="false">FALSE()</f>
        <v>0</v>
      </c>
      <c r="AJ621" s="8" t="n">
        <v>623</v>
      </c>
      <c r="AK621" s="23" t="s">
        <v>62</v>
      </c>
      <c r="AL621" s="8" t="s">
        <v>63</v>
      </c>
      <c r="AM621" s="8" t="n">
        <v>55</v>
      </c>
      <c r="AN621" s="8" t="s">
        <v>45</v>
      </c>
      <c r="AO621" s="8" t="s">
        <v>71</v>
      </c>
      <c r="AP621" s="8" t="s">
        <v>115</v>
      </c>
      <c r="AQ621" s="8" t="s">
        <v>1519</v>
      </c>
      <c r="AU621" s="8" t="s">
        <v>86</v>
      </c>
      <c r="AV621" s="24"/>
      <c r="AW621" s="24"/>
      <c r="BA621" s="21" t="n">
        <f aca="false">NOT(ISNA(MATCH($A621&amp;"N",'Cases at IMPPC'!$H:$H,0)))</f>
        <v>1</v>
      </c>
      <c r="BB621" s="21" t="n">
        <f aca="false">NOT(ISNA(MATCH($A621&amp;"T",'Cases at IMPPC'!$H:$H,0)))</f>
        <v>1</v>
      </c>
      <c r="BC621" s="21" t="n">
        <f aca="false">NOT(ISNA(MATCH($A621&amp;"ADE",'Cases at IMPPC'!$H:$H,0)))</f>
        <v>0</v>
      </c>
      <c r="BD621" s="21" t="n">
        <f aca="false">NOT(ISNA(MATCH($A621&amp;"MET",'Cases at IMPPC'!$H:$H,0)))</f>
        <v>0</v>
      </c>
      <c r="BE621" s="24" t="s">
        <v>1201</v>
      </c>
      <c r="BH621" s="0" t="s">
        <v>314</v>
      </c>
    </row>
    <row r="622" customFormat="false" ht="13" hidden="false" customHeight="true" outlineLevel="0" collapsed="false">
      <c r="A622" s="1" t="n">
        <v>624</v>
      </c>
      <c r="B622" s="18" t="s">
        <v>1520</v>
      </c>
      <c r="C622" s="18" t="str">
        <f aca="false">TEXT(A622,"CRC-00000")&amp;"-05-01"</f>
        <v>CRC-00624-05-01</v>
      </c>
      <c r="D622" s="2" t="s">
        <v>60</v>
      </c>
      <c r="E622" s="2" t="s">
        <v>60</v>
      </c>
      <c r="F622" s="2" t="s">
        <v>61</v>
      </c>
      <c r="G622" s="2" t="s">
        <v>60</v>
      </c>
      <c r="H622" s="2" t="s">
        <v>61</v>
      </c>
      <c r="I622" s="3" t="s">
        <v>61</v>
      </c>
      <c r="J622" s="4" t="s">
        <v>254</v>
      </c>
      <c r="M622" s="2" t="s">
        <v>136</v>
      </c>
      <c r="O622" s="2" t="s">
        <v>45</v>
      </c>
      <c r="Q622" s="3" t="s">
        <v>45</v>
      </c>
      <c r="R622" s="4" t="s">
        <v>61</v>
      </c>
      <c r="S622" s="25"/>
      <c r="T622" s="2"/>
      <c r="U622" s="2"/>
      <c r="AD622" s="6" t="n">
        <f aca="false">ISNUMBER(MATCH(A622,Selection!A:A,0))</f>
        <v>0</v>
      </c>
      <c r="AE622" s="6" t="n">
        <f aca="false">24-COUNTIF(D622:AA622,"")</f>
        <v>11</v>
      </c>
      <c r="AF622" s="20" t="n">
        <f aca="false">TRUE()</f>
        <v>1</v>
      </c>
      <c r="AG622" s="21" t="n">
        <f aca="false">TRUE()</f>
        <v>1</v>
      </c>
      <c r="AH622" s="21" t="n">
        <f aca="false">FALSE()</f>
        <v>0</v>
      </c>
      <c r="AI622" s="22" t="n">
        <f aca="false">FALSE()</f>
        <v>0</v>
      </c>
      <c r="AJ622" s="8" t="n">
        <v>624</v>
      </c>
      <c r="AK622" s="23" t="s">
        <v>62</v>
      </c>
      <c r="AL622" s="8" t="s">
        <v>66</v>
      </c>
      <c r="AM622" s="8" t="n">
        <v>76</v>
      </c>
      <c r="AN622" s="8" t="s">
        <v>64</v>
      </c>
      <c r="AO622" s="8" t="s">
        <v>65</v>
      </c>
      <c r="AP622" s="8" t="s">
        <v>90</v>
      </c>
      <c r="AQ622" s="8" t="s">
        <v>938</v>
      </c>
      <c r="AU622" s="8" t="s">
        <v>152</v>
      </c>
      <c r="AV622" s="24" t="s">
        <v>1521</v>
      </c>
      <c r="AW622" s="24"/>
      <c r="BA622" s="21" t="n">
        <f aca="false">NOT(ISNA(MATCH($A622&amp;"N",'Cases at IMPPC'!$H:$H,0)))</f>
        <v>1</v>
      </c>
      <c r="BB622" s="21" t="n">
        <f aca="false">NOT(ISNA(MATCH($A622&amp;"T",'Cases at IMPPC'!$H:$H,0)))</f>
        <v>1</v>
      </c>
      <c r="BC622" s="21" t="n">
        <f aca="false">NOT(ISNA(MATCH($A622&amp;"ADE",'Cases at IMPPC'!$H:$H,0)))</f>
        <v>0</v>
      </c>
      <c r="BD622" s="21" t="n">
        <f aca="false">NOT(ISNA(MATCH($A622&amp;"MET",'Cases at IMPPC'!$H:$H,0)))</f>
        <v>0</v>
      </c>
      <c r="BE622" s="24" t="s">
        <v>1512</v>
      </c>
    </row>
    <row r="623" customFormat="false" ht="13" hidden="false" customHeight="true" outlineLevel="0" collapsed="false">
      <c r="A623" s="1" t="n">
        <v>625</v>
      </c>
      <c r="B623" s="18" t="s">
        <v>1522</v>
      </c>
      <c r="C623" s="18" t="str">
        <f aca="false">TEXT(A623,"CRC-00000")&amp;"-05-01"</f>
        <v>CRC-00625-05-01</v>
      </c>
      <c r="D623" s="2" t="s">
        <v>60</v>
      </c>
      <c r="E623" s="2" t="s">
        <v>61</v>
      </c>
      <c r="F623" s="2" t="s">
        <v>61</v>
      </c>
      <c r="G623" s="2" t="s">
        <v>60</v>
      </c>
      <c r="H623" s="2" t="s">
        <v>60</v>
      </c>
      <c r="I623" s="3" t="s">
        <v>60</v>
      </c>
      <c r="J623" s="4" t="s">
        <v>60</v>
      </c>
      <c r="S623" s="25"/>
      <c r="T623" s="2"/>
      <c r="U623" s="2"/>
      <c r="AD623" s="6" t="n">
        <f aca="false">ISNUMBER(MATCH(A623,Selection!A:A,0))</f>
        <v>0</v>
      </c>
      <c r="AE623" s="6" t="n">
        <f aca="false">24-COUNTIF(D623:AA623,"")</f>
        <v>7</v>
      </c>
      <c r="AF623" s="20" t="n">
        <f aca="false">TRUE()</f>
        <v>1</v>
      </c>
      <c r="AG623" s="21" t="n">
        <f aca="false">TRUE()</f>
        <v>1</v>
      </c>
      <c r="AH623" s="21" t="n">
        <f aca="false">FALSE()</f>
        <v>0</v>
      </c>
      <c r="AI623" s="22" t="n">
        <f aca="false">FALSE()</f>
        <v>0</v>
      </c>
      <c r="AJ623" s="8" t="n">
        <v>625</v>
      </c>
      <c r="AK623" s="23" t="s">
        <v>62</v>
      </c>
      <c r="AL623" s="8" t="s">
        <v>63</v>
      </c>
      <c r="AM623" s="8" t="n">
        <v>69</v>
      </c>
      <c r="AN623" s="8" t="s">
        <v>45</v>
      </c>
      <c r="AO623" s="8" t="s">
        <v>65</v>
      </c>
      <c r="AP623" s="8" t="s">
        <v>90</v>
      </c>
      <c r="AQ623" s="8" t="s">
        <v>1523</v>
      </c>
      <c r="AU623" s="8" t="s">
        <v>86</v>
      </c>
      <c r="AV623" s="24" t="s">
        <v>1524</v>
      </c>
      <c r="AW623" s="24"/>
      <c r="BA623" s="21" t="n">
        <f aca="false">NOT(ISNA(MATCH($A623&amp;"N",'Cases at IMPPC'!$H:$H,0)))</f>
        <v>1</v>
      </c>
      <c r="BB623" s="21" t="n">
        <f aca="false">NOT(ISNA(MATCH($A623&amp;"T",'Cases at IMPPC'!$H:$H,0)))</f>
        <v>1</v>
      </c>
      <c r="BC623" s="21" t="n">
        <f aca="false">NOT(ISNA(MATCH($A623&amp;"ADE",'Cases at IMPPC'!$H:$H,0)))</f>
        <v>0</v>
      </c>
      <c r="BD623" s="21" t="n">
        <f aca="false">NOT(ISNA(MATCH($A623&amp;"MET",'Cases at IMPPC'!$H:$H,0)))</f>
        <v>0</v>
      </c>
      <c r="BE623" s="24" t="s">
        <v>1525</v>
      </c>
    </row>
    <row r="624" customFormat="false" ht="13" hidden="false" customHeight="true" outlineLevel="0" collapsed="false">
      <c r="A624" s="1" t="n">
        <v>626</v>
      </c>
      <c r="B624" s="18" t="s">
        <v>1526</v>
      </c>
      <c r="C624" s="18" t="str">
        <f aca="false">TEXT(A624,"CRC-00000")&amp;"-05-01"</f>
        <v>CRC-00626-05-01</v>
      </c>
      <c r="D624" s="2" t="s">
        <v>60</v>
      </c>
      <c r="E624" s="2" t="s">
        <v>60</v>
      </c>
      <c r="F624" s="2" t="s">
        <v>60</v>
      </c>
      <c r="G624" s="2" t="s">
        <v>60</v>
      </c>
      <c r="H624" s="2" t="s">
        <v>60</v>
      </c>
      <c r="I624" s="3" t="s">
        <v>60</v>
      </c>
      <c r="J624" s="4" t="s">
        <v>60</v>
      </c>
      <c r="S624" s="25"/>
      <c r="T624" s="2"/>
      <c r="U624" s="2"/>
      <c r="AD624" s="6" t="n">
        <f aca="false">ISNUMBER(MATCH(A624,Selection!A:A,0))</f>
        <v>0</v>
      </c>
      <c r="AE624" s="6" t="n">
        <f aca="false">24-COUNTIF(D624:AA624,"")</f>
        <v>7</v>
      </c>
      <c r="AF624" s="20" t="n">
        <f aca="false">TRUE()</f>
        <v>1</v>
      </c>
      <c r="AG624" s="21" t="n">
        <f aca="false">TRUE()</f>
        <v>1</v>
      </c>
      <c r="AH624" s="21" t="n">
        <f aca="false">FALSE()</f>
        <v>0</v>
      </c>
      <c r="AI624" s="22" t="n">
        <f aca="false">FALSE()</f>
        <v>0</v>
      </c>
      <c r="AJ624" s="8" t="n">
        <v>626</v>
      </c>
      <c r="AK624" s="23" t="s">
        <v>62</v>
      </c>
      <c r="AL624" s="8" t="s">
        <v>63</v>
      </c>
      <c r="AM624" s="8" t="n">
        <v>78</v>
      </c>
      <c r="AN624" s="8" t="s">
        <v>64</v>
      </c>
      <c r="AO624" s="8" t="s">
        <v>71</v>
      </c>
      <c r="AP624" s="8" t="s">
        <v>66</v>
      </c>
      <c r="AQ624" s="8" t="s">
        <v>262</v>
      </c>
      <c r="AU624" s="8" t="s">
        <v>45</v>
      </c>
      <c r="AV624" s="24" t="s">
        <v>1527</v>
      </c>
      <c r="AW624" s="24"/>
      <c r="BA624" s="21" t="n">
        <f aca="false">NOT(ISNA(MATCH($A624&amp;"N",'Cases at IMPPC'!$H:$H,0)))</f>
        <v>1</v>
      </c>
      <c r="BB624" s="21" t="n">
        <f aca="false">NOT(ISNA(MATCH($A624&amp;"T",'Cases at IMPPC'!$H:$H,0)))</f>
        <v>1</v>
      </c>
      <c r="BC624" s="21" t="n">
        <f aca="false">NOT(ISNA(MATCH($A624&amp;"ADE",'Cases at IMPPC'!$H:$H,0)))</f>
        <v>0</v>
      </c>
      <c r="BD624" s="21" t="n">
        <f aca="false">NOT(ISNA(MATCH($A624&amp;"MET",'Cases at IMPPC'!$H:$H,0)))</f>
        <v>0</v>
      </c>
      <c r="BE624" s="24" t="s">
        <v>279</v>
      </c>
    </row>
    <row r="625" customFormat="false" ht="13" hidden="false" customHeight="true" outlineLevel="0" collapsed="false">
      <c r="A625" s="1" t="n">
        <v>627</v>
      </c>
      <c r="B625" s="18" t="s">
        <v>1528</v>
      </c>
      <c r="C625" s="18" t="str">
        <f aca="false">TEXT(A625,"CRC-00000")&amp;"-05-01"</f>
        <v>CRC-00627-05-01</v>
      </c>
      <c r="D625" s="2" t="s">
        <v>60</v>
      </c>
      <c r="E625" s="2" t="s">
        <v>61</v>
      </c>
      <c r="F625" s="2" t="s">
        <v>61</v>
      </c>
      <c r="G625" s="2" t="s">
        <v>60</v>
      </c>
      <c r="H625" s="2" t="s">
        <v>60</v>
      </c>
      <c r="I625" s="3" t="s">
        <v>60</v>
      </c>
      <c r="J625" s="4" t="s">
        <v>60</v>
      </c>
      <c r="S625" s="25"/>
      <c r="T625" s="2"/>
      <c r="U625" s="2"/>
      <c r="AD625" s="6" t="n">
        <f aca="false">ISNUMBER(MATCH(A625,Selection!A:A,0))</f>
        <v>0</v>
      </c>
      <c r="AE625" s="6" t="n">
        <f aca="false">24-COUNTIF(D625:AA625,"")</f>
        <v>7</v>
      </c>
      <c r="AF625" s="20" t="n">
        <f aca="false">TRUE()</f>
        <v>1</v>
      </c>
      <c r="AG625" s="21" t="n">
        <f aca="false">TRUE()</f>
        <v>1</v>
      </c>
      <c r="AH625" s="21" t="n">
        <f aca="false">FALSE()</f>
        <v>0</v>
      </c>
      <c r="AI625" s="22" t="n">
        <f aca="false">FALSE()</f>
        <v>0</v>
      </c>
      <c r="AJ625" s="8" t="n">
        <v>627</v>
      </c>
      <c r="AK625" s="23" t="s">
        <v>62</v>
      </c>
      <c r="AL625" s="8" t="s">
        <v>63</v>
      </c>
      <c r="AM625" s="8" t="n">
        <v>86</v>
      </c>
      <c r="AN625" s="8" t="s">
        <v>64</v>
      </c>
      <c r="AO625" s="8" t="s">
        <v>71</v>
      </c>
      <c r="AP625" s="8" t="s">
        <v>90</v>
      </c>
      <c r="AQ625" s="8" t="s">
        <v>1529</v>
      </c>
      <c r="AU625" s="8" t="s">
        <v>45</v>
      </c>
      <c r="AV625" s="24"/>
      <c r="AW625" s="24"/>
      <c r="BA625" s="21" t="n">
        <f aca="false">NOT(ISNA(MATCH($A625&amp;"N",'Cases at IMPPC'!$H:$H,0)))</f>
        <v>1</v>
      </c>
      <c r="BB625" s="21" t="n">
        <f aca="false">NOT(ISNA(MATCH($A625&amp;"T",'Cases at IMPPC'!$H:$H,0)))</f>
        <v>1</v>
      </c>
      <c r="BC625" s="21" t="n">
        <f aca="false">NOT(ISNA(MATCH($A625&amp;"ADE",'Cases at IMPPC'!$H:$H,0)))</f>
        <v>0</v>
      </c>
      <c r="BD625" s="21" t="n">
        <f aca="false">NOT(ISNA(MATCH($A625&amp;"MET",'Cases at IMPPC'!$H:$H,0)))</f>
        <v>0</v>
      </c>
      <c r="BE625" s="24" t="s">
        <v>279</v>
      </c>
    </row>
    <row r="626" customFormat="false" ht="13" hidden="false" customHeight="true" outlineLevel="0" collapsed="false">
      <c r="A626" s="1" t="n">
        <v>628</v>
      </c>
      <c r="B626" s="18" t="s">
        <v>1530</v>
      </c>
      <c r="C626" s="18" t="str">
        <f aca="false">TEXT(A626,"CRC-00000")&amp;"-05-01"</f>
        <v>CRC-00628-05-01</v>
      </c>
      <c r="D626" s="2" t="s">
        <v>60</v>
      </c>
      <c r="E626" s="2" t="s">
        <v>60</v>
      </c>
      <c r="F626" s="2" t="s">
        <v>61</v>
      </c>
      <c r="G626" s="2" t="s">
        <v>60</v>
      </c>
      <c r="H626" s="2" t="s">
        <v>61</v>
      </c>
      <c r="I626" s="3" t="s">
        <v>61</v>
      </c>
      <c r="J626" s="4" t="s">
        <v>60</v>
      </c>
      <c r="M626" s="2" t="s">
        <v>136</v>
      </c>
      <c r="O626" s="2" t="s">
        <v>136</v>
      </c>
      <c r="Q626" s="3" t="s">
        <v>136</v>
      </c>
      <c r="R626" s="4" t="s">
        <v>60</v>
      </c>
      <c r="S626" s="25"/>
      <c r="T626" s="2"/>
      <c r="U626" s="2"/>
      <c r="AD626" s="6" t="n">
        <f aca="false">ISNUMBER(MATCH(A626,Selection!A:A,0))</f>
        <v>0</v>
      </c>
      <c r="AE626" s="6" t="n">
        <f aca="false">24-COUNTIF(D626:AA626,"")</f>
        <v>11</v>
      </c>
      <c r="AF626" s="20" t="n">
        <f aca="false">TRUE()</f>
        <v>1</v>
      </c>
      <c r="AG626" s="21" t="n">
        <f aca="false">TRUE()</f>
        <v>1</v>
      </c>
      <c r="AH626" s="21" t="n">
        <f aca="false">FALSE()</f>
        <v>0</v>
      </c>
      <c r="AI626" s="22" t="n">
        <f aca="false">FALSE()</f>
        <v>0</v>
      </c>
      <c r="AJ626" s="8" t="n">
        <v>628</v>
      </c>
      <c r="AK626" s="23" t="s">
        <v>62</v>
      </c>
      <c r="AL626" s="8" t="s">
        <v>63</v>
      </c>
      <c r="AM626" s="8" t="n">
        <v>68</v>
      </c>
      <c r="AN626" s="8" t="s">
        <v>45</v>
      </c>
      <c r="AO626" s="8" t="s">
        <v>65</v>
      </c>
      <c r="AP626" s="8" t="s">
        <v>66</v>
      </c>
      <c r="AQ626" s="8" t="s">
        <v>202</v>
      </c>
      <c r="AU626" s="8" t="s">
        <v>45</v>
      </c>
      <c r="AV626" s="24"/>
      <c r="AW626" s="24"/>
      <c r="BA626" s="21" t="n">
        <f aca="false">NOT(ISNA(MATCH($A626&amp;"N",'Cases at IMPPC'!$H:$H,0)))</f>
        <v>1</v>
      </c>
      <c r="BB626" s="21" t="n">
        <f aca="false">NOT(ISNA(MATCH($A626&amp;"T",'Cases at IMPPC'!$H:$H,0)))</f>
        <v>1</v>
      </c>
      <c r="BC626" s="21" t="n">
        <f aca="false">NOT(ISNA(MATCH($A626&amp;"ADE",'Cases at IMPPC'!$H:$H,0)))</f>
        <v>0</v>
      </c>
      <c r="BD626" s="21" t="n">
        <f aca="false">NOT(ISNA(MATCH($A626&amp;"MET",'Cases at IMPPC'!$H:$H,0)))</f>
        <v>0</v>
      </c>
      <c r="BE626" s="24" t="s">
        <v>279</v>
      </c>
    </row>
    <row r="627" customFormat="false" ht="13" hidden="false" customHeight="true" outlineLevel="0" collapsed="false">
      <c r="A627" s="1" t="n">
        <v>629</v>
      </c>
      <c r="B627" s="18" t="s">
        <v>1531</v>
      </c>
      <c r="C627" s="18" t="str">
        <f aca="false">TEXT(A627,"CRC-00000")&amp;"-05-01"</f>
        <v>CRC-00629-05-01</v>
      </c>
      <c r="D627" s="2" t="s">
        <v>60</v>
      </c>
      <c r="E627" s="2" t="s">
        <v>61</v>
      </c>
      <c r="F627" s="2" t="s">
        <v>60</v>
      </c>
      <c r="G627" s="2" t="s">
        <v>60</v>
      </c>
      <c r="H627" s="2" t="s">
        <v>61</v>
      </c>
      <c r="I627" s="3" t="s">
        <v>61</v>
      </c>
      <c r="J627" s="4" t="s">
        <v>60</v>
      </c>
      <c r="S627" s="25"/>
      <c r="T627" s="2"/>
      <c r="U627" s="2"/>
      <c r="AD627" s="6" t="n">
        <f aca="false">ISNUMBER(MATCH(A627,Selection!A:A,0))</f>
        <v>0</v>
      </c>
      <c r="AE627" s="6" t="n">
        <f aca="false">24-COUNTIF(D627:AA627,"")</f>
        <v>7</v>
      </c>
      <c r="AF627" s="20" t="n">
        <f aca="false">TRUE()</f>
        <v>1</v>
      </c>
      <c r="AG627" s="21" t="n">
        <f aca="false">TRUE()</f>
        <v>1</v>
      </c>
      <c r="AH627" s="21" t="n">
        <f aca="false">FALSE()</f>
        <v>0</v>
      </c>
      <c r="AI627" s="22" t="n">
        <f aca="false">FALSE()</f>
        <v>0</v>
      </c>
      <c r="AJ627" s="8" t="n">
        <v>629</v>
      </c>
      <c r="AK627" s="23" t="s">
        <v>62</v>
      </c>
      <c r="AM627" s="8" t="n">
        <v>74</v>
      </c>
      <c r="AN627" s="8" t="s">
        <v>45</v>
      </c>
      <c r="AO627" s="8" t="s">
        <v>71</v>
      </c>
      <c r="AP627" s="8" t="s">
        <v>115</v>
      </c>
      <c r="AU627" s="8" t="s">
        <v>86</v>
      </c>
      <c r="AV627" s="24"/>
      <c r="AW627" s="24"/>
      <c r="BA627" s="21" t="n">
        <f aca="false">NOT(ISNA(MATCH($A627&amp;"N",'Cases at IMPPC'!$H:$H,0)))</f>
        <v>1</v>
      </c>
      <c r="BB627" s="21" t="n">
        <f aca="false">NOT(ISNA(MATCH($A627&amp;"T",'Cases at IMPPC'!$H:$H,0)))</f>
        <v>1</v>
      </c>
      <c r="BC627" s="21" t="n">
        <f aca="false">NOT(ISNA(MATCH($A627&amp;"ADE",'Cases at IMPPC'!$H:$H,0)))</f>
        <v>0</v>
      </c>
      <c r="BD627" s="21" t="n">
        <f aca="false">NOT(ISNA(MATCH($A627&amp;"MET",'Cases at IMPPC'!$H:$H,0)))</f>
        <v>0</v>
      </c>
      <c r="BE627" s="24" t="s">
        <v>1532</v>
      </c>
    </row>
    <row r="628" customFormat="false" ht="13" hidden="false" customHeight="true" outlineLevel="0" collapsed="false">
      <c r="A628" s="1" t="n">
        <v>630</v>
      </c>
      <c r="B628" s="18" t="s">
        <v>1533</v>
      </c>
      <c r="C628" s="18" t="str">
        <f aca="false">TEXT(A628,"CRC-00000")&amp;"-05-01"</f>
        <v>CRC-00630-05-01</v>
      </c>
      <c r="D628" s="2" t="s">
        <v>60</v>
      </c>
      <c r="E628" s="2" t="s">
        <v>60</v>
      </c>
      <c r="F628" s="2" t="s">
        <v>60</v>
      </c>
      <c r="G628" s="2" t="s">
        <v>60</v>
      </c>
      <c r="H628" s="2" t="s">
        <v>61</v>
      </c>
      <c r="I628" s="3" t="s">
        <v>61</v>
      </c>
      <c r="J628" s="4" t="s">
        <v>61</v>
      </c>
      <c r="M628" s="2" t="s">
        <v>136</v>
      </c>
      <c r="O628" s="2" t="s">
        <v>136</v>
      </c>
      <c r="Q628" s="3" t="s">
        <v>136</v>
      </c>
      <c r="R628" s="4" t="s">
        <v>60</v>
      </c>
      <c r="S628" s="25"/>
      <c r="T628" s="2"/>
      <c r="U628" s="2"/>
      <c r="AD628" s="6" t="n">
        <f aca="false">ISNUMBER(MATCH(A628,Selection!A:A,0))</f>
        <v>0</v>
      </c>
      <c r="AE628" s="6" t="n">
        <f aca="false">24-COUNTIF(D628:AA628,"")</f>
        <v>11</v>
      </c>
      <c r="AF628" s="20" t="n">
        <f aca="false">TRUE()</f>
        <v>1</v>
      </c>
      <c r="AG628" s="21" t="n">
        <f aca="false">TRUE()</f>
        <v>1</v>
      </c>
      <c r="AH628" s="21" t="n">
        <f aca="false">FALSE()</f>
        <v>0</v>
      </c>
      <c r="AI628" s="22" t="n">
        <f aca="false">FALSE()</f>
        <v>0</v>
      </c>
      <c r="AJ628" s="8" t="n">
        <v>630</v>
      </c>
      <c r="AK628" s="23" t="s">
        <v>62</v>
      </c>
      <c r="AM628" s="8" t="n">
        <v>91</v>
      </c>
      <c r="AN628" s="8" t="s">
        <v>45</v>
      </c>
      <c r="AO628" s="8" t="s">
        <v>65</v>
      </c>
      <c r="AP628" s="8" t="s">
        <v>90</v>
      </c>
      <c r="AQ628" s="8" t="s">
        <v>346</v>
      </c>
      <c r="AU628" s="8" t="s">
        <v>45</v>
      </c>
      <c r="AV628" s="24"/>
      <c r="AW628" s="24"/>
      <c r="BA628" s="21" t="n">
        <f aca="false">NOT(ISNA(MATCH($A628&amp;"N",'Cases at IMPPC'!$H:$H,0)))</f>
        <v>1</v>
      </c>
      <c r="BB628" s="21" t="n">
        <f aca="false">NOT(ISNA(MATCH($A628&amp;"T",'Cases at IMPPC'!$H:$H,0)))</f>
        <v>1</v>
      </c>
      <c r="BC628" s="21" t="n">
        <f aca="false">NOT(ISNA(MATCH($A628&amp;"ADE",'Cases at IMPPC'!$H:$H,0)))</f>
        <v>0</v>
      </c>
      <c r="BD628" s="21" t="n">
        <f aca="false">NOT(ISNA(MATCH($A628&amp;"MET",'Cases at IMPPC'!$H:$H,0)))</f>
        <v>0</v>
      </c>
      <c r="BE628" s="24" t="s">
        <v>279</v>
      </c>
    </row>
    <row r="629" customFormat="false" ht="13" hidden="false" customHeight="true" outlineLevel="0" collapsed="false">
      <c r="A629" s="1" t="n">
        <v>631</v>
      </c>
      <c r="B629" s="18" t="s">
        <v>1534</v>
      </c>
      <c r="C629" s="18" t="str">
        <f aca="false">TEXT(A629,"CRC-00000")&amp;"-05-01"</f>
        <v>CRC-00631-05-01</v>
      </c>
      <c r="D629" s="2" t="s">
        <v>60</v>
      </c>
      <c r="E629" s="2" t="s">
        <v>60</v>
      </c>
      <c r="F629" s="2" t="s">
        <v>60</v>
      </c>
      <c r="G629" s="2" t="s">
        <v>60</v>
      </c>
      <c r="H629" s="2" t="s">
        <v>60</v>
      </c>
      <c r="I629" s="3" t="s">
        <v>60</v>
      </c>
      <c r="J629" s="4" t="s">
        <v>60</v>
      </c>
      <c r="M629" s="2" t="s">
        <v>136</v>
      </c>
      <c r="S629" s="25"/>
      <c r="T629" s="2"/>
      <c r="U629" s="2"/>
      <c r="AD629" s="6" t="n">
        <f aca="false">ISNUMBER(MATCH(A629,Selection!A:A,0))</f>
        <v>0</v>
      </c>
      <c r="AE629" s="6" t="n">
        <f aca="false">24-COUNTIF(D629:AA629,"")</f>
        <v>8</v>
      </c>
      <c r="AF629" s="20" t="n">
        <f aca="false">TRUE()</f>
        <v>1</v>
      </c>
      <c r="AG629" s="21" t="n">
        <f aca="false">FALSE()</f>
        <v>0</v>
      </c>
      <c r="AH629" s="21" t="n">
        <f aca="false">FALSE()</f>
        <v>0</v>
      </c>
      <c r="AI629" s="22" t="n">
        <f aca="false">TRUE()</f>
        <v>1</v>
      </c>
      <c r="AJ629" s="8" t="n">
        <v>631.3</v>
      </c>
      <c r="AK629" s="23" t="s">
        <v>324</v>
      </c>
      <c r="AM629" s="8" t="n">
        <v>56</v>
      </c>
      <c r="AN629" s="8" t="s">
        <v>45</v>
      </c>
      <c r="AP629" s="8" t="s">
        <v>45</v>
      </c>
      <c r="AU629" s="8" t="s">
        <v>45</v>
      </c>
      <c r="AV629" s="24"/>
      <c r="AW629" s="24"/>
      <c r="BA629" s="21" t="n">
        <f aca="false">NOT(ISNA(MATCH($A629&amp;"N",'Cases at IMPPC'!$H:$H,0)))</f>
        <v>1</v>
      </c>
      <c r="BB629" s="21" t="n">
        <f aca="false">NOT(ISNA(MATCH($A629&amp;"T",'Cases at IMPPC'!$H:$H,0)))</f>
        <v>0</v>
      </c>
      <c r="BC629" s="21" t="n">
        <f aca="false">NOT(ISNA(MATCH($A629&amp;"ADE",'Cases at IMPPC'!$H:$H,0)))</f>
        <v>0</v>
      </c>
      <c r="BD629" s="21" t="n">
        <f aca="false">NOT(ISNA(MATCH($A629&amp;"MET",'Cases at IMPPC'!$H:$H,0)))</f>
        <v>1</v>
      </c>
      <c r="BE629" s="24" t="s">
        <v>184</v>
      </c>
      <c r="BH629" s="0" t="s">
        <v>314</v>
      </c>
    </row>
    <row r="630" customFormat="false" ht="13" hidden="false" customHeight="true" outlineLevel="0" collapsed="false">
      <c r="A630" s="1" t="n">
        <v>632</v>
      </c>
      <c r="B630" s="18" t="s">
        <v>1535</v>
      </c>
      <c r="C630" s="18" t="str">
        <f aca="false">TEXT(A630,"CRC-00000")&amp;"-05-01"</f>
        <v>CRC-00632-05-01</v>
      </c>
      <c r="D630" s="2" t="s">
        <v>60</v>
      </c>
      <c r="E630" s="2" t="s">
        <v>60</v>
      </c>
      <c r="F630" s="2" t="s">
        <v>60</v>
      </c>
      <c r="G630" s="2" t="s">
        <v>60</v>
      </c>
      <c r="H630" s="2" t="s">
        <v>60</v>
      </c>
      <c r="I630" s="3" t="s">
        <v>60</v>
      </c>
      <c r="J630" s="4" t="s">
        <v>60</v>
      </c>
      <c r="S630" s="25"/>
      <c r="T630" s="2"/>
      <c r="U630" s="2"/>
      <c r="AD630" s="6" t="n">
        <f aca="false">ISNUMBER(MATCH(A630,Selection!A:A,0))</f>
        <v>0</v>
      </c>
      <c r="AE630" s="6" t="n">
        <f aca="false">24-COUNTIF(D630:AA630,"")</f>
        <v>7</v>
      </c>
      <c r="AF630" s="20" t="n">
        <f aca="false">TRUE()</f>
        <v>1</v>
      </c>
      <c r="AG630" s="21" t="n">
        <f aca="false">TRUE()</f>
        <v>1</v>
      </c>
      <c r="AH630" s="21" t="n">
        <f aca="false">FALSE()</f>
        <v>0</v>
      </c>
      <c r="AI630" s="22" t="n">
        <f aca="false">FALSE()</f>
        <v>0</v>
      </c>
      <c r="AJ630" s="8" t="n">
        <v>632</v>
      </c>
      <c r="AK630" s="23" t="s">
        <v>62</v>
      </c>
      <c r="AM630" s="8" t="n">
        <v>61</v>
      </c>
      <c r="AN630" s="8" t="s">
        <v>45</v>
      </c>
      <c r="AO630" s="8" t="s">
        <v>71</v>
      </c>
      <c r="AP630" s="8" t="s">
        <v>66</v>
      </c>
      <c r="AQ630" s="8" t="s">
        <v>72</v>
      </c>
      <c r="AU630" s="8" t="s">
        <v>45</v>
      </c>
      <c r="AV630" s="24" t="s">
        <v>1536</v>
      </c>
      <c r="AW630" s="24"/>
      <c r="BA630" s="21" t="n">
        <f aca="false">NOT(ISNA(MATCH($A630&amp;"N",'Cases at IMPPC'!$H:$H,0)))</f>
        <v>1</v>
      </c>
      <c r="BB630" s="21" t="n">
        <f aca="false">NOT(ISNA(MATCH($A630&amp;"T",'Cases at IMPPC'!$H:$H,0)))</f>
        <v>1</v>
      </c>
      <c r="BC630" s="21" t="n">
        <f aca="false">NOT(ISNA(MATCH($A630&amp;"ADE",'Cases at IMPPC'!$H:$H,0)))</f>
        <v>0</v>
      </c>
      <c r="BD630" s="21" t="n">
        <f aca="false">NOT(ISNA(MATCH($A630&amp;"MET",'Cases at IMPPC'!$H:$H,0)))</f>
        <v>0</v>
      </c>
      <c r="BE630" s="24" t="s">
        <v>279</v>
      </c>
    </row>
    <row r="631" customFormat="false" ht="13" hidden="false" customHeight="true" outlineLevel="0" collapsed="false">
      <c r="A631" s="1" t="n">
        <v>633</v>
      </c>
      <c r="B631" s="18" t="s">
        <v>1537</v>
      </c>
      <c r="C631" s="18" t="str">
        <f aca="false">TEXT(A631,"CRC-00000")&amp;"-05-01"</f>
        <v>CRC-00633-05-01</v>
      </c>
      <c r="D631" s="2" t="s">
        <v>60</v>
      </c>
      <c r="E631" s="2" t="s">
        <v>60</v>
      </c>
      <c r="F631" s="2" t="s">
        <v>61</v>
      </c>
      <c r="G631" s="2" t="s">
        <v>60</v>
      </c>
      <c r="H631" s="2" t="s">
        <v>61</v>
      </c>
      <c r="I631" s="3" t="s">
        <v>61</v>
      </c>
      <c r="J631" s="4" t="s">
        <v>60</v>
      </c>
      <c r="M631" s="2" t="s">
        <v>136</v>
      </c>
      <c r="O631" s="2" t="s">
        <v>136</v>
      </c>
      <c r="Q631" s="3" t="s">
        <v>136</v>
      </c>
      <c r="R631" s="4" t="s">
        <v>60</v>
      </c>
      <c r="S631" s="25"/>
      <c r="T631" s="2"/>
      <c r="U631" s="2"/>
      <c r="AD631" s="6" t="n">
        <f aca="false">ISNUMBER(MATCH(A631,Selection!A:A,0))</f>
        <v>0</v>
      </c>
      <c r="AE631" s="6" t="n">
        <f aca="false">24-COUNTIF(D631:AA631,"")</f>
        <v>11</v>
      </c>
      <c r="AF631" s="20" t="n">
        <f aca="false">TRUE()</f>
        <v>1</v>
      </c>
      <c r="AG631" s="21" t="n">
        <f aca="false">TRUE()</f>
        <v>1</v>
      </c>
      <c r="AH631" s="21" t="n">
        <f aca="false">FALSE()</f>
        <v>0</v>
      </c>
      <c r="AI631" s="22" t="n">
        <f aca="false">FALSE()</f>
        <v>0</v>
      </c>
      <c r="AJ631" s="8" t="n">
        <v>633</v>
      </c>
      <c r="AK631" s="23" t="s">
        <v>62</v>
      </c>
      <c r="AM631" s="8" t="n">
        <v>44</v>
      </c>
      <c r="AN631" s="8" t="s">
        <v>45</v>
      </c>
      <c r="AO631" s="8" t="s">
        <v>71</v>
      </c>
      <c r="AP631" s="8" t="s">
        <v>90</v>
      </c>
      <c r="AQ631" s="8" t="s">
        <v>1538</v>
      </c>
      <c r="AU631" s="8" t="s">
        <v>152</v>
      </c>
      <c r="AV631" s="24" t="s">
        <v>1539</v>
      </c>
      <c r="AW631" s="24"/>
      <c r="BA631" s="21" t="n">
        <f aca="false">NOT(ISNA(MATCH($A631&amp;"N",'Cases at IMPPC'!$H:$H,0)))</f>
        <v>1</v>
      </c>
      <c r="BB631" s="21" t="n">
        <f aca="false">NOT(ISNA(MATCH($A631&amp;"T",'Cases at IMPPC'!$H:$H,0)))</f>
        <v>1</v>
      </c>
      <c r="BC631" s="21" t="n">
        <f aca="false">NOT(ISNA(MATCH($A631&amp;"ADE",'Cases at IMPPC'!$H:$H,0)))</f>
        <v>0</v>
      </c>
      <c r="BD631" s="21" t="n">
        <f aca="false">NOT(ISNA(MATCH($A631&amp;"MET",'Cases at IMPPC'!$H:$H,0)))</f>
        <v>0</v>
      </c>
      <c r="BE631" s="24" t="s">
        <v>279</v>
      </c>
    </row>
    <row r="632" customFormat="false" ht="13" hidden="false" customHeight="true" outlineLevel="0" collapsed="false">
      <c r="A632" s="1" t="n">
        <v>634</v>
      </c>
      <c r="B632" s="18" t="s">
        <v>1540</v>
      </c>
      <c r="C632" s="18" t="str">
        <f aca="false">TEXT(A632,"CRC-00000")&amp;"-05-01"</f>
        <v>CRC-00634-05-01</v>
      </c>
      <c r="D632" s="2" t="s">
        <v>61</v>
      </c>
      <c r="E632" s="2" t="s">
        <v>60</v>
      </c>
      <c r="F632" s="2" t="s">
        <v>60</v>
      </c>
      <c r="G632" s="2" t="s">
        <v>61</v>
      </c>
      <c r="H632" s="2" t="s">
        <v>61</v>
      </c>
      <c r="I632" s="3" t="s">
        <v>61</v>
      </c>
      <c r="J632" s="4" t="s">
        <v>60</v>
      </c>
      <c r="S632" s="25"/>
      <c r="T632" s="2"/>
      <c r="U632" s="2"/>
      <c r="AD632" s="6" t="n">
        <f aca="false">ISNUMBER(MATCH(A632,Selection!A:A,0))</f>
        <v>0</v>
      </c>
      <c r="AE632" s="6" t="n">
        <f aca="false">24-COUNTIF(D632:AA632,"")</f>
        <v>7</v>
      </c>
      <c r="AF632" s="20" t="n">
        <f aca="false">TRUE()</f>
        <v>1</v>
      </c>
      <c r="AG632" s="21" t="n">
        <f aca="false">TRUE()</f>
        <v>1</v>
      </c>
      <c r="AH632" s="21" t="n">
        <f aca="false">FALSE()</f>
        <v>0</v>
      </c>
      <c r="AI632" s="22" t="n">
        <f aca="false">FALSE()</f>
        <v>0</v>
      </c>
      <c r="AJ632" s="8" t="n">
        <v>634</v>
      </c>
      <c r="AK632" s="23" t="s">
        <v>62</v>
      </c>
      <c r="AL632" s="8" t="s">
        <v>63</v>
      </c>
      <c r="AM632" s="8" t="n">
        <v>85</v>
      </c>
      <c r="AN632" s="8" t="s">
        <v>45</v>
      </c>
      <c r="AO632" s="8" t="s">
        <v>65</v>
      </c>
      <c r="AP632" s="8" t="s">
        <v>66</v>
      </c>
      <c r="AQ632" s="8" t="s">
        <v>248</v>
      </c>
      <c r="AU632" s="8" t="s">
        <v>159</v>
      </c>
      <c r="AV632" s="24" t="s">
        <v>1541</v>
      </c>
      <c r="AW632" s="24"/>
      <c r="BA632" s="21" t="n">
        <f aca="false">NOT(ISNA(MATCH($A632&amp;"N",'Cases at IMPPC'!$H:$H,0)))</f>
        <v>1</v>
      </c>
      <c r="BB632" s="21" t="n">
        <f aca="false">NOT(ISNA(MATCH($A632&amp;"T",'Cases at IMPPC'!$H:$H,0)))</f>
        <v>1</v>
      </c>
      <c r="BC632" s="21" t="n">
        <f aca="false">NOT(ISNA(MATCH($A632&amp;"ADE",'Cases at IMPPC'!$H:$H,0)))</f>
        <v>0</v>
      </c>
      <c r="BD632" s="21" t="n">
        <f aca="false">NOT(ISNA(MATCH($A632&amp;"MET",'Cases at IMPPC'!$H:$H,0)))</f>
        <v>0</v>
      </c>
      <c r="BE632" s="24"/>
    </row>
    <row r="633" customFormat="false" ht="13" hidden="false" customHeight="true" outlineLevel="0" collapsed="false">
      <c r="A633" s="1" t="n">
        <v>635</v>
      </c>
      <c r="B633" s="18" t="s">
        <v>1542</v>
      </c>
      <c r="C633" s="18" t="str">
        <f aca="false">TEXT(A633,"CRC-00000")&amp;"-05-01"</f>
        <v>CRC-00635-05-01</v>
      </c>
      <c r="D633" s="2" t="s">
        <v>60</v>
      </c>
      <c r="E633" s="2" t="s">
        <v>61</v>
      </c>
      <c r="F633" s="2" t="s">
        <v>61</v>
      </c>
      <c r="G633" s="2" t="s">
        <v>60</v>
      </c>
      <c r="H633" s="2" t="s">
        <v>60</v>
      </c>
      <c r="I633" s="3" t="s">
        <v>60</v>
      </c>
      <c r="J633" s="4" t="s">
        <v>60</v>
      </c>
      <c r="M633" s="2" t="s">
        <v>136</v>
      </c>
      <c r="O633" s="2" t="s">
        <v>136</v>
      </c>
      <c r="Q633" s="3" t="s">
        <v>136</v>
      </c>
      <c r="R633" s="4" t="s">
        <v>60</v>
      </c>
      <c r="S633" s="25"/>
      <c r="T633" s="2"/>
      <c r="U633" s="2"/>
      <c r="AD633" s="6" t="n">
        <f aca="false">ISNUMBER(MATCH(A633,Selection!A:A,0))</f>
        <v>0</v>
      </c>
      <c r="AE633" s="6" t="n">
        <f aca="false">24-COUNTIF(D633:AA633,"")</f>
        <v>11</v>
      </c>
      <c r="AF633" s="20" t="n">
        <f aca="false">TRUE()</f>
        <v>1</v>
      </c>
      <c r="AG633" s="21" t="n">
        <f aca="false">FALSE()</f>
        <v>0</v>
      </c>
      <c r="AH633" s="21" t="n">
        <f aca="false">FALSE()</f>
        <v>0</v>
      </c>
      <c r="AI633" s="22" t="n">
        <f aca="false">TRUE()</f>
        <v>1</v>
      </c>
      <c r="AJ633" s="8" t="n">
        <v>635.3</v>
      </c>
      <c r="AK633" s="23" t="s">
        <v>324</v>
      </c>
      <c r="AL633" s="8" t="s">
        <v>63</v>
      </c>
      <c r="AM633" s="8" t="n">
        <v>67</v>
      </c>
      <c r="AN633" s="8" t="s">
        <v>64</v>
      </c>
      <c r="AP633" s="8" t="s">
        <v>45</v>
      </c>
      <c r="AU633" s="8" t="s">
        <v>45</v>
      </c>
      <c r="AV633" s="24"/>
      <c r="AW633" s="24"/>
      <c r="BA633" s="21" t="n">
        <f aca="false">NOT(ISNA(MATCH($A633&amp;"N",'Cases at IMPPC'!$H:$H,0)))</f>
        <v>1</v>
      </c>
      <c r="BB633" s="21" t="n">
        <f aca="false">NOT(ISNA(MATCH($A633&amp;"T",'Cases at IMPPC'!$H:$H,0)))</f>
        <v>0</v>
      </c>
      <c r="BC633" s="21" t="n">
        <f aca="false">NOT(ISNA(MATCH($A633&amp;"ADE",'Cases at IMPPC'!$H:$H,0)))</f>
        <v>0</v>
      </c>
      <c r="BD633" s="21" t="n">
        <f aca="false">NOT(ISNA(MATCH($A633&amp;"MET",'Cases at IMPPC'!$H:$H,0)))</f>
        <v>1</v>
      </c>
      <c r="BE633" s="24" t="s">
        <v>184</v>
      </c>
      <c r="BH633" s="0" t="s">
        <v>314</v>
      </c>
    </row>
    <row r="634" customFormat="false" ht="13" hidden="false" customHeight="true" outlineLevel="0" collapsed="false">
      <c r="A634" s="1" t="n">
        <v>636</v>
      </c>
      <c r="B634" s="18" t="s">
        <v>1543</v>
      </c>
      <c r="C634" s="18" t="str">
        <f aca="false">TEXT(A634,"CRC-00000")&amp;"-05-01"</f>
        <v>CRC-00636-05-01</v>
      </c>
      <c r="D634" s="2" t="s">
        <v>60</v>
      </c>
      <c r="E634" s="2" t="s">
        <v>60</v>
      </c>
      <c r="F634" s="2" t="s">
        <v>61</v>
      </c>
      <c r="G634" s="2" t="s">
        <v>60</v>
      </c>
      <c r="H634" s="2" t="s">
        <v>61</v>
      </c>
      <c r="I634" s="3" t="s">
        <v>61</v>
      </c>
      <c r="J634" s="4" t="s">
        <v>61</v>
      </c>
      <c r="M634" s="2" t="s">
        <v>136</v>
      </c>
      <c r="O634" s="2" t="s">
        <v>156</v>
      </c>
      <c r="Q634" s="3" t="s">
        <v>156</v>
      </c>
      <c r="R634" s="4" t="s">
        <v>61</v>
      </c>
      <c r="S634" s="25"/>
      <c r="T634" s="2"/>
      <c r="U634" s="2"/>
      <c r="AD634" s="6" t="n">
        <f aca="false">ISNUMBER(MATCH(A634,Selection!A:A,0))</f>
        <v>0</v>
      </c>
      <c r="AE634" s="6" t="n">
        <f aca="false">24-COUNTIF(D634:AA634,"")</f>
        <v>11</v>
      </c>
      <c r="AF634" s="20" t="n">
        <f aca="false">TRUE()</f>
        <v>1</v>
      </c>
      <c r="AG634" s="21" t="n">
        <f aca="false">TRUE()</f>
        <v>1</v>
      </c>
      <c r="AH634" s="21" t="n">
        <f aca="false">FALSE()</f>
        <v>0</v>
      </c>
      <c r="AI634" s="22" t="n">
        <f aca="false">FALSE()</f>
        <v>0</v>
      </c>
      <c r="AJ634" s="8" t="n">
        <v>636</v>
      </c>
      <c r="AK634" s="23" t="s">
        <v>62</v>
      </c>
      <c r="AN634" s="8" t="s">
        <v>45</v>
      </c>
      <c r="AV634" s="24"/>
      <c r="AW634" s="24"/>
      <c r="BA634" s="21" t="n">
        <f aca="false">NOT(ISNA(MATCH($A634&amp;"N",'Cases at IMPPC'!$H:$H,0)))</f>
        <v>1</v>
      </c>
      <c r="BB634" s="21" t="n">
        <f aca="false">NOT(ISNA(MATCH($A634&amp;"T",'Cases at IMPPC'!$H:$H,0)))</f>
        <v>1</v>
      </c>
      <c r="BC634" s="21" t="n">
        <f aca="false">NOT(ISNA(MATCH($A634&amp;"ADE",'Cases at IMPPC'!$H:$H,0)))</f>
        <v>0</v>
      </c>
      <c r="BD634" s="21" t="n">
        <f aca="false">NOT(ISNA(MATCH($A634&amp;"MET",'Cases at IMPPC'!$H:$H,0)))</f>
        <v>0</v>
      </c>
      <c r="BE634" s="24"/>
      <c r="BF634" s="0" t="s">
        <v>1544</v>
      </c>
    </row>
    <row r="635" customFormat="false" ht="13" hidden="false" customHeight="true" outlineLevel="0" collapsed="false">
      <c r="A635" s="1" t="n">
        <v>637</v>
      </c>
      <c r="B635" s="18" t="s">
        <v>1545</v>
      </c>
      <c r="C635" s="18" t="str">
        <f aca="false">TEXT(A635,"CRC-00000")&amp;"-05-01"</f>
        <v>CRC-00637-05-01</v>
      </c>
      <c r="D635" s="2" t="s">
        <v>60</v>
      </c>
      <c r="E635" s="2" t="s">
        <v>61</v>
      </c>
      <c r="F635" s="2" t="s">
        <v>61</v>
      </c>
      <c r="G635" s="2" t="s">
        <v>60</v>
      </c>
      <c r="H635" s="2" t="s">
        <v>61</v>
      </c>
      <c r="I635" s="3" t="s">
        <v>61</v>
      </c>
      <c r="J635" s="4" t="s">
        <v>60</v>
      </c>
      <c r="M635" s="2" t="s">
        <v>136</v>
      </c>
      <c r="O635" s="2" t="s">
        <v>136</v>
      </c>
      <c r="Q635" s="3" t="s">
        <v>136</v>
      </c>
      <c r="R635" s="4" t="s">
        <v>60</v>
      </c>
      <c r="S635" s="25"/>
      <c r="T635" s="2"/>
      <c r="U635" s="2"/>
      <c r="AD635" s="6" t="n">
        <f aca="false">ISNUMBER(MATCH(A635,Selection!A:A,0))</f>
        <v>0</v>
      </c>
      <c r="AE635" s="6" t="n">
        <f aca="false">24-COUNTIF(D635:AA635,"")</f>
        <v>11</v>
      </c>
      <c r="AF635" s="20" t="n">
        <f aca="false">TRUE()</f>
        <v>1</v>
      </c>
      <c r="AG635" s="21" t="n">
        <f aca="false">TRUE()</f>
        <v>1</v>
      </c>
      <c r="AH635" s="21" t="n">
        <f aca="false">FALSE()</f>
        <v>0</v>
      </c>
      <c r="AI635" s="22" t="n">
        <f aca="false">FALSE()</f>
        <v>0</v>
      </c>
      <c r="AJ635" s="8" t="n">
        <v>637</v>
      </c>
      <c r="AK635" s="23" t="s">
        <v>62</v>
      </c>
      <c r="AL635" s="8" t="s">
        <v>63</v>
      </c>
      <c r="AM635" s="8" t="n">
        <v>62</v>
      </c>
      <c r="AN635" s="8" t="s">
        <v>64</v>
      </c>
      <c r="AO635" s="8" t="s">
        <v>71</v>
      </c>
      <c r="AP635" s="8" t="s">
        <v>115</v>
      </c>
      <c r="AQ635" s="8" t="s">
        <v>1546</v>
      </c>
      <c r="AU635" s="8" t="s">
        <v>159</v>
      </c>
      <c r="AV635" s="24" t="s">
        <v>1547</v>
      </c>
      <c r="AW635" s="24"/>
      <c r="BA635" s="21" t="n">
        <f aca="false">NOT(ISNA(MATCH($A635&amp;"N",'Cases at IMPPC'!$H:$H,0)))</f>
        <v>1</v>
      </c>
      <c r="BB635" s="21" t="n">
        <f aca="false">NOT(ISNA(MATCH($A635&amp;"T",'Cases at IMPPC'!$H:$H,0)))</f>
        <v>1</v>
      </c>
      <c r="BC635" s="21" t="n">
        <f aca="false">NOT(ISNA(MATCH($A635&amp;"ADE",'Cases at IMPPC'!$H:$H,0)))</f>
        <v>0</v>
      </c>
      <c r="BD635" s="21" t="n">
        <f aca="false">NOT(ISNA(MATCH($A635&amp;"MET",'Cases at IMPPC'!$H:$H,0)))</f>
        <v>0</v>
      </c>
      <c r="BE635" s="24" t="s">
        <v>1149</v>
      </c>
      <c r="BH635" s="0" t="s">
        <v>314</v>
      </c>
    </row>
    <row r="636" customFormat="false" ht="13" hidden="false" customHeight="true" outlineLevel="0" collapsed="false">
      <c r="A636" s="1" t="n">
        <v>638</v>
      </c>
      <c r="B636" s="18" t="s">
        <v>1548</v>
      </c>
      <c r="C636" s="18" t="str">
        <f aca="false">TEXT(A636,"CRC-00000")&amp;"-05-01"</f>
        <v>CRC-00638-05-01</v>
      </c>
      <c r="D636" s="2" t="s">
        <v>60</v>
      </c>
      <c r="E636" s="2" t="s">
        <v>61</v>
      </c>
      <c r="F636" s="2" t="s">
        <v>61</v>
      </c>
      <c r="G636" s="2" t="s">
        <v>60</v>
      </c>
      <c r="H636" s="2" t="s">
        <v>60</v>
      </c>
      <c r="I636" s="3" t="s">
        <v>60</v>
      </c>
      <c r="J636" s="4" t="s">
        <v>60</v>
      </c>
      <c r="S636" s="25"/>
      <c r="T636" s="2"/>
      <c r="U636" s="2"/>
      <c r="AD636" s="6" t="n">
        <f aca="false">ISNUMBER(MATCH(A636,Selection!A:A,0))</f>
        <v>0</v>
      </c>
      <c r="AE636" s="6" t="n">
        <f aca="false">24-COUNTIF(D636:AA636,"")</f>
        <v>7</v>
      </c>
      <c r="AF636" s="20" t="n">
        <f aca="false">TRUE()</f>
        <v>1</v>
      </c>
      <c r="AG636" s="21" t="n">
        <f aca="false">TRUE()</f>
        <v>1</v>
      </c>
      <c r="AH636" s="21" t="n">
        <f aca="false">FALSE()</f>
        <v>0</v>
      </c>
      <c r="AI636" s="22" t="n">
        <f aca="false">FALSE()</f>
        <v>0</v>
      </c>
      <c r="AJ636" s="8" t="n">
        <v>638</v>
      </c>
      <c r="AK636" s="23" t="s">
        <v>62</v>
      </c>
      <c r="AL636" s="8" t="s">
        <v>63</v>
      </c>
      <c r="AM636" s="8" t="n">
        <v>56</v>
      </c>
      <c r="AN636" s="8" t="s">
        <v>45</v>
      </c>
      <c r="AO636" s="8" t="s">
        <v>65</v>
      </c>
      <c r="AP636" s="8" t="s">
        <v>90</v>
      </c>
      <c r="AQ636" s="8" t="s">
        <v>1328</v>
      </c>
      <c r="AU636" s="8" t="s">
        <v>45</v>
      </c>
      <c r="AV636" s="24" t="s">
        <v>1339</v>
      </c>
      <c r="AW636" s="24"/>
      <c r="BA636" s="21" t="n">
        <f aca="false">NOT(ISNA(MATCH($A636&amp;"N",'Cases at IMPPC'!$H:$H,0)))</f>
        <v>1</v>
      </c>
      <c r="BB636" s="21" t="n">
        <f aca="false">NOT(ISNA(MATCH($A636&amp;"T",'Cases at IMPPC'!$H:$H,0)))</f>
        <v>1</v>
      </c>
      <c r="BC636" s="21" t="n">
        <f aca="false">NOT(ISNA(MATCH($A636&amp;"ADE",'Cases at IMPPC'!$H:$H,0)))</f>
        <v>0</v>
      </c>
      <c r="BD636" s="21" t="n">
        <f aca="false">NOT(ISNA(MATCH($A636&amp;"MET",'Cases at IMPPC'!$H:$H,0)))</f>
        <v>0</v>
      </c>
      <c r="BE636" s="24" t="s">
        <v>279</v>
      </c>
    </row>
    <row r="637" customFormat="false" ht="13" hidden="false" customHeight="true" outlineLevel="0" collapsed="false">
      <c r="A637" s="1" t="n">
        <v>639</v>
      </c>
      <c r="B637" s="18" t="s">
        <v>1549</v>
      </c>
      <c r="C637" s="18" t="str">
        <f aca="false">TEXT(A637,"CRC-00000")&amp;"-05-01"</f>
        <v>CRC-00639-05-01</v>
      </c>
      <c r="D637" s="2" t="s">
        <v>60</v>
      </c>
      <c r="E637" s="2" t="s">
        <v>60</v>
      </c>
      <c r="F637" s="2" t="s">
        <v>60</v>
      </c>
      <c r="G637" s="2" t="s">
        <v>60</v>
      </c>
      <c r="H637" s="2" t="s">
        <v>61</v>
      </c>
      <c r="I637" s="3" t="s">
        <v>61</v>
      </c>
      <c r="J637" s="4" t="s">
        <v>60</v>
      </c>
      <c r="M637" s="2" t="s">
        <v>1463</v>
      </c>
      <c r="O637" s="2" t="s">
        <v>45</v>
      </c>
      <c r="Q637" s="3" t="s">
        <v>45</v>
      </c>
      <c r="R637" s="4" t="s">
        <v>60</v>
      </c>
      <c r="S637" s="25"/>
      <c r="T637" s="2"/>
      <c r="U637" s="2"/>
      <c r="AD637" s="6" t="n">
        <f aca="false">ISNUMBER(MATCH(A637,Selection!A:A,0))</f>
        <v>0</v>
      </c>
      <c r="AE637" s="6" t="n">
        <f aca="false">24-COUNTIF(D637:AA637,"")</f>
        <v>11</v>
      </c>
      <c r="AF637" s="20" t="n">
        <f aca="false">TRUE()</f>
        <v>1</v>
      </c>
      <c r="AG637" s="21" t="n">
        <f aca="false">TRUE()</f>
        <v>1</v>
      </c>
      <c r="AH637" s="21" t="n">
        <f aca="false">FALSE()</f>
        <v>0</v>
      </c>
      <c r="AI637" s="22" t="n">
        <f aca="false">FALSE()</f>
        <v>0</v>
      </c>
      <c r="AJ637" s="8" t="n">
        <v>639</v>
      </c>
      <c r="AK637" s="23" t="s">
        <v>62</v>
      </c>
      <c r="AM637" s="8" t="n">
        <v>68</v>
      </c>
      <c r="AN637" s="8" t="s">
        <v>45</v>
      </c>
      <c r="AO637" s="8" t="s">
        <v>65</v>
      </c>
      <c r="AP637" s="8" t="s">
        <v>115</v>
      </c>
      <c r="AQ637" s="8" t="n">
        <v>4</v>
      </c>
      <c r="AU637" s="8" t="s">
        <v>45</v>
      </c>
      <c r="AV637" s="24" t="s">
        <v>439</v>
      </c>
      <c r="AW637" s="24"/>
      <c r="BA637" s="21" t="n">
        <f aca="false">NOT(ISNA(MATCH($A637&amp;"N",'Cases at IMPPC'!$H:$H,0)))</f>
        <v>1</v>
      </c>
      <c r="BB637" s="21" t="n">
        <f aca="false">NOT(ISNA(MATCH($A637&amp;"T",'Cases at IMPPC'!$H:$H,0)))</f>
        <v>1</v>
      </c>
      <c r="BC637" s="21" t="n">
        <f aca="false">NOT(ISNA(MATCH($A637&amp;"ADE",'Cases at IMPPC'!$H:$H,0)))</f>
        <v>0</v>
      </c>
      <c r="BD637" s="21" t="n">
        <f aca="false">NOT(ISNA(MATCH($A637&amp;"MET",'Cases at IMPPC'!$H:$H,0)))</f>
        <v>0</v>
      </c>
      <c r="BE637" s="24" t="s">
        <v>1234</v>
      </c>
      <c r="BH637" s="0" t="s">
        <v>314</v>
      </c>
    </row>
    <row r="638" customFormat="false" ht="13" hidden="false" customHeight="true" outlineLevel="0" collapsed="false">
      <c r="A638" s="1" t="n">
        <v>640</v>
      </c>
      <c r="B638" s="18" t="s">
        <v>1550</v>
      </c>
      <c r="C638" s="18" t="str">
        <f aca="false">TEXT(A638,"CRC-00000")&amp;"-05-01"</f>
        <v>CRC-00640-05-01</v>
      </c>
      <c r="D638" s="2" t="s">
        <v>60</v>
      </c>
      <c r="E638" s="2" t="s">
        <v>60</v>
      </c>
      <c r="F638" s="2" t="s">
        <v>60</v>
      </c>
      <c r="H638" s="2" t="s">
        <v>60</v>
      </c>
      <c r="I638" s="3" t="s">
        <v>60</v>
      </c>
      <c r="J638" s="4" t="s">
        <v>60</v>
      </c>
      <c r="M638" s="2" t="s">
        <v>136</v>
      </c>
      <c r="O638" s="2" t="s">
        <v>136</v>
      </c>
      <c r="Q638" s="3" t="s">
        <v>136</v>
      </c>
      <c r="R638" s="4" t="s">
        <v>60</v>
      </c>
      <c r="S638" s="25"/>
      <c r="T638" s="2"/>
      <c r="U638" s="2"/>
      <c r="AD638" s="6" t="n">
        <f aca="false">ISNUMBER(MATCH(A638,Selection!A:A,0))</f>
        <v>0</v>
      </c>
      <c r="AE638" s="6" t="n">
        <f aca="false">24-COUNTIF(D638:AA638,"")</f>
        <v>10</v>
      </c>
      <c r="AF638" s="20" t="n">
        <f aca="false">TRUE()</f>
        <v>1</v>
      </c>
      <c r="AG638" s="21" t="n">
        <f aca="false">TRUE()</f>
        <v>1</v>
      </c>
      <c r="AH638" s="21" t="n">
        <f aca="false">FALSE()</f>
        <v>0</v>
      </c>
      <c r="AI638" s="22" t="n">
        <f aca="false">FALSE()</f>
        <v>0</v>
      </c>
      <c r="AJ638" s="8" t="n">
        <v>640</v>
      </c>
      <c r="AK638" s="23" t="s">
        <v>62</v>
      </c>
      <c r="AL638" s="8" t="s">
        <v>63</v>
      </c>
      <c r="AM638" s="8" t="n">
        <v>56</v>
      </c>
      <c r="AN638" s="8" t="s">
        <v>64</v>
      </c>
      <c r="AO638" s="8" t="s">
        <v>71</v>
      </c>
      <c r="AP638" s="8" t="s">
        <v>115</v>
      </c>
      <c r="AQ638" s="8" t="s">
        <v>1551</v>
      </c>
      <c r="AU638" s="8" t="s">
        <v>152</v>
      </c>
      <c r="AV638" s="24" t="s">
        <v>1552</v>
      </c>
      <c r="AW638" s="24"/>
      <c r="BA638" s="21" t="n">
        <f aca="false">NOT(ISNA(MATCH($A638&amp;"N",'Cases at IMPPC'!$H:$H,0)))</f>
        <v>1</v>
      </c>
      <c r="BB638" s="21" t="n">
        <f aca="false">NOT(ISNA(MATCH($A638&amp;"T",'Cases at IMPPC'!$H:$H,0)))</f>
        <v>1</v>
      </c>
      <c r="BC638" s="21" t="n">
        <f aca="false">NOT(ISNA(MATCH($A638&amp;"ADE",'Cases at IMPPC'!$H:$H,0)))</f>
        <v>0</v>
      </c>
      <c r="BD638" s="21" t="n">
        <f aca="false">NOT(ISNA(MATCH($A638&amp;"MET",'Cases at IMPPC'!$H:$H,0)))</f>
        <v>0</v>
      </c>
      <c r="BE638" s="24" t="s">
        <v>1553</v>
      </c>
      <c r="BH638" s="0" t="s">
        <v>547</v>
      </c>
    </row>
    <row r="639" customFormat="false" ht="13" hidden="false" customHeight="true" outlineLevel="0" collapsed="false">
      <c r="A639" s="1" t="n">
        <v>641</v>
      </c>
      <c r="B639" s="18" t="s">
        <v>1554</v>
      </c>
      <c r="C639" s="18" t="str">
        <f aca="false">TEXT(A639,"CRC-00000")&amp;"-05-01"</f>
        <v>CRC-00641-05-01</v>
      </c>
      <c r="D639" s="2" t="s">
        <v>60</v>
      </c>
      <c r="E639" s="2" t="s">
        <v>60</v>
      </c>
      <c r="F639" s="2" t="s">
        <v>60</v>
      </c>
      <c r="G639" s="2" t="s">
        <v>60</v>
      </c>
      <c r="H639" s="2" t="s">
        <v>60</v>
      </c>
      <c r="I639" s="3" t="s">
        <v>60</v>
      </c>
      <c r="J639" s="4" t="s">
        <v>60</v>
      </c>
      <c r="S639" s="25"/>
      <c r="T639" s="2"/>
      <c r="U639" s="2"/>
      <c r="AD639" s="6" t="n">
        <f aca="false">ISNUMBER(MATCH(A639,Selection!A:A,0))</f>
        <v>0</v>
      </c>
      <c r="AE639" s="6" t="n">
        <f aca="false">24-COUNTIF(D639:AA639,"")</f>
        <v>7</v>
      </c>
      <c r="AF639" s="20" t="n">
        <f aca="false">TRUE()</f>
        <v>1</v>
      </c>
      <c r="AG639" s="21" t="n">
        <f aca="false">TRUE()</f>
        <v>1</v>
      </c>
      <c r="AH639" s="21" t="n">
        <f aca="false">FALSE()</f>
        <v>0</v>
      </c>
      <c r="AI639" s="22" t="n">
        <f aca="false">FALSE()</f>
        <v>0</v>
      </c>
      <c r="AJ639" s="8" t="n">
        <v>641</v>
      </c>
      <c r="AK639" s="23" t="s">
        <v>62</v>
      </c>
      <c r="AM639" s="8" t="n">
        <v>44</v>
      </c>
      <c r="AN639" s="8" t="s">
        <v>45</v>
      </c>
      <c r="AO639" s="8" t="s">
        <v>71</v>
      </c>
      <c r="AP639" s="8" t="s">
        <v>90</v>
      </c>
      <c r="AQ639" s="8" t="s">
        <v>660</v>
      </c>
      <c r="AU639" s="8" t="s">
        <v>45</v>
      </c>
      <c r="AV639" s="24" t="s">
        <v>1555</v>
      </c>
      <c r="AW639" s="24"/>
      <c r="BA639" s="21" t="n">
        <f aca="false">NOT(ISNA(MATCH($A639&amp;"N",'Cases at IMPPC'!$H:$H,0)))</f>
        <v>1</v>
      </c>
      <c r="BB639" s="21" t="n">
        <f aca="false">NOT(ISNA(MATCH($A639&amp;"T",'Cases at IMPPC'!$H:$H,0)))</f>
        <v>1</v>
      </c>
      <c r="BC639" s="21" t="n">
        <f aca="false">NOT(ISNA(MATCH($A639&amp;"ADE",'Cases at IMPPC'!$H:$H,0)))</f>
        <v>0</v>
      </c>
      <c r="BD639" s="21" t="n">
        <f aca="false">NOT(ISNA(MATCH($A639&amp;"MET",'Cases at IMPPC'!$H:$H,0)))</f>
        <v>0</v>
      </c>
      <c r="BE639" s="24"/>
    </row>
    <row r="640" customFormat="false" ht="13" hidden="false" customHeight="true" outlineLevel="0" collapsed="false">
      <c r="A640" s="1" t="n">
        <v>642</v>
      </c>
      <c r="B640" s="18" t="s">
        <v>1556</v>
      </c>
      <c r="C640" s="18" t="str">
        <f aca="false">TEXT(A640,"CRC-00000")&amp;"-05-01"</f>
        <v>CRC-00642-05-01</v>
      </c>
      <c r="D640" s="2" t="s">
        <v>60</v>
      </c>
      <c r="E640" s="2" t="s">
        <v>61</v>
      </c>
      <c r="F640" s="2" t="s">
        <v>60</v>
      </c>
      <c r="G640" s="2" t="s">
        <v>60</v>
      </c>
      <c r="H640" s="2" t="s">
        <v>60</v>
      </c>
      <c r="I640" s="3" t="s">
        <v>60</v>
      </c>
      <c r="J640" s="4" t="s">
        <v>60</v>
      </c>
      <c r="M640" s="2" t="s">
        <v>136</v>
      </c>
      <c r="O640" s="2" t="s">
        <v>156</v>
      </c>
      <c r="Q640" s="3" t="s">
        <v>156</v>
      </c>
      <c r="R640" s="4" t="s">
        <v>61</v>
      </c>
      <c r="S640" s="25"/>
      <c r="T640" s="2"/>
      <c r="U640" s="2"/>
      <c r="AD640" s="6" t="n">
        <f aca="false">ISNUMBER(MATCH(A640,Selection!A:A,0))</f>
        <v>0</v>
      </c>
      <c r="AE640" s="6" t="n">
        <f aca="false">24-COUNTIF(D640:AA640,"")</f>
        <v>11</v>
      </c>
      <c r="AF640" s="20" t="n">
        <f aca="false">TRUE()</f>
        <v>1</v>
      </c>
      <c r="AG640" s="21" t="n">
        <f aca="false">FALSE()</f>
        <v>0</v>
      </c>
      <c r="AH640" s="21" t="n">
        <f aca="false">FALSE()</f>
        <v>0</v>
      </c>
      <c r="AI640" s="22" t="n">
        <f aca="false">TRUE()</f>
        <v>1</v>
      </c>
      <c r="AJ640" s="8" t="n">
        <v>642.3</v>
      </c>
      <c r="AK640" s="23" t="s">
        <v>324</v>
      </c>
      <c r="AM640" s="8" t="n">
        <v>71</v>
      </c>
      <c r="AN640" s="8" t="s">
        <v>45</v>
      </c>
      <c r="AO640" s="8" t="s">
        <v>71</v>
      </c>
      <c r="AP640" s="8" t="s">
        <v>45</v>
      </c>
      <c r="AU640" s="8" t="s">
        <v>159</v>
      </c>
      <c r="AV640" s="24" t="e">
        <f aca="false">#N/A</f>
        <v>#N/A</v>
      </c>
      <c r="AW640" s="24"/>
      <c r="BA640" s="21" t="n">
        <f aca="false">NOT(ISNA(MATCH($A640&amp;"N",'Cases at IMPPC'!$H:$H,0)))</f>
        <v>1</v>
      </c>
      <c r="BB640" s="21" t="n">
        <f aca="false">NOT(ISNA(MATCH($A640&amp;"T",'Cases at IMPPC'!$H:$H,0)))</f>
        <v>0</v>
      </c>
      <c r="BC640" s="21" t="n">
        <f aca="false">NOT(ISNA(MATCH($A640&amp;"ADE",'Cases at IMPPC'!$H:$H,0)))</f>
        <v>0</v>
      </c>
      <c r="BD640" s="21" t="n">
        <f aca="false">NOT(ISNA(MATCH($A640&amp;"MET",'Cases at IMPPC'!$H:$H,0)))</f>
        <v>1</v>
      </c>
      <c r="BE640" s="24" t="e">
        <f aca="false">#N/A</f>
        <v>#N/A</v>
      </c>
      <c r="BH640" s="0" t="s">
        <v>1557</v>
      </c>
    </row>
    <row r="641" customFormat="false" ht="13" hidden="false" customHeight="true" outlineLevel="0" collapsed="false">
      <c r="A641" s="1" t="n">
        <v>643</v>
      </c>
      <c r="B641" s="18" t="s">
        <v>1558</v>
      </c>
      <c r="C641" s="18" t="str">
        <f aca="false">TEXT(A641,"CRC-00000")&amp;"-05-01"</f>
        <v>CRC-00643-05-01</v>
      </c>
      <c r="D641" s="2" t="s">
        <v>60</v>
      </c>
      <c r="E641" s="2" t="s">
        <v>60</v>
      </c>
      <c r="F641" s="2" t="s">
        <v>60</v>
      </c>
      <c r="G641" s="2" t="s">
        <v>60</v>
      </c>
      <c r="H641" s="2" t="s">
        <v>60</v>
      </c>
      <c r="I641" s="3" t="s">
        <v>60</v>
      </c>
      <c r="J641" s="4" t="s">
        <v>60</v>
      </c>
      <c r="S641" s="25"/>
      <c r="T641" s="2"/>
      <c r="U641" s="2"/>
      <c r="AD641" s="6" t="n">
        <f aca="false">ISNUMBER(MATCH(A641,Selection!A:A,0))</f>
        <v>0</v>
      </c>
      <c r="AE641" s="6" t="n">
        <f aca="false">24-COUNTIF(D641:AA641,"")</f>
        <v>7</v>
      </c>
      <c r="AF641" s="20" t="n">
        <f aca="false">TRUE()</f>
        <v>1</v>
      </c>
      <c r="AG641" s="21" t="n">
        <f aca="false">TRUE()</f>
        <v>1</v>
      </c>
      <c r="AH641" s="21" t="n">
        <f aca="false">FALSE()</f>
        <v>0</v>
      </c>
      <c r="AI641" s="22" t="n">
        <f aca="false">FALSE()</f>
        <v>0</v>
      </c>
      <c r="AJ641" s="8" t="n">
        <v>643</v>
      </c>
      <c r="AK641" s="23" t="s">
        <v>62</v>
      </c>
      <c r="AL641" s="8" t="s">
        <v>63</v>
      </c>
      <c r="AM641" s="8" t="n">
        <v>85</v>
      </c>
      <c r="AN641" s="8" t="s">
        <v>64</v>
      </c>
      <c r="AO641" s="8" t="s">
        <v>65</v>
      </c>
      <c r="AP641" s="8" t="s">
        <v>66</v>
      </c>
      <c r="AQ641" s="8" t="s">
        <v>476</v>
      </c>
      <c r="AU641" s="8" t="s">
        <v>45</v>
      </c>
      <c r="AV641" s="24" t="s">
        <v>1559</v>
      </c>
      <c r="AW641" s="24"/>
      <c r="BA641" s="21" t="n">
        <f aca="false">NOT(ISNA(MATCH($A641&amp;"N",'Cases at IMPPC'!$H:$H,0)))</f>
        <v>1</v>
      </c>
      <c r="BB641" s="21" t="n">
        <f aca="false">NOT(ISNA(MATCH($A641&amp;"T",'Cases at IMPPC'!$H:$H,0)))</f>
        <v>1</v>
      </c>
      <c r="BC641" s="21" t="n">
        <f aca="false">NOT(ISNA(MATCH($A641&amp;"ADE",'Cases at IMPPC'!$H:$H,0)))</f>
        <v>0</v>
      </c>
      <c r="BD641" s="21" t="n">
        <f aca="false">NOT(ISNA(MATCH($A641&amp;"MET",'Cases at IMPPC'!$H:$H,0)))</f>
        <v>0</v>
      </c>
      <c r="BE641" s="24"/>
    </row>
    <row r="642" customFormat="false" ht="13" hidden="false" customHeight="true" outlineLevel="0" collapsed="false">
      <c r="A642" s="1" t="n">
        <v>644</v>
      </c>
      <c r="B642" s="18" t="s">
        <v>1560</v>
      </c>
      <c r="C642" s="18" t="str">
        <f aca="false">TEXT(A642,"CRC-00000")&amp;"-05-01"</f>
        <v>CRC-00644-05-01</v>
      </c>
      <c r="D642" s="2" t="s">
        <v>60</v>
      </c>
      <c r="E642" s="2" t="s">
        <v>60</v>
      </c>
      <c r="F642" s="2" t="s">
        <v>60</v>
      </c>
      <c r="G642" s="2" t="s">
        <v>60</v>
      </c>
      <c r="H642" s="2" t="s">
        <v>60</v>
      </c>
      <c r="I642" s="3" t="s">
        <v>60</v>
      </c>
      <c r="J642" s="4" t="s">
        <v>60</v>
      </c>
      <c r="S642" s="25"/>
      <c r="T642" s="2"/>
      <c r="U642" s="2"/>
      <c r="AD642" s="6" t="n">
        <f aca="false">ISNUMBER(MATCH(A642,Selection!A:A,0))</f>
        <v>0</v>
      </c>
      <c r="AE642" s="6" t="n">
        <f aca="false">24-COUNTIF(D642:AA642,"")</f>
        <v>7</v>
      </c>
      <c r="AF642" s="20" t="n">
        <f aca="false">TRUE()</f>
        <v>1</v>
      </c>
      <c r="AG642" s="21" t="n">
        <f aca="false">TRUE()</f>
        <v>1</v>
      </c>
      <c r="AH642" s="21" t="n">
        <f aca="false">FALSE()</f>
        <v>0</v>
      </c>
      <c r="AI642" s="22" t="n">
        <f aca="false">FALSE()</f>
        <v>0</v>
      </c>
      <c r="AJ642" s="8" t="n">
        <v>644</v>
      </c>
      <c r="AK642" s="23" t="s">
        <v>62</v>
      </c>
      <c r="AL642" s="8" t="s">
        <v>63</v>
      </c>
      <c r="AM642" s="8" t="n">
        <v>49</v>
      </c>
      <c r="AN642" s="8" t="s">
        <v>64</v>
      </c>
      <c r="AO642" s="8" t="s">
        <v>65</v>
      </c>
      <c r="AP642" s="8" t="s">
        <v>90</v>
      </c>
      <c r="AQ642" s="8" t="s">
        <v>1226</v>
      </c>
      <c r="AU642" s="8" t="s">
        <v>152</v>
      </c>
      <c r="AV642" s="24"/>
      <c r="AW642" s="24"/>
      <c r="BA642" s="21" t="n">
        <f aca="false">NOT(ISNA(MATCH($A642&amp;"N",'Cases at IMPPC'!$H:$H,0)))</f>
        <v>0</v>
      </c>
      <c r="BB642" s="21" t="n">
        <f aca="false">NOT(ISNA(MATCH($A642&amp;"T",'Cases at IMPPC'!$H:$H,0)))</f>
        <v>0</v>
      </c>
      <c r="BC642" s="21" t="n">
        <f aca="false">NOT(ISNA(MATCH($A642&amp;"ADE",'Cases at IMPPC'!$H:$H,0)))</f>
        <v>0</v>
      </c>
      <c r="BD642" s="21" t="n">
        <f aca="false">NOT(ISNA(MATCH($A642&amp;"MET",'Cases at IMPPC'!$H:$H,0)))</f>
        <v>0</v>
      </c>
      <c r="BE642" s="24" t="s">
        <v>1142</v>
      </c>
    </row>
    <row r="643" customFormat="false" ht="13" hidden="false" customHeight="true" outlineLevel="0" collapsed="false">
      <c r="A643" s="1" t="n">
        <v>645</v>
      </c>
      <c r="B643" s="18" t="s">
        <v>1561</v>
      </c>
      <c r="C643" s="18" t="str">
        <f aca="false">TEXT(A643,"CRC-00000")&amp;"-05-01"</f>
        <v>CRC-00645-05-01</v>
      </c>
      <c r="D643" s="2" t="s">
        <v>60</v>
      </c>
      <c r="E643" s="2" t="s">
        <v>60</v>
      </c>
      <c r="F643" s="2" t="s">
        <v>60</v>
      </c>
      <c r="G643" s="2" t="s">
        <v>60</v>
      </c>
      <c r="H643" s="2" t="s">
        <v>61</v>
      </c>
      <c r="I643" s="3" t="s">
        <v>61</v>
      </c>
      <c r="J643" s="4" t="s">
        <v>60</v>
      </c>
      <c r="M643" s="2" t="s">
        <v>45</v>
      </c>
      <c r="O643" s="2" t="s">
        <v>136</v>
      </c>
      <c r="Q643" s="3" t="s">
        <v>136</v>
      </c>
      <c r="R643" s="4" t="s">
        <v>60</v>
      </c>
      <c r="S643" s="25"/>
      <c r="T643" s="2"/>
      <c r="U643" s="2"/>
      <c r="AD643" s="6" t="n">
        <f aca="false">ISNUMBER(MATCH(A643,Selection!A:A,0))</f>
        <v>0</v>
      </c>
      <c r="AE643" s="6" t="n">
        <f aca="false">24-COUNTIF(D643:AA643,"")</f>
        <v>11</v>
      </c>
      <c r="AF643" s="20" t="n">
        <f aca="false">TRUE()</f>
        <v>1</v>
      </c>
      <c r="AG643" s="21" t="n">
        <f aca="false">TRUE()</f>
        <v>1</v>
      </c>
      <c r="AH643" s="21" t="n">
        <f aca="false">FALSE()</f>
        <v>0</v>
      </c>
      <c r="AI643" s="22" t="n">
        <f aca="false">FALSE()</f>
        <v>0</v>
      </c>
      <c r="AJ643" s="8" t="n">
        <v>645</v>
      </c>
      <c r="AK643" s="23" t="s">
        <v>62</v>
      </c>
      <c r="AM643" s="8" t="n">
        <v>36</v>
      </c>
      <c r="AN643" s="8" t="s">
        <v>45</v>
      </c>
      <c r="AO643" s="8" t="s">
        <v>71</v>
      </c>
      <c r="AP643" s="8" t="s">
        <v>90</v>
      </c>
      <c r="AQ643" s="8" t="s">
        <v>733</v>
      </c>
      <c r="AU643" s="8" t="s">
        <v>45</v>
      </c>
      <c r="AV643" s="24" t="s">
        <v>1562</v>
      </c>
      <c r="AW643" s="24"/>
      <c r="BA643" s="21" t="n">
        <f aca="false">NOT(ISNA(MATCH($A643&amp;"N",'Cases at IMPPC'!$H:$H,0)))</f>
        <v>1</v>
      </c>
      <c r="BB643" s="21" t="n">
        <f aca="false">NOT(ISNA(MATCH($A643&amp;"T",'Cases at IMPPC'!$H:$H,0)))</f>
        <v>1</v>
      </c>
      <c r="BC643" s="21" t="n">
        <f aca="false">NOT(ISNA(MATCH($A643&amp;"ADE",'Cases at IMPPC'!$H:$H,0)))</f>
        <v>0</v>
      </c>
      <c r="BD643" s="21" t="n">
        <f aca="false">NOT(ISNA(MATCH($A643&amp;"MET",'Cases at IMPPC'!$H:$H,0)))</f>
        <v>0</v>
      </c>
      <c r="BE643" s="24"/>
    </row>
    <row r="644" customFormat="false" ht="13" hidden="false" customHeight="true" outlineLevel="0" collapsed="false">
      <c r="A644" s="1" t="n">
        <v>646</v>
      </c>
      <c r="B644" s="18" t="s">
        <v>1563</v>
      </c>
      <c r="C644" s="18" t="str">
        <f aca="false">TEXT(A644,"CRC-00000")&amp;"-05-01"</f>
        <v>CRC-00646-05-01</v>
      </c>
      <c r="D644" s="2" t="s">
        <v>60</v>
      </c>
      <c r="E644" s="2" t="s">
        <v>61</v>
      </c>
      <c r="F644" s="2" t="s">
        <v>61</v>
      </c>
      <c r="G644" s="2" t="s">
        <v>60</v>
      </c>
      <c r="H644" s="2" t="s">
        <v>61</v>
      </c>
      <c r="I644" s="3" t="s">
        <v>61</v>
      </c>
      <c r="J644" s="4" t="s">
        <v>60</v>
      </c>
      <c r="S644" s="25"/>
      <c r="T644" s="2"/>
      <c r="U644" s="2"/>
      <c r="AD644" s="6" t="n">
        <f aca="false">ISNUMBER(MATCH(A644,Selection!A:A,0))</f>
        <v>0</v>
      </c>
      <c r="AE644" s="6" t="n">
        <f aca="false">24-COUNTIF(D644:AA644,"")</f>
        <v>7</v>
      </c>
      <c r="AF644" s="20" t="n">
        <f aca="false">TRUE()</f>
        <v>1</v>
      </c>
      <c r="AG644" s="21" t="n">
        <f aca="false">TRUE()</f>
        <v>1</v>
      </c>
      <c r="AH644" s="21" t="n">
        <f aca="false">FALSE()</f>
        <v>0</v>
      </c>
      <c r="AI644" s="22" t="n">
        <f aca="false">FALSE()</f>
        <v>0</v>
      </c>
      <c r="AJ644" s="8" t="n">
        <v>646</v>
      </c>
      <c r="AK644" s="23" t="s">
        <v>62</v>
      </c>
      <c r="AM644" s="8" t="n">
        <v>64</v>
      </c>
      <c r="AN644" s="8" t="s">
        <v>64</v>
      </c>
      <c r="AO644" s="8" t="s">
        <v>65</v>
      </c>
      <c r="AP644" s="8" t="s">
        <v>79</v>
      </c>
      <c r="AQ644" s="8" t="s">
        <v>129</v>
      </c>
      <c r="AU644" s="8" t="s">
        <v>45</v>
      </c>
      <c r="AV644" s="24" t="s">
        <v>1564</v>
      </c>
      <c r="AW644" s="24"/>
      <c r="BA644" s="21" t="n">
        <f aca="false">NOT(ISNA(MATCH($A644&amp;"N",'Cases at IMPPC'!$H:$H,0)))</f>
        <v>1</v>
      </c>
      <c r="BB644" s="21" t="n">
        <f aca="false">NOT(ISNA(MATCH($A644&amp;"T",'Cases at IMPPC'!$H:$H,0)))</f>
        <v>1</v>
      </c>
      <c r="BC644" s="21" t="n">
        <f aca="false">NOT(ISNA(MATCH($A644&amp;"ADE",'Cases at IMPPC'!$H:$H,0)))</f>
        <v>0</v>
      </c>
      <c r="BD644" s="21" t="n">
        <f aca="false">NOT(ISNA(MATCH($A644&amp;"MET",'Cases at IMPPC'!$H:$H,0)))</f>
        <v>0</v>
      </c>
      <c r="BE644" s="24"/>
    </row>
    <row r="645" customFormat="false" ht="13" hidden="false" customHeight="true" outlineLevel="0" collapsed="false">
      <c r="A645" s="1" t="n">
        <v>647</v>
      </c>
      <c r="B645" s="18" t="s">
        <v>1565</v>
      </c>
      <c r="C645" s="18" t="str">
        <f aca="false">TEXT(A645,"CRC-00000")&amp;"-05-01"</f>
        <v>CRC-00647-05-01</v>
      </c>
      <c r="D645" s="2" t="s">
        <v>60</v>
      </c>
      <c r="E645" s="2" t="s">
        <v>61</v>
      </c>
      <c r="F645" s="2" t="s">
        <v>61</v>
      </c>
      <c r="G645" s="2" t="s">
        <v>60</v>
      </c>
      <c r="H645" s="2" t="s">
        <v>60</v>
      </c>
      <c r="I645" s="3" t="s">
        <v>60</v>
      </c>
      <c r="J645" s="4" t="s">
        <v>60</v>
      </c>
      <c r="S645" s="25"/>
      <c r="T645" s="2"/>
      <c r="U645" s="2"/>
      <c r="AD645" s="6" t="n">
        <f aca="false">ISNUMBER(MATCH(A645,Selection!A:A,0))</f>
        <v>0</v>
      </c>
      <c r="AE645" s="6" t="n">
        <f aca="false">24-COUNTIF(D645:AA645,"")</f>
        <v>7</v>
      </c>
      <c r="AF645" s="20" t="n">
        <f aca="false">TRUE()</f>
        <v>1</v>
      </c>
      <c r="AG645" s="21" t="n">
        <f aca="false">TRUE()</f>
        <v>1</v>
      </c>
      <c r="AH645" s="21" t="n">
        <f aca="false">FALSE()</f>
        <v>0</v>
      </c>
      <c r="AI645" s="22" t="n">
        <f aca="false">FALSE()</f>
        <v>0</v>
      </c>
      <c r="AJ645" s="8" t="n">
        <v>647</v>
      </c>
      <c r="AK645" s="23" t="s">
        <v>62</v>
      </c>
      <c r="AM645" s="8" t="n">
        <v>56</v>
      </c>
      <c r="AN645" s="8" t="s">
        <v>64</v>
      </c>
      <c r="AO645" s="8" t="s">
        <v>71</v>
      </c>
      <c r="AP645" s="8" t="s">
        <v>66</v>
      </c>
      <c r="AQ645" s="8" t="s">
        <v>419</v>
      </c>
      <c r="AU645" s="8" t="s">
        <v>45</v>
      </c>
      <c r="AV645" s="24" t="s">
        <v>1566</v>
      </c>
      <c r="AW645" s="24"/>
      <c r="BA645" s="21" t="n">
        <f aca="false">NOT(ISNA(MATCH($A645&amp;"N",'Cases at IMPPC'!$H:$H,0)))</f>
        <v>1</v>
      </c>
      <c r="BB645" s="21" t="n">
        <f aca="false">NOT(ISNA(MATCH($A645&amp;"T",'Cases at IMPPC'!$H:$H,0)))</f>
        <v>1</v>
      </c>
      <c r="BC645" s="21" t="n">
        <f aca="false">NOT(ISNA(MATCH($A645&amp;"ADE",'Cases at IMPPC'!$H:$H,0)))</f>
        <v>0</v>
      </c>
      <c r="BD645" s="21" t="n">
        <f aca="false">NOT(ISNA(MATCH($A645&amp;"MET",'Cases at IMPPC'!$H:$H,0)))</f>
        <v>0</v>
      </c>
      <c r="BE645" s="24"/>
    </row>
    <row r="646" customFormat="false" ht="13" hidden="false" customHeight="true" outlineLevel="0" collapsed="false">
      <c r="A646" s="1" t="n">
        <v>648</v>
      </c>
      <c r="B646" s="18" t="s">
        <v>1567</v>
      </c>
      <c r="C646" s="18" t="str">
        <f aca="false">TEXT(A646,"CRC-00000")&amp;"-05-01"</f>
        <v>CRC-00648-05-01</v>
      </c>
      <c r="D646" s="2" t="s">
        <v>60</v>
      </c>
      <c r="E646" s="2" t="s">
        <v>60</v>
      </c>
      <c r="F646" s="2" t="s">
        <v>61</v>
      </c>
      <c r="G646" s="2" t="s">
        <v>60</v>
      </c>
      <c r="H646" s="2" t="s">
        <v>61</v>
      </c>
      <c r="I646" s="3" t="s">
        <v>61</v>
      </c>
      <c r="J646" s="4" t="s">
        <v>60</v>
      </c>
      <c r="S646" s="25"/>
      <c r="T646" s="2"/>
      <c r="U646" s="2"/>
      <c r="AD646" s="6" t="n">
        <f aca="false">ISNUMBER(MATCH(A646,Selection!A:A,0))</f>
        <v>0</v>
      </c>
      <c r="AE646" s="6" t="n">
        <f aca="false">24-COUNTIF(D646:AA646,"")</f>
        <v>7</v>
      </c>
      <c r="AF646" s="20" t="n">
        <f aca="false">TRUE()</f>
        <v>1</v>
      </c>
      <c r="AG646" s="21" t="n">
        <f aca="false">TRUE()</f>
        <v>1</v>
      </c>
      <c r="AH646" s="21" t="n">
        <f aca="false">FALSE()</f>
        <v>0</v>
      </c>
      <c r="AI646" s="22" t="n">
        <f aca="false">FALSE()</f>
        <v>0</v>
      </c>
      <c r="AJ646" s="8" t="n">
        <v>648</v>
      </c>
      <c r="AK646" s="23" t="s">
        <v>62</v>
      </c>
      <c r="AM646" s="8" t="n">
        <v>69</v>
      </c>
      <c r="AN646" s="8" t="s">
        <v>45</v>
      </c>
      <c r="AO646" s="8" t="s">
        <v>71</v>
      </c>
      <c r="AP646" s="8" t="s">
        <v>66</v>
      </c>
      <c r="AQ646" s="8" t="s">
        <v>792</v>
      </c>
      <c r="AU646" s="8" t="s">
        <v>45</v>
      </c>
      <c r="AV646" s="24" t="s">
        <v>1568</v>
      </c>
      <c r="AW646" s="24"/>
      <c r="BA646" s="21" t="n">
        <f aca="false">NOT(ISNA(MATCH($A646&amp;"N",'Cases at IMPPC'!$H:$H,0)))</f>
        <v>1</v>
      </c>
      <c r="BB646" s="21" t="n">
        <f aca="false">NOT(ISNA(MATCH($A646&amp;"T",'Cases at IMPPC'!$H:$H,0)))</f>
        <v>1</v>
      </c>
      <c r="BC646" s="21" t="n">
        <f aca="false">NOT(ISNA(MATCH($A646&amp;"ADE",'Cases at IMPPC'!$H:$H,0)))</f>
        <v>0</v>
      </c>
      <c r="BD646" s="21" t="n">
        <f aca="false">NOT(ISNA(MATCH($A646&amp;"MET",'Cases at IMPPC'!$H:$H,0)))</f>
        <v>0</v>
      </c>
      <c r="BE646" s="24"/>
    </row>
    <row r="647" customFormat="false" ht="13" hidden="false" customHeight="true" outlineLevel="0" collapsed="false">
      <c r="A647" s="1" t="n">
        <v>649</v>
      </c>
      <c r="B647" s="18" t="s">
        <v>1569</v>
      </c>
      <c r="C647" s="18" t="str">
        <f aca="false">TEXT(A647,"CRC-00000")&amp;"-05-01"</f>
        <v>CRC-00649-05-01</v>
      </c>
      <c r="D647" s="2" t="s">
        <v>60</v>
      </c>
      <c r="E647" s="2" t="s">
        <v>60</v>
      </c>
      <c r="F647" s="2" t="s">
        <v>60</v>
      </c>
      <c r="G647" s="2" t="s">
        <v>60</v>
      </c>
      <c r="H647" s="2" t="s">
        <v>60</v>
      </c>
      <c r="I647" s="3" t="s">
        <v>60</v>
      </c>
      <c r="J647" s="4" t="s">
        <v>60</v>
      </c>
      <c r="M647" s="2" t="s">
        <v>136</v>
      </c>
      <c r="S647" s="25"/>
      <c r="T647" s="2"/>
      <c r="U647" s="2"/>
      <c r="AD647" s="6" t="n">
        <f aca="false">ISNUMBER(MATCH(A647,Selection!A:A,0))</f>
        <v>0</v>
      </c>
      <c r="AE647" s="6" t="n">
        <f aca="false">24-COUNTIF(D647:AA647,"")</f>
        <v>8</v>
      </c>
      <c r="AF647" s="20" t="n">
        <f aca="false">TRUE()</f>
        <v>1</v>
      </c>
      <c r="AG647" s="21" t="n">
        <f aca="false">FALSE()</f>
        <v>0</v>
      </c>
      <c r="AH647" s="21" t="n">
        <f aca="false">FALSE()</f>
        <v>0</v>
      </c>
      <c r="AI647" s="22" t="n">
        <f aca="false">TRUE()</f>
        <v>1</v>
      </c>
      <c r="AJ647" s="8" t="n">
        <v>649.3</v>
      </c>
      <c r="AK647" s="23" t="s">
        <v>324</v>
      </c>
      <c r="AL647" s="8" t="s">
        <v>63</v>
      </c>
      <c r="AM647" s="8" t="n">
        <v>60</v>
      </c>
      <c r="AN647" s="8" t="s">
        <v>45</v>
      </c>
      <c r="AP647" s="8" t="s">
        <v>45</v>
      </c>
      <c r="AQ647" s="8" t="s">
        <v>805</v>
      </c>
      <c r="AV647" s="24" t="s">
        <v>1570</v>
      </c>
      <c r="AW647" s="24"/>
      <c r="BA647" s="21" t="n">
        <f aca="false">NOT(ISNA(MATCH($A647&amp;"N",'Cases at IMPPC'!$H:$H,0)))</f>
        <v>1</v>
      </c>
      <c r="BB647" s="21" t="n">
        <f aca="false">NOT(ISNA(MATCH($A647&amp;"T",'Cases at IMPPC'!$H:$H,0)))</f>
        <v>0</v>
      </c>
      <c r="BC647" s="21" t="n">
        <f aca="false">NOT(ISNA(MATCH($A647&amp;"ADE",'Cases at IMPPC'!$H:$H,0)))</f>
        <v>0</v>
      </c>
      <c r="BD647" s="21" t="n">
        <f aca="false">NOT(ISNA(MATCH($A647&amp;"MET",'Cases at IMPPC'!$H:$H,0)))</f>
        <v>1</v>
      </c>
      <c r="BE647" s="24" t="s">
        <v>184</v>
      </c>
      <c r="BH647" s="0" t="s">
        <v>314</v>
      </c>
    </row>
    <row r="648" customFormat="false" ht="13" hidden="false" customHeight="true" outlineLevel="0" collapsed="false">
      <c r="A648" s="1" t="n">
        <v>650</v>
      </c>
      <c r="B648" s="18" t="s">
        <v>1571</v>
      </c>
      <c r="C648" s="18" t="str">
        <f aca="false">TEXT(A648,"CRC-00000")&amp;"-05-01"</f>
        <v>CRC-00650-05-01</v>
      </c>
      <c r="D648" s="2" t="s">
        <v>60</v>
      </c>
      <c r="E648" s="2" t="s">
        <v>60</v>
      </c>
      <c r="F648" s="2" t="s">
        <v>61</v>
      </c>
      <c r="G648" s="2" t="s">
        <v>60</v>
      </c>
      <c r="H648" s="2" t="s">
        <v>61</v>
      </c>
      <c r="I648" s="3" t="s">
        <v>61</v>
      </c>
      <c r="J648" s="4" t="s">
        <v>61</v>
      </c>
      <c r="M648" s="2" t="s">
        <v>45</v>
      </c>
      <c r="S648" s="25" t="s">
        <v>136</v>
      </c>
      <c r="T648" s="2" t="s">
        <v>157</v>
      </c>
      <c r="U648" s="2"/>
      <c r="AD648" s="6" t="n">
        <f aca="false">ISNUMBER(MATCH(A648,Selection!A:A,0))</f>
        <v>0</v>
      </c>
      <c r="AE648" s="6" t="n">
        <f aca="false">24-COUNTIF(D648:AA648,"")</f>
        <v>10</v>
      </c>
      <c r="AF648" s="20" t="n">
        <f aca="false">TRUE()</f>
        <v>1</v>
      </c>
      <c r="AG648" s="21" t="n">
        <f aca="false">TRUE()</f>
        <v>1</v>
      </c>
      <c r="AH648" s="21" t="n">
        <f aca="false">FALSE()</f>
        <v>0</v>
      </c>
      <c r="AI648" s="22" t="n">
        <f aca="false">FALSE()</f>
        <v>0</v>
      </c>
      <c r="AJ648" s="8" t="n">
        <v>650</v>
      </c>
      <c r="AK648" s="23" t="s">
        <v>62</v>
      </c>
      <c r="AL648" s="8" t="s">
        <v>66</v>
      </c>
      <c r="AM648" s="8" t="n">
        <v>73</v>
      </c>
      <c r="AN648" s="8" t="s">
        <v>64</v>
      </c>
      <c r="AO648" s="8" t="s">
        <v>65</v>
      </c>
      <c r="AP648" s="8" t="s">
        <v>1016</v>
      </c>
      <c r="AQ648" s="8" t="s">
        <v>197</v>
      </c>
      <c r="AV648" s="24" t="s">
        <v>1572</v>
      </c>
      <c r="AW648" s="24"/>
      <c r="AX648" s="9" t="n">
        <v>0.0632911392405063</v>
      </c>
      <c r="AY648" s="9" t="n">
        <v>0.0949367088607595</v>
      </c>
      <c r="AZ648" s="9" t="n">
        <v>0.158227848101266</v>
      </c>
      <c r="BA648" s="21" t="n">
        <f aca="false">NOT(ISNA(MATCH($A648&amp;"N",'Cases at IMPPC'!$H:$H,0)))</f>
        <v>1</v>
      </c>
      <c r="BB648" s="21" t="n">
        <f aca="false">NOT(ISNA(MATCH($A648&amp;"T",'Cases at IMPPC'!$H:$H,0)))</f>
        <v>1</v>
      </c>
      <c r="BC648" s="21" t="n">
        <f aca="false">NOT(ISNA(MATCH($A648&amp;"ADE",'Cases at IMPPC'!$H:$H,0)))</f>
        <v>0</v>
      </c>
      <c r="BD648" s="21" t="n">
        <f aca="false">NOT(ISNA(MATCH($A648&amp;"MET",'Cases at IMPPC'!$H:$H,0)))</f>
        <v>0</v>
      </c>
      <c r="BE648" s="24" t="s">
        <v>319</v>
      </c>
    </row>
    <row r="649" customFormat="false" ht="13" hidden="false" customHeight="true" outlineLevel="0" collapsed="false">
      <c r="A649" s="1" t="n">
        <v>651</v>
      </c>
      <c r="B649" s="18" t="s">
        <v>1573</v>
      </c>
      <c r="C649" s="18" t="str">
        <f aca="false">TEXT(A649,"CRC-00000")&amp;"-05-01"</f>
        <v>CRC-00651-05-01</v>
      </c>
      <c r="D649" s="2" t="s">
        <v>60</v>
      </c>
      <c r="E649" s="2" t="s">
        <v>61</v>
      </c>
      <c r="F649" s="2" t="s">
        <v>61</v>
      </c>
      <c r="G649" s="2" t="s">
        <v>60</v>
      </c>
      <c r="H649" s="2" t="s">
        <v>60</v>
      </c>
      <c r="I649" s="3" t="s">
        <v>60</v>
      </c>
      <c r="J649" s="4" t="s">
        <v>60</v>
      </c>
      <c r="M649" s="2" t="s">
        <v>136</v>
      </c>
      <c r="S649" s="25" t="s">
        <v>136</v>
      </c>
      <c r="T649" s="2" t="s">
        <v>157</v>
      </c>
      <c r="U649" s="2"/>
      <c r="AD649" s="6" t="n">
        <f aca="false">ISNUMBER(MATCH(A649,Selection!A:A,0))</f>
        <v>0</v>
      </c>
      <c r="AE649" s="6" t="n">
        <f aca="false">24-COUNTIF(D649:AA649,"")</f>
        <v>10</v>
      </c>
      <c r="AF649" s="20" t="n">
        <f aca="false">TRUE()</f>
        <v>1</v>
      </c>
      <c r="AG649" s="21" t="n">
        <f aca="false">TRUE()</f>
        <v>1</v>
      </c>
      <c r="AH649" s="21" t="n">
        <f aca="false">FALSE()</f>
        <v>0</v>
      </c>
      <c r="AI649" s="22" t="n">
        <f aca="false">FALSE()</f>
        <v>0</v>
      </c>
      <c r="AJ649" s="8" t="n">
        <v>651</v>
      </c>
      <c r="AK649" s="23" t="s">
        <v>62</v>
      </c>
      <c r="AL649" s="8" t="s">
        <v>66</v>
      </c>
      <c r="AM649" s="8" t="n">
        <v>80</v>
      </c>
      <c r="AN649" s="8" t="s">
        <v>64</v>
      </c>
      <c r="AO649" s="8" t="s">
        <v>71</v>
      </c>
      <c r="AP649" s="8" t="s">
        <v>66</v>
      </c>
      <c r="AQ649" s="8" t="s">
        <v>202</v>
      </c>
      <c r="AU649" s="8" t="s">
        <v>45</v>
      </c>
      <c r="AV649" s="24" t="s">
        <v>1574</v>
      </c>
      <c r="AW649" s="24"/>
      <c r="AX649" s="9" t="n">
        <v>0.107594936708861</v>
      </c>
      <c r="AY649" s="9" t="n">
        <v>0.0316455696202532</v>
      </c>
      <c r="AZ649" s="9" t="n">
        <v>0.139240506329114</v>
      </c>
      <c r="BA649" s="21" t="n">
        <f aca="false">NOT(ISNA(MATCH($A649&amp;"N",'Cases at IMPPC'!$H:$H,0)))</f>
        <v>1</v>
      </c>
      <c r="BB649" s="21" t="n">
        <f aca="false">NOT(ISNA(MATCH($A649&amp;"T",'Cases at IMPPC'!$H:$H,0)))</f>
        <v>1</v>
      </c>
      <c r="BC649" s="21" t="n">
        <f aca="false">NOT(ISNA(MATCH($A649&amp;"ADE",'Cases at IMPPC'!$H:$H,0)))</f>
        <v>0</v>
      </c>
      <c r="BD649" s="21" t="n">
        <f aca="false">NOT(ISNA(MATCH($A649&amp;"MET",'Cases at IMPPC'!$H:$H,0)))</f>
        <v>0</v>
      </c>
      <c r="BE649" s="24"/>
    </row>
    <row r="650" customFormat="false" ht="13" hidden="false" customHeight="true" outlineLevel="0" collapsed="false">
      <c r="A650" s="1" t="n">
        <v>652</v>
      </c>
      <c r="B650" s="18" t="s">
        <v>1575</v>
      </c>
      <c r="C650" s="18" t="str">
        <f aca="false">TEXT(A650,"CRC-00000")&amp;"-05-01"</f>
        <v>CRC-00652-05-01</v>
      </c>
      <c r="D650" s="2" t="s">
        <v>60</v>
      </c>
      <c r="E650" s="2" t="s">
        <v>60</v>
      </c>
      <c r="F650" s="2" t="s">
        <v>61</v>
      </c>
      <c r="G650" s="2" t="s">
        <v>60</v>
      </c>
      <c r="H650" s="2" t="s">
        <v>61</v>
      </c>
      <c r="I650" s="3" t="s">
        <v>61</v>
      </c>
      <c r="J650" s="4" t="s">
        <v>60</v>
      </c>
      <c r="M650" s="2" t="s">
        <v>45</v>
      </c>
      <c r="O650" s="2" t="s">
        <v>45</v>
      </c>
      <c r="Q650" s="3" t="s">
        <v>45</v>
      </c>
      <c r="S650" s="25" t="s">
        <v>136</v>
      </c>
      <c r="T650" s="2" t="s">
        <v>157</v>
      </c>
      <c r="U650" s="2"/>
      <c r="V650" s="29" t="n">
        <v>0.0719</v>
      </c>
      <c r="AD650" s="6" t="n">
        <f aca="false">ISNUMBER(MATCH(A650,Selection!A:A,0))</f>
        <v>0</v>
      </c>
      <c r="AE650" s="6" t="n">
        <f aca="false">24-COUNTIF(D650:AA650,"")</f>
        <v>13</v>
      </c>
      <c r="AF650" s="20" t="n">
        <f aca="false">TRUE()</f>
        <v>1</v>
      </c>
      <c r="AG650" s="21" t="n">
        <f aca="false">TRUE()</f>
        <v>1</v>
      </c>
      <c r="AH650" s="21" t="n">
        <f aca="false">FALSE()</f>
        <v>0</v>
      </c>
      <c r="AI650" s="22" t="n">
        <f aca="false">FALSE()</f>
        <v>0</v>
      </c>
      <c r="AJ650" s="8" t="n">
        <v>652</v>
      </c>
      <c r="AK650" s="23" t="s">
        <v>62</v>
      </c>
      <c r="AL650" s="8" t="s">
        <v>63</v>
      </c>
      <c r="AM650" s="8" t="n">
        <v>92</v>
      </c>
      <c r="AN650" s="8" t="s">
        <v>64</v>
      </c>
      <c r="AO650" s="8" t="s">
        <v>71</v>
      </c>
      <c r="AP650" s="8" t="s">
        <v>66</v>
      </c>
      <c r="AQ650" s="8" t="s">
        <v>144</v>
      </c>
      <c r="AR650" s="8" t="s">
        <v>1206</v>
      </c>
      <c r="AS650" s="8" t="s">
        <v>1576</v>
      </c>
      <c r="AT650" s="8" t="s">
        <v>1577</v>
      </c>
      <c r="AU650" s="8" t="s">
        <v>45</v>
      </c>
      <c r="AV650" s="24" t="s">
        <v>1474</v>
      </c>
      <c r="AW650" s="24"/>
      <c r="AX650" s="9" t="n">
        <v>0.0822784810126582</v>
      </c>
      <c r="AY650" s="9" t="n">
        <v>0.0949367088607595</v>
      </c>
      <c r="AZ650" s="9" t="n">
        <v>0.177215189873418</v>
      </c>
      <c r="BA650" s="21" t="n">
        <f aca="false">NOT(ISNA(MATCH($A650&amp;"N",'Cases at IMPPC'!$H:$H,0)))</f>
        <v>0</v>
      </c>
      <c r="BB650" s="21" t="n">
        <f aca="false">NOT(ISNA(MATCH($A650&amp;"T",'Cases at IMPPC'!$H:$H,0)))</f>
        <v>1</v>
      </c>
      <c r="BC650" s="21" t="n">
        <f aca="false">NOT(ISNA(MATCH($A650&amp;"ADE",'Cases at IMPPC'!$H:$H,0)))</f>
        <v>0</v>
      </c>
      <c r="BD650" s="21" t="n">
        <f aca="false">NOT(ISNA(MATCH($A650&amp;"MET",'Cases at IMPPC'!$H:$H,0)))</f>
        <v>0</v>
      </c>
      <c r="BE650" s="24" t="s">
        <v>282</v>
      </c>
      <c r="BF650" s="0" t="s">
        <v>1578</v>
      </c>
    </row>
    <row r="651" customFormat="false" ht="13" hidden="false" customHeight="true" outlineLevel="0" collapsed="false">
      <c r="A651" s="1" t="n">
        <v>653</v>
      </c>
      <c r="B651" s="18" t="s">
        <v>1579</v>
      </c>
      <c r="C651" s="18" t="str">
        <f aca="false">TEXT(A651,"CRC-00000")&amp;"-05-01"</f>
        <v>CRC-00653-05-01</v>
      </c>
      <c r="D651" s="2" t="s">
        <v>60</v>
      </c>
      <c r="E651" s="2" t="s">
        <v>60</v>
      </c>
      <c r="F651" s="2" t="s">
        <v>60</v>
      </c>
      <c r="G651" s="2" t="s">
        <v>60</v>
      </c>
      <c r="H651" s="2" t="s">
        <v>61</v>
      </c>
      <c r="I651" s="3" t="s">
        <v>61</v>
      </c>
      <c r="J651" s="4" t="s">
        <v>60</v>
      </c>
      <c r="M651" s="2" t="s">
        <v>136</v>
      </c>
      <c r="S651" s="25"/>
      <c r="T651" s="2"/>
      <c r="U651" s="2"/>
      <c r="AD651" s="6" t="n">
        <f aca="false">ISNUMBER(MATCH(A651,Selection!A:A,0))</f>
        <v>0</v>
      </c>
      <c r="AE651" s="6" t="n">
        <f aca="false">24-COUNTIF(D651:AA651,"")</f>
        <v>8</v>
      </c>
      <c r="AF651" s="20" t="n">
        <f aca="false">TRUE()</f>
        <v>1</v>
      </c>
      <c r="AG651" s="21" t="n">
        <f aca="false">TRUE()</f>
        <v>1</v>
      </c>
      <c r="AH651" s="21" t="n">
        <f aca="false">FALSE()</f>
        <v>0</v>
      </c>
      <c r="AI651" s="22" t="n">
        <f aca="false">FALSE()</f>
        <v>0</v>
      </c>
      <c r="AJ651" s="8" t="n">
        <v>653</v>
      </c>
      <c r="AK651" s="23" t="s">
        <v>62</v>
      </c>
      <c r="AL651" s="8" t="s">
        <v>63</v>
      </c>
      <c r="AM651" s="8" t="n">
        <v>36</v>
      </c>
      <c r="AN651" s="8" t="s">
        <v>45</v>
      </c>
      <c r="AO651" s="8" t="s">
        <v>71</v>
      </c>
      <c r="AP651" s="8" t="s">
        <v>115</v>
      </c>
      <c r="AQ651" s="8" t="s">
        <v>1580</v>
      </c>
      <c r="AU651" s="8" t="s">
        <v>45</v>
      </c>
      <c r="AV651" s="24" t="s">
        <v>1581</v>
      </c>
      <c r="AW651" s="24"/>
      <c r="BA651" s="21" t="n">
        <f aca="false">NOT(ISNA(MATCH($A651&amp;"N",'Cases at IMPPC'!$H:$H,0)))</f>
        <v>1</v>
      </c>
      <c r="BB651" s="21" t="n">
        <f aca="false">NOT(ISNA(MATCH($A651&amp;"T",'Cases at IMPPC'!$H:$H,0)))</f>
        <v>1</v>
      </c>
      <c r="BC651" s="21" t="n">
        <f aca="false">NOT(ISNA(MATCH($A651&amp;"ADE",'Cases at IMPPC'!$H:$H,0)))</f>
        <v>0</v>
      </c>
      <c r="BD651" s="21" t="n">
        <f aca="false">NOT(ISNA(MATCH($A651&amp;"MET",'Cases at IMPPC'!$H:$H,0)))</f>
        <v>0</v>
      </c>
      <c r="BE651" s="24" t="s">
        <v>1582</v>
      </c>
      <c r="BH651" s="0" t="s">
        <v>314</v>
      </c>
    </row>
    <row r="652" customFormat="false" ht="13" hidden="false" customHeight="true" outlineLevel="0" collapsed="false">
      <c r="A652" s="1" t="n">
        <v>654</v>
      </c>
      <c r="B652" s="18" t="s">
        <v>1583</v>
      </c>
      <c r="C652" s="18" t="str">
        <f aca="false">TEXT(A652,"CRC-00000")&amp;"-05-01"</f>
        <v>CRC-00654-05-01</v>
      </c>
      <c r="D652" s="2" t="s">
        <v>60</v>
      </c>
      <c r="E652" s="2" t="s">
        <v>60</v>
      </c>
      <c r="F652" s="2" t="s">
        <v>60</v>
      </c>
      <c r="G652" s="2" t="s">
        <v>60</v>
      </c>
      <c r="H652" s="2" t="s">
        <v>60</v>
      </c>
      <c r="I652" s="3" t="s">
        <v>60</v>
      </c>
      <c r="J652" s="4" t="s">
        <v>60</v>
      </c>
      <c r="M652" s="2" t="s">
        <v>45</v>
      </c>
      <c r="O652" s="2" t="s">
        <v>136</v>
      </c>
      <c r="Q652" s="3" t="s">
        <v>136</v>
      </c>
      <c r="S652" s="25" t="s">
        <v>45</v>
      </c>
      <c r="T652" s="2" t="s">
        <v>157</v>
      </c>
      <c r="U652" s="2"/>
      <c r="V652" s="29" t="n">
        <v>0.0619</v>
      </c>
      <c r="AD652" s="6" t="n">
        <f aca="false">ISNUMBER(MATCH(A652,Selection!A:A,0))</f>
        <v>0</v>
      </c>
      <c r="AE652" s="6" t="n">
        <f aca="false">24-COUNTIF(D652:AA652,"")</f>
        <v>13</v>
      </c>
      <c r="AF652" s="20" t="n">
        <f aca="false">TRUE()</f>
        <v>1</v>
      </c>
      <c r="AG652" s="21" t="n">
        <f aca="false">TRUE()</f>
        <v>1</v>
      </c>
      <c r="AH652" s="21" t="n">
        <f aca="false">FALSE()</f>
        <v>0</v>
      </c>
      <c r="AI652" s="22" t="n">
        <f aca="false">FALSE()</f>
        <v>0</v>
      </c>
      <c r="AJ652" s="8" t="n">
        <v>654</v>
      </c>
      <c r="AK652" s="23" t="s">
        <v>62</v>
      </c>
      <c r="AL652" s="8" t="s">
        <v>63</v>
      </c>
      <c r="AM652" s="8" t="n">
        <v>70</v>
      </c>
      <c r="AN652" s="8" t="s">
        <v>64</v>
      </c>
      <c r="AO652" s="8" t="s">
        <v>71</v>
      </c>
      <c r="AP652" s="8" t="s">
        <v>115</v>
      </c>
      <c r="AQ652" s="8" t="s">
        <v>336</v>
      </c>
      <c r="AU652" s="8" t="s">
        <v>45</v>
      </c>
      <c r="AV652" s="24"/>
      <c r="AW652" s="24"/>
      <c r="AX652" s="9" t="n">
        <v>0.0443037974683544</v>
      </c>
      <c r="AY652" s="9" t="n">
        <v>0.0569620253164557</v>
      </c>
      <c r="AZ652" s="9" t="n">
        <v>0.10126582278481</v>
      </c>
      <c r="BA652" s="21" t="n">
        <f aca="false">NOT(ISNA(MATCH($A652&amp;"N",'Cases at IMPPC'!$H:$H,0)))</f>
        <v>1</v>
      </c>
      <c r="BB652" s="21" t="n">
        <f aca="false">NOT(ISNA(MATCH($A652&amp;"T",'Cases at IMPPC'!$H:$H,0)))</f>
        <v>1</v>
      </c>
      <c r="BC652" s="21" t="n">
        <f aca="false">NOT(ISNA(MATCH($A652&amp;"ADE",'Cases at IMPPC'!$H:$H,0)))</f>
        <v>0</v>
      </c>
      <c r="BD652" s="21" t="n">
        <f aca="false">NOT(ISNA(MATCH($A652&amp;"MET",'Cases at IMPPC'!$H:$H,0)))</f>
        <v>0</v>
      </c>
      <c r="BE652" s="24"/>
      <c r="BH652" s="0" t="s">
        <v>1584</v>
      </c>
    </row>
    <row r="653" customFormat="false" ht="13" hidden="false" customHeight="true" outlineLevel="0" collapsed="false">
      <c r="A653" s="1" t="n">
        <v>655</v>
      </c>
      <c r="B653" s="18" t="s">
        <v>1585</v>
      </c>
      <c r="C653" s="18" t="str">
        <f aca="false">TEXT(A653,"CRC-00000")&amp;"-05-01"</f>
        <v>CRC-00655-05-01</v>
      </c>
      <c r="D653" s="2" t="s">
        <v>60</v>
      </c>
      <c r="E653" s="2" t="s">
        <v>60</v>
      </c>
      <c r="F653" s="2" t="s">
        <v>61</v>
      </c>
      <c r="G653" s="2" t="s">
        <v>60</v>
      </c>
      <c r="H653" s="2" t="s">
        <v>60</v>
      </c>
      <c r="M653" s="2" t="s">
        <v>45</v>
      </c>
      <c r="S653" s="25"/>
      <c r="T653" s="2"/>
      <c r="U653" s="2"/>
      <c r="AD653" s="6" t="n">
        <f aca="false">ISNUMBER(MATCH(A653,Selection!A:A,0))</f>
        <v>0</v>
      </c>
      <c r="AE653" s="6" t="n">
        <f aca="false">24-COUNTIF(D653:AA653,"")</f>
        <v>6</v>
      </c>
      <c r="AF653" s="20" t="n">
        <f aca="false">TRUE()</f>
        <v>1</v>
      </c>
      <c r="AG653" s="21" t="n">
        <f aca="false">FALSE()</f>
        <v>0</v>
      </c>
      <c r="AH653" s="21" t="n">
        <f aca="false">TRUE()</f>
        <v>1</v>
      </c>
      <c r="AI653" s="22" t="n">
        <f aca="false">FALSE()</f>
        <v>0</v>
      </c>
      <c r="AJ653" s="8" t="n">
        <v>655.1</v>
      </c>
      <c r="AK653" s="23" t="s">
        <v>137</v>
      </c>
      <c r="AM653" s="8" t="n">
        <v>67</v>
      </c>
      <c r="AN653" s="8" t="s">
        <v>45</v>
      </c>
      <c r="AO653" s="8" t="s">
        <v>65</v>
      </c>
      <c r="AP653" s="8" t="s">
        <v>138</v>
      </c>
      <c r="AQ653" s="8" t="s">
        <v>109</v>
      </c>
      <c r="AV653" s="24" t="s">
        <v>1586</v>
      </c>
      <c r="AW653" s="24"/>
      <c r="BA653" s="21" t="n">
        <f aca="false">NOT(ISNA(MATCH($A653&amp;"N",'Cases at IMPPC'!$H:$H,0)))</f>
        <v>1</v>
      </c>
      <c r="BB653" s="21" t="n">
        <f aca="false">NOT(ISNA(MATCH($A653&amp;"T",'Cases at IMPPC'!$H:$H,0)))</f>
        <v>0</v>
      </c>
      <c r="BC653" s="21" t="n">
        <f aca="false">NOT(ISNA(MATCH($A653&amp;"ADE",'Cases at IMPPC'!$H:$H,0)))</f>
        <v>1</v>
      </c>
      <c r="BD653" s="21" t="n">
        <f aca="false">NOT(ISNA(MATCH($A653&amp;"MET",'Cases at IMPPC'!$H:$H,0)))</f>
        <v>0</v>
      </c>
      <c r="BE653" s="24" t="s">
        <v>1049</v>
      </c>
    </row>
    <row r="654" customFormat="false" ht="13" hidden="false" customHeight="true" outlineLevel="0" collapsed="false">
      <c r="A654" s="1" t="n">
        <v>656</v>
      </c>
      <c r="B654" s="18" t="s">
        <v>1587</v>
      </c>
      <c r="C654" s="18" t="str">
        <f aca="false">TEXT(A654,"CRC-00000")&amp;"-05-01"</f>
        <v>CRC-00656-05-01</v>
      </c>
      <c r="D654" s="2" t="s">
        <v>60</v>
      </c>
      <c r="E654" s="2" t="s">
        <v>60</v>
      </c>
      <c r="F654" s="2" t="s">
        <v>61</v>
      </c>
      <c r="G654" s="2" t="s">
        <v>60</v>
      </c>
      <c r="H654" s="2" t="s">
        <v>60</v>
      </c>
      <c r="I654" s="3" t="s">
        <v>60</v>
      </c>
      <c r="J654" s="4" t="s">
        <v>60</v>
      </c>
      <c r="K654" s="2" t="s">
        <v>230</v>
      </c>
      <c r="L654" s="2" t="s">
        <v>230</v>
      </c>
      <c r="M654" s="2" t="s">
        <v>136</v>
      </c>
      <c r="O654" s="2" t="s">
        <v>45</v>
      </c>
      <c r="Q654" s="3" t="s">
        <v>45</v>
      </c>
      <c r="R654" s="4" t="s">
        <v>60</v>
      </c>
      <c r="S654" s="25" t="s">
        <v>45</v>
      </c>
      <c r="T654" s="2" t="s">
        <v>157</v>
      </c>
      <c r="U654" s="2" t="s">
        <v>70</v>
      </c>
      <c r="V654" s="29" t="n">
        <v>0.0118</v>
      </c>
      <c r="Z654" s="6" t="s">
        <v>255</v>
      </c>
      <c r="AA654" s="6" t="s">
        <v>256</v>
      </c>
      <c r="AC654" s="6" t="s">
        <v>70</v>
      </c>
      <c r="AD654" s="6" t="n">
        <f aca="false">ISNUMBER(MATCH(A654,Selection!A:A,0))</f>
        <v>0</v>
      </c>
      <c r="AE654" s="6" t="n">
        <f aca="false">24-COUNTIF(D654:AA654,"")</f>
        <v>19</v>
      </c>
      <c r="AF654" s="20" t="n">
        <f aca="false">TRUE()</f>
        <v>1</v>
      </c>
      <c r="AG654" s="27" t="n">
        <f aca="false">TRUE()</f>
        <v>1</v>
      </c>
      <c r="AH654" s="27" t="n">
        <f aca="false">FALSE()</f>
        <v>0</v>
      </c>
      <c r="AI654" s="22" t="n">
        <f aca="false">FALSE()</f>
        <v>0</v>
      </c>
      <c r="AJ654" s="8" t="n">
        <v>656</v>
      </c>
      <c r="AK654" s="23" t="s">
        <v>62</v>
      </c>
      <c r="AL654" s="8" t="s">
        <v>63</v>
      </c>
      <c r="AM654" s="8" t="n">
        <v>64</v>
      </c>
      <c r="AN654" s="8" t="s">
        <v>64</v>
      </c>
      <c r="AO654" s="8" t="s">
        <v>65</v>
      </c>
      <c r="AP654" s="8" t="s">
        <v>90</v>
      </c>
      <c r="AQ654" s="8" t="s">
        <v>651</v>
      </c>
      <c r="AU654" s="8" t="s">
        <v>45</v>
      </c>
      <c r="AV654" s="24"/>
      <c r="AW654" s="24"/>
      <c r="AX654" s="9" t="n">
        <v>0.0379746835443038</v>
      </c>
      <c r="AY654" s="9" t="n">
        <v>0.0506329113924051</v>
      </c>
      <c r="AZ654" s="9" t="n">
        <v>0.0886075949367089</v>
      </c>
      <c r="BA654" s="21" t="n">
        <f aca="false">NOT(ISNA(MATCH($A654&amp;"N",'Cases at IMPPC'!$H:$H,0)))</f>
        <v>1</v>
      </c>
      <c r="BB654" s="21" t="n">
        <f aca="false">NOT(ISNA(MATCH($A654&amp;"T",'Cases at IMPPC'!$H:$H,0)))</f>
        <v>1</v>
      </c>
      <c r="BC654" s="21" t="n">
        <f aca="false">NOT(ISNA(MATCH($A654&amp;"ADE",'Cases at IMPPC'!$H:$H,0)))</f>
        <v>0</v>
      </c>
      <c r="BD654" s="21" t="n">
        <f aca="false">NOT(ISNA(MATCH($A654&amp;"MET",'Cases at IMPPC'!$H:$H,0)))</f>
        <v>0</v>
      </c>
      <c r="BE654" s="24"/>
      <c r="BF654" s="0" t="s">
        <v>1472</v>
      </c>
    </row>
    <row r="655" customFormat="false" ht="13" hidden="false" customHeight="true" outlineLevel="0" collapsed="false">
      <c r="A655" s="1" t="n">
        <v>657</v>
      </c>
      <c r="B655" s="18" t="s">
        <v>1588</v>
      </c>
      <c r="C655" s="18" t="str">
        <f aca="false">TEXT(A655,"CRC-00000")&amp;"-05-01"</f>
        <v>CRC-00657-05-01</v>
      </c>
      <c r="D655" s="2" t="s">
        <v>60</v>
      </c>
      <c r="E655" s="2" t="s">
        <v>60</v>
      </c>
      <c r="F655" s="2" t="s">
        <v>60</v>
      </c>
      <c r="G655" s="2" t="s">
        <v>60</v>
      </c>
      <c r="H655" s="2" t="s">
        <v>60</v>
      </c>
      <c r="I655" s="3" t="s">
        <v>60</v>
      </c>
      <c r="J655" s="4" t="s">
        <v>60</v>
      </c>
      <c r="M655" s="2" t="s">
        <v>136</v>
      </c>
      <c r="S655" s="25"/>
      <c r="T655" s="2"/>
      <c r="U655" s="2"/>
      <c r="AD655" s="6" t="n">
        <f aca="false">ISNUMBER(MATCH(A655,Selection!A:A,0))</f>
        <v>0</v>
      </c>
      <c r="AE655" s="6" t="n">
        <f aca="false">24-COUNTIF(D655:AA655,"")</f>
        <v>8</v>
      </c>
      <c r="AF655" s="20" t="n">
        <f aca="false">TRUE()</f>
        <v>1</v>
      </c>
      <c r="AG655" s="21" t="n">
        <f aca="false">TRUE()</f>
        <v>1</v>
      </c>
      <c r="AH655" s="21" t="n">
        <f aca="false">FALSE()</f>
        <v>0</v>
      </c>
      <c r="AI655" s="22" t="n">
        <f aca="false">FALSE()</f>
        <v>0</v>
      </c>
      <c r="AJ655" s="8" t="n">
        <v>657</v>
      </c>
      <c r="AK655" s="23" t="s">
        <v>62</v>
      </c>
      <c r="AL655" s="8" t="s">
        <v>63</v>
      </c>
      <c r="AM655" s="8" t="n">
        <v>39</v>
      </c>
      <c r="AN655" s="8" t="s">
        <v>45</v>
      </c>
      <c r="AO655" s="8" t="s">
        <v>71</v>
      </c>
      <c r="AP655" s="8" t="s">
        <v>90</v>
      </c>
      <c r="AQ655" s="8" t="s">
        <v>1589</v>
      </c>
      <c r="AV655" s="24" t="s">
        <v>1590</v>
      </c>
      <c r="AW655" s="24"/>
      <c r="BA655" s="21" t="n">
        <f aca="false">NOT(ISNA(MATCH($A655&amp;"N",'Cases at IMPPC'!$H:$H,0)))</f>
        <v>1</v>
      </c>
      <c r="BB655" s="21" t="n">
        <f aca="false">NOT(ISNA(MATCH($A655&amp;"T",'Cases at IMPPC'!$H:$H,0)))</f>
        <v>1</v>
      </c>
      <c r="BC655" s="21" t="n">
        <f aca="false">NOT(ISNA(MATCH($A655&amp;"ADE",'Cases at IMPPC'!$H:$H,0)))</f>
        <v>0</v>
      </c>
      <c r="BD655" s="21" t="n">
        <f aca="false">NOT(ISNA(MATCH($A655&amp;"MET",'Cases at IMPPC'!$H:$H,0)))</f>
        <v>0</v>
      </c>
      <c r="BE655" s="24" t="s">
        <v>88</v>
      </c>
    </row>
    <row r="656" customFormat="false" ht="13" hidden="false" customHeight="true" outlineLevel="0" collapsed="false">
      <c r="A656" s="1" t="n">
        <v>658</v>
      </c>
      <c r="B656" s="18" t="s">
        <v>1591</v>
      </c>
      <c r="C656" s="18" t="str">
        <f aca="false">TEXT(A656,"CRC-00000")&amp;"-05-01"</f>
        <v>CRC-00658-05-01</v>
      </c>
      <c r="D656" s="2" t="s">
        <v>60</v>
      </c>
      <c r="E656" s="2" t="s">
        <v>61</v>
      </c>
      <c r="F656" s="2" t="s">
        <v>60</v>
      </c>
      <c r="G656" s="2" t="s">
        <v>60</v>
      </c>
      <c r="H656" s="2" t="s">
        <v>60</v>
      </c>
      <c r="I656" s="3" t="s">
        <v>60</v>
      </c>
      <c r="J656" s="4" t="s">
        <v>60</v>
      </c>
      <c r="M656" s="2" t="s">
        <v>136</v>
      </c>
      <c r="O656" s="2" t="s">
        <v>136</v>
      </c>
      <c r="Q656" s="3" t="s">
        <v>136</v>
      </c>
      <c r="R656" s="4" t="s">
        <v>60</v>
      </c>
      <c r="S656" s="25"/>
      <c r="T656" s="2"/>
      <c r="U656" s="2"/>
      <c r="AD656" s="6" t="n">
        <f aca="false">ISNUMBER(MATCH(A656,Selection!A:A,0))</f>
        <v>0</v>
      </c>
      <c r="AE656" s="6" t="n">
        <f aca="false">24-COUNTIF(D656:AA656,"")</f>
        <v>11</v>
      </c>
      <c r="AF656" s="20" t="n">
        <f aca="false">TRUE()</f>
        <v>1</v>
      </c>
      <c r="AG656" s="21" t="n">
        <f aca="false">FALSE()</f>
        <v>0</v>
      </c>
      <c r="AH656" s="21" t="n">
        <f aca="false">FALSE()</f>
        <v>0</v>
      </c>
      <c r="AI656" s="22" t="n">
        <f aca="false">TRUE()</f>
        <v>1</v>
      </c>
      <c r="AJ656" s="8" t="n">
        <v>658.3</v>
      </c>
      <c r="AK656" s="23" t="s">
        <v>324</v>
      </c>
      <c r="AL656" s="8" t="s">
        <v>63</v>
      </c>
      <c r="AM656" s="8" t="n">
        <v>58</v>
      </c>
      <c r="AN656" s="8" t="s">
        <v>64</v>
      </c>
      <c r="AP656" s="8" t="s">
        <v>45</v>
      </c>
      <c r="AQ656" s="8" t="s">
        <v>805</v>
      </c>
      <c r="AU656" s="8" t="s">
        <v>45</v>
      </c>
      <c r="AV656" s="24"/>
      <c r="AW656" s="24"/>
      <c r="BA656" s="21" t="n">
        <f aca="false">NOT(ISNA(MATCH($A656&amp;"N",'Cases at IMPPC'!$H:$H,0)))</f>
        <v>1</v>
      </c>
      <c r="BB656" s="21" t="n">
        <f aca="false">NOT(ISNA(MATCH($A656&amp;"T",'Cases at IMPPC'!$H:$H,0)))</f>
        <v>0</v>
      </c>
      <c r="BC656" s="21" t="n">
        <f aca="false">NOT(ISNA(MATCH($A656&amp;"ADE",'Cases at IMPPC'!$H:$H,0)))</f>
        <v>0</v>
      </c>
      <c r="BD656" s="21" t="n">
        <f aca="false">NOT(ISNA(MATCH($A656&amp;"MET",'Cases at IMPPC'!$H:$H,0)))</f>
        <v>1</v>
      </c>
      <c r="BE656" s="24" t="s">
        <v>184</v>
      </c>
      <c r="BH656" s="0" t="s">
        <v>314</v>
      </c>
    </row>
    <row r="657" customFormat="false" ht="13" hidden="false" customHeight="true" outlineLevel="0" collapsed="false">
      <c r="A657" s="1" t="n">
        <v>659</v>
      </c>
      <c r="B657" s="18" t="s">
        <v>1592</v>
      </c>
      <c r="C657" s="18" t="str">
        <f aca="false">TEXT(A657,"CRC-00000")&amp;"-05-01"</f>
        <v>CRC-00659-05-01</v>
      </c>
      <c r="D657" s="2" t="s">
        <v>60</v>
      </c>
      <c r="E657" s="2" t="s">
        <v>60</v>
      </c>
      <c r="F657" s="2" t="s">
        <v>60</v>
      </c>
      <c r="G657" s="2" t="s">
        <v>60</v>
      </c>
      <c r="H657" s="2" t="s">
        <v>61</v>
      </c>
      <c r="I657" s="3" t="s">
        <v>61</v>
      </c>
      <c r="J657" s="4" t="s">
        <v>60</v>
      </c>
      <c r="S657" s="25"/>
      <c r="T657" s="2"/>
      <c r="U657" s="2"/>
      <c r="AD657" s="6" t="n">
        <f aca="false">ISNUMBER(MATCH(A657,Selection!A:A,0))</f>
        <v>0</v>
      </c>
      <c r="AE657" s="6" t="n">
        <f aca="false">24-COUNTIF(D657:AA657,"")</f>
        <v>7</v>
      </c>
      <c r="AF657" s="20" t="n">
        <f aca="false">TRUE()</f>
        <v>1</v>
      </c>
      <c r="AG657" s="21" t="n">
        <f aca="false">FALSE()</f>
        <v>0</v>
      </c>
      <c r="AH657" s="21" t="n">
        <f aca="false">FALSE()</f>
        <v>0</v>
      </c>
      <c r="AI657" s="22" t="n">
        <f aca="false">TRUE()</f>
        <v>1</v>
      </c>
      <c r="AJ657" s="8" t="n">
        <v>659.3</v>
      </c>
      <c r="AK657" s="23" t="s">
        <v>324</v>
      </c>
      <c r="AL657" s="8" t="s">
        <v>63</v>
      </c>
      <c r="AM657" s="8" t="n">
        <v>37</v>
      </c>
      <c r="AN657" s="8" t="s">
        <v>64</v>
      </c>
      <c r="AP657" s="8" t="s">
        <v>45</v>
      </c>
      <c r="AQ657" s="8" t="s">
        <v>805</v>
      </c>
      <c r="AU657" s="8" t="s">
        <v>805</v>
      </c>
      <c r="AV657" s="24" t="s">
        <v>1593</v>
      </c>
      <c r="AW657" s="24"/>
      <c r="BA657" s="21" t="n">
        <f aca="false">NOT(ISNA(MATCH($A657&amp;"N",'Cases at IMPPC'!$H:$H,0)))</f>
        <v>1</v>
      </c>
      <c r="BB657" s="21" t="n">
        <f aca="false">NOT(ISNA(MATCH($A657&amp;"T",'Cases at IMPPC'!$H:$H,0)))</f>
        <v>0</v>
      </c>
      <c r="BC657" s="21" t="n">
        <f aca="false">NOT(ISNA(MATCH($A657&amp;"ADE",'Cases at IMPPC'!$H:$H,0)))</f>
        <v>0</v>
      </c>
      <c r="BD657" s="21" t="n">
        <f aca="false">NOT(ISNA(MATCH($A657&amp;"MET",'Cases at IMPPC'!$H:$H,0)))</f>
        <v>0</v>
      </c>
      <c r="BE657" s="24" t="s">
        <v>184</v>
      </c>
    </row>
    <row r="658" customFormat="false" ht="13" hidden="false" customHeight="true" outlineLevel="0" collapsed="false">
      <c r="A658" s="1" t="n">
        <v>660</v>
      </c>
      <c r="B658" s="18" t="s">
        <v>1594</v>
      </c>
      <c r="C658" s="18" t="str">
        <f aca="false">TEXT(A658,"CRC-00000")&amp;"-05-01"</f>
        <v>CRC-00660-05-01</v>
      </c>
      <c r="D658" s="2" t="s">
        <v>60</v>
      </c>
      <c r="E658" s="2" t="s">
        <v>61</v>
      </c>
      <c r="F658" s="2" t="s">
        <v>60</v>
      </c>
      <c r="G658" s="2" t="s">
        <v>60</v>
      </c>
      <c r="H658" s="2" t="s">
        <v>61</v>
      </c>
      <c r="I658" s="3" t="s">
        <v>61</v>
      </c>
      <c r="J658" s="4" t="s">
        <v>60</v>
      </c>
      <c r="M658" s="2" t="s">
        <v>45</v>
      </c>
      <c r="S658" s="25" t="s">
        <v>45</v>
      </c>
      <c r="T658" s="2" t="s">
        <v>157</v>
      </c>
      <c r="U658" s="2"/>
      <c r="AD658" s="6" t="n">
        <f aca="false">ISNUMBER(MATCH(A658,Selection!A:A,0))</f>
        <v>0</v>
      </c>
      <c r="AE658" s="6" t="n">
        <f aca="false">24-COUNTIF(D658:AA658,"")</f>
        <v>10</v>
      </c>
      <c r="AF658" s="20" t="n">
        <f aca="false">TRUE()</f>
        <v>1</v>
      </c>
      <c r="AG658" s="21" t="n">
        <f aca="false">TRUE()</f>
        <v>1</v>
      </c>
      <c r="AH658" s="21" t="n">
        <f aca="false">FALSE()</f>
        <v>0</v>
      </c>
      <c r="AI658" s="22" t="n">
        <f aca="false">FALSE()</f>
        <v>0</v>
      </c>
      <c r="AJ658" s="8" t="n">
        <v>660</v>
      </c>
      <c r="AK658" s="23" t="s">
        <v>62</v>
      </c>
      <c r="AL658" s="8" t="s">
        <v>63</v>
      </c>
      <c r="AM658" s="8" t="n">
        <v>83</v>
      </c>
      <c r="AN658" s="8" t="s">
        <v>45</v>
      </c>
      <c r="AO658" s="8" t="s">
        <v>71</v>
      </c>
      <c r="AP658" s="8" t="s">
        <v>66</v>
      </c>
      <c r="AQ658" s="8" t="s">
        <v>197</v>
      </c>
      <c r="AU658" s="8" t="s">
        <v>45</v>
      </c>
      <c r="AV658" s="24" t="s">
        <v>1379</v>
      </c>
      <c r="AW658" s="24"/>
      <c r="AX658" s="9" t="n">
        <v>0.0253164556962025</v>
      </c>
      <c r="AY658" s="9" t="n">
        <v>0.107594936708861</v>
      </c>
      <c r="AZ658" s="9" t="n">
        <v>0.132911392405063</v>
      </c>
      <c r="BA658" s="21" t="n">
        <f aca="false">NOT(ISNA(MATCH($A658&amp;"N",'Cases at IMPPC'!$H:$H,0)))</f>
        <v>1</v>
      </c>
      <c r="BB658" s="21" t="n">
        <f aca="false">NOT(ISNA(MATCH($A658&amp;"T",'Cases at IMPPC'!$H:$H,0)))</f>
        <v>1</v>
      </c>
      <c r="BC658" s="21" t="n">
        <f aca="false">NOT(ISNA(MATCH($A658&amp;"ADE",'Cases at IMPPC'!$H:$H,0)))</f>
        <v>0</v>
      </c>
      <c r="BD658" s="21" t="n">
        <f aca="false">NOT(ISNA(MATCH($A658&amp;"MET",'Cases at IMPPC'!$H:$H,0)))</f>
        <v>0</v>
      </c>
      <c r="BE658" s="24"/>
    </row>
    <row r="659" customFormat="false" ht="13" hidden="false" customHeight="true" outlineLevel="0" collapsed="false">
      <c r="A659" s="1" t="n">
        <v>661</v>
      </c>
      <c r="B659" s="18" t="s">
        <v>1595</v>
      </c>
      <c r="C659" s="18" t="str">
        <f aca="false">TEXT(A659,"CRC-00000")&amp;"-05-01"</f>
        <v>CRC-00661-05-01</v>
      </c>
      <c r="D659" s="2" t="s">
        <v>60</v>
      </c>
      <c r="E659" s="2" t="s">
        <v>60</v>
      </c>
      <c r="F659" s="2" t="s">
        <v>60</v>
      </c>
      <c r="G659" s="2" t="s">
        <v>60</v>
      </c>
      <c r="H659" s="2" t="s">
        <v>61</v>
      </c>
      <c r="I659" s="3" t="s">
        <v>61</v>
      </c>
      <c r="J659" s="4" t="s">
        <v>60</v>
      </c>
      <c r="M659" s="2" t="s">
        <v>136</v>
      </c>
      <c r="O659" s="2" t="s">
        <v>45</v>
      </c>
      <c r="P659" s="5" t="s">
        <v>45</v>
      </c>
      <c r="Q659" s="3" t="s">
        <v>45</v>
      </c>
      <c r="R659" s="4" t="s">
        <v>61</v>
      </c>
      <c r="S659" s="25" t="s">
        <v>136</v>
      </c>
      <c r="T659" s="2" t="s">
        <v>157</v>
      </c>
      <c r="U659" s="2"/>
      <c r="W659" s="30" t="s">
        <v>60</v>
      </c>
      <c r="X659" s="30" t="s">
        <v>60</v>
      </c>
      <c r="Z659" s="6" t="s">
        <v>231</v>
      </c>
      <c r="AA659" s="6" t="s">
        <v>566</v>
      </c>
      <c r="AD659" s="6" t="n">
        <f aca="false">ISNUMBER(MATCH(A659,Selection!A:A,0))</f>
        <v>0</v>
      </c>
      <c r="AE659" s="6" t="n">
        <f aca="false">24-COUNTIF(D659:AA659,"")</f>
        <v>18</v>
      </c>
      <c r="AF659" s="20" t="n">
        <f aca="false">TRUE()</f>
        <v>1</v>
      </c>
      <c r="AG659" s="21" t="n">
        <f aca="false">TRUE()</f>
        <v>1</v>
      </c>
      <c r="AH659" s="21" t="n">
        <f aca="false">FALSE()</f>
        <v>0</v>
      </c>
      <c r="AI659" s="22" t="n">
        <f aca="false">FALSE()</f>
        <v>0</v>
      </c>
      <c r="AJ659" s="8" t="n">
        <v>661</v>
      </c>
      <c r="AK659" s="23" t="s">
        <v>62</v>
      </c>
      <c r="AL659" s="8" t="s">
        <v>66</v>
      </c>
      <c r="AM659" s="8" t="n">
        <v>67</v>
      </c>
      <c r="AN659" s="8" t="s">
        <v>45</v>
      </c>
      <c r="AO659" s="8" t="s">
        <v>71</v>
      </c>
      <c r="AP659" s="8" t="s">
        <v>79</v>
      </c>
      <c r="AQ659" s="8" t="s">
        <v>208</v>
      </c>
      <c r="AU659" s="8" t="s">
        <v>45</v>
      </c>
      <c r="AV659" s="24" t="s">
        <v>1596</v>
      </c>
      <c r="AW659" s="24"/>
      <c r="AX659" s="9" t="n">
        <v>0.0569620253164557</v>
      </c>
      <c r="AY659" s="9" t="n">
        <v>0.0759493670886076</v>
      </c>
      <c r="AZ659" s="9" t="n">
        <v>0.132911392405063</v>
      </c>
      <c r="BA659" s="21" t="n">
        <f aca="false">NOT(ISNA(MATCH($A659&amp;"N",'Cases at IMPPC'!$H:$H,0)))</f>
        <v>1</v>
      </c>
      <c r="BB659" s="21" t="n">
        <f aca="false">NOT(ISNA(MATCH($A659&amp;"T",'Cases at IMPPC'!$H:$H,0)))</f>
        <v>1</v>
      </c>
      <c r="BC659" s="21" t="n">
        <f aca="false">NOT(ISNA(MATCH($A659&amp;"ADE",'Cases at IMPPC'!$H:$H,0)))</f>
        <v>0</v>
      </c>
      <c r="BD659" s="21" t="n">
        <f aca="false">NOT(ISNA(MATCH($A659&amp;"MET",'Cases at IMPPC'!$H:$H,0)))</f>
        <v>0</v>
      </c>
      <c r="BE659" s="24"/>
    </row>
    <row r="660" customFormat="false" ht="13" hidden="false" customHeight="true" outlineLevel="0" collapsed="false">
      <c r="A660" s="1" t="n">
        <v>662</v>
      </c>
      <c r="B660" s="18" t="s">
        <v>1597</v>
      </c>
      <c r="C660" s="18" t="str">
        <f aca="false">TEXT(A660,"CRC-00000")&amp;"-05-01"</f>
        <v>CRC-00662-05-01</v>
      </c>
      <c r="D660" s="2" t="s">
        <v>60</v>
      </c>
      <c r="E660" s="2" t="s">
        <v>60</v>
      </c>
      <c r="F660" s="2" t="s">
        <v>61</v>
      </c>
      <c r="G660" s="2" t="s">
        <v>60</v>
      </c>
      <c r="H660" s="2" t="s">
        <v>61</v>
      </c>
      <c r="I660" s="3" t="s">
        <v>61</v>
      </c>
      <c r="J660" s="4" t="s">
        <v>60</v>
      </c>
      <c r="M660" s="2" t="s">
        <v>136</v>
      </c>
      <c r="O660" s="2" t="s">
        <v>45</v>
      </c>
      <c r="Q660" s="3" t="s">
        <v>45</v>
      </c>
      <c r="R660" s="4" t="s">
        <v>60</v>
      </c>
      <c r="S660" s="25" t="s">
        <v>136</v>
      </c>
      <c r="T660" s="2" t="s">
        <v>157</v>
      </c>
      <c r="U660" s="2"/>
      <c r="V660" s="28" t="n">
        <v>-0.00270000000000004</v>
      </c>
      <c r="Z660" s="6" t="s">
        <v>255</v>
      </c>
      <c r="AA660" s="6" t="s">
        <v>256</v>
      </c>
      <c r="AC660" s="6" t="s">
        <v>70</v>
      </c>
      <c r="AD660" s="6" t="n">
        <f aca="false">ISNUMBER(MATCH(A660,Selection!A:A,0))</f>
        <v>0</v>
      </c>
      <c r="AE660" s="6" t="n">
        <f aca="false">24-COUNTIF(D660:AA660,"")</f>
        <v>16</v>
      </c>
      <c r="AF660" s="20" t="n">
        <f aca="false">TRUE()</f>
        <v>1</v>
      </c>
      <c r="AG660" s="21" t="n">
        <f aca="false">TRUE()</f>
        <v>1</v>
      </c>
      <c r="AH660" s="21" t="n">
        <f aca="false">FALSE()</f>
        <v>0</v>
      </c>
      <c r="AI660" s="22" t="n">
        <f aca="false">FALSE()</f>
        <v>0</v>
      </c>
      <c r="AJ660" s="8" t="n">
        <v>662</v>
      </c>
      <c r="AK660" s="23" t="s">
        <v>62</v>
      </c>
      <c r="AL660" s="8" t="s">
        <v>63</v>
      </c>
      <c r="AM660" s="8" t="n">
        <v>92</v>
      </c>
      <c r="AN660" s="8" t="s">
        <v>45</v>
      </c>
      <c r="AO660" s="8" t="s">
        <v>65</v>
      </c>
      <c r="AP660" s="8" t="s">
        <v>90</v>
      </c>
      <c r="AQ660" s="8" t="s">
        <v>1598</v>
      </c>
      <c r="AU660" s="8" t="s">
        <v>45</v>
      </c>
      <c r="AV660" s="24" t="s">
        <v>1599</v>
      </c>
      <c r="AW660" s="24"/>
      <c r="AX660" s="9" t="n">
        <v>0.069620253164557</v>
      </c>
      <c r="AY660" s="9" t="n">
        <v>0.069620253164557</v>
      </c>
      <c r="AZ660" s="9" t="n">
        <v>0.139240506329114</v>
      </c>
      <c r="BA660" s="21" t="n">
        <f aca="false">NOT(ISNA(MATCH($A660&amp;"N",'Cases at IMPPC'!$H:$H,0)))</f>
        <v>1</v>
      </c>
      <c r="BB660" s="21" t="n">
        <f aca="false">NOT(ISNA(MATCH($A660&amp;"T",'Cases at IMPPC'!$H:$H,0)))</f>
        <v>1</v>
      </c>
      <c r="BC660" s="21" t="n">
        <f aca="false">NOT(ISNA(MATCH($A660&amp;"ADE",'Cases at IMPPC'!$H:$H,0)))</f>
        <v>0</v>
      </c>
      <c r="BD660" s="21" t="n">
        <f aca="false">NOT(ISNA(MATCH($A660&amp;"MET",'Cases at IMPPC'!$H:$H,0)))</f>
        <v>0</v>
      </c>
      <c r="BE660" s="24" t="s">
        <v>88</v>
      </c>
      <c r="BF660" s="0" t="s">
        <v>1600</v>
      </c>
    </row>
    <row r="661" customFormat="false" ht="13" hidden="false" customHeight="true" outlineLevel="0" collapsed="false">
      <c r="A661" s="1" t="n">
        <v>663</v>
      </c>
      <c r="B661" s="18" t="s">
        <v>1601</v>
      </c>
      <c r="C661" s="18" t="str">
        <f aca="false">TEXT(A661,"CRC-00000")&amp;"-05-01"</f>
        <v>CRC-00663-05-01</v>
      </c>
      <c r="D661" s="2" t="s">
        <v>60</v>
      </c>
      <c r="E661" s="2" t="s">
        <v>61</v>
      </c>
      <c r="F661" s="2" t="s">
        <v>60</v>
      </c>
      <c r="G661" s="2" t="s">
        <v>60</v>
      </c>
      <c r="H661" s="2" t="s">
        <v>60</v>
      </c>
      <c r="I661" s="3" t="s">
        <v>60</v>
      </c>
      <c r="J661" s="4" t="s">
        <v>60</v>
      </c>
      <c r="M661" s="2" t="s">
        <v>45</v>
      </c>
      <c r="Q661" s="3" t="s">
        <v>136</v>
      </c>
      <c r="R661" s="4" t="s">
        <v>60</v>
      </c>
      <c r="S661" s="25" t="s">
        <v>45</v>
      </c>
      <c r="T661" s="2" t="s">
        <v>157</v>
      </c>
      <c r="U661" s="2"/>
      <c r="V661" s="29" t="n">
        <v>0.0260000000000001</v>
      </c>
      <c r="AD661" s="6" t="n">
        <f aca="false">ISNUMBER(MATCH(A661,Selection!A:A,0))</f>
        <v>0</v>
      </c>
      <c r="AE661" s="6" t="n">
        <f aca="false">24-COUNTIF(D661:AA661,"")</f>
        <v>13</v>
      </c>
      <c r="AF661" s="20" t="n">
        <f aca="false">TRUE()</f>
        <v>1</v>
      </c>
      <c r="AG661" s="21" t="n">
        <f aca="false">TRUE()</f>
        <v>1</v>
      </c>
      <c r="AH661" s="21" t="n">
        <f aca="false">FALSE()</f>
        <v>0</v>
      </c>
      <c r="AI661" s="22" t="n">
        <f aca="false">FALSE()</f>
        <v>0</v>
      </c>
      <c r="AJ661" s="8" t="n">
        <v>663</v>
      </c>
      <c r="AK661" s="23" t="s">
        <v>62</v>
      </c>
      <c r="AL661" s="8" t="s">
        <v>66</v>
      </c>
      <c r="AM661" s="8" t="n">
        <v>82</v>
      </c>
      <c r="AN661" s="8" t="s">
        <v>45</v>
      </c>
      <c r="AO661" s="8" t="s">
        <v>65</v>
      </c>
      <c r="AP661" s="8" t="s">
        <v>115</v>
      </c>
      <c r="AQ661" s="8" t="s">
        <v>202</v>
      </c>
      <c r="AU661" s="8" t="s">
        <v>152</v>
      </c>
      <c r="AV661" s="24" t="s">
        <v>1602</v>
      </c>
      <c r="AW661" s="24"/>
      <c r="AX661" s="9" t="n">
        <v>0.00632911392405063</v>
      </c>
      <c r="AY661" s="9" t="n">
        <v>0.0506329113924051</v>
      </c>
      <c r="AZ661" s="9" t="n">
        <v>0.0569620253164557</v>
      </c>
      <c r="BA661" s="21" t="n">
        <f aca="false">NOT(ISNA(MATCH($A661&amp;"N",'Cases at IMPPC'!$H:$H,0)))</f>
        <v>1</v>
      </c>
      <c r="BB661" s="21" t="n">
        <f aca="false">NOT(ISNA(MATCH($A661&amp;"T",'Cases at IMPPC'!$H:$H,0)))</f>
        <v>1</v>
      </c>
      <c r="BC661" s="21" t="n">
        <f aca="false">NOT(ISNA(MATCH($A661&amp;"ADE",'Cases at IMPPC'!$H:$H,0)))</f>
        <v>0</v>
      </c>
      <c r="BD661" s="21" t="n">
        <f aca="false">NOT(ISNA(MATCH($A661&amp;"MET",'Cases at IMPPC'!$H:$H,0)))</f>
        <v>0</v>
      </c>
      <c r="BE661" s="24" t="s">
        <v>272</v>
      </c>
      <c r="BH661" s="0" t="s">
        <v>1603</v>
      </c>
    </row>
    <row r="662" customFormat="false" ht="13" hidden="false" customHeight="true" outlineLevel="0" collapsed="false">
      <c r="A662" s="1" t="n">
        <v>664</v>
      </c>
      <c r="B662" s="18" t="s">
        <v>1604</v>
      </c>
      <c r="C662" s="18" t="str">
        <f aca="false">TEXT(A662,"CRC-00000")&amp;"-05-01"</f>
        <v>CRC-00664-05-01</v>
      </c>
      <c r="D662" s="2" t="s">
        <v>60</v>
      </c>
      <c r="E662" s="2" t="s">
        <v>60</v>
      </c>
      <c r="F662" s="2" t="s">
        <v>60</v>
      </c>
      <c r="G662" s="2" t="s">
        <v>60</v>
      </c>
      <c r="H662" s="2" t="s">
        <v>60</v>
      </c>
      <c r="I662" s="3" t="s">
        <v>60</v>
      </c>
      <c r="J662" s="4" t="s">
        <v>60</v>
      </c>
      <c r="K662" s="2" t="s">
        <v>230</v>
      </c>
      <c r="L662" s="2" t="s">
        <v>230</v>
      </c>
      <c r="M662" s="2" t="s">
        <v>136</v>
      </c>
      <c r="O662" s="2" t="s">
        <v>136</v>
      </c>
      <c r="P662" s="5" t="s">
        <v>136</v>
      </c>
      <c r="S662" s="25" t="s">
        <v>136</v>
      </c>
      <c r="T662" s="2" t="s">
        <v>157</v>
      </c>
      <c r="U662" s="2" t="s">
        <v>70</v>
      </c>
      <c r="V662" s="28" t="n">
        <v>-0.0410999999999999</v>
      </c>
      <c r="W662" s="6" t="s">
        <v>61</v>
      </c>
      <c r="X662" s="6" t="s">
        <v>254</v>
      </c>
      <c r="Z662" s="6" t="s">
        <v>231</v>
      </c>
      <c r="AA662" s="6" t="s">
        <v>566</v>
      </c>
      <c r="AD662" s="6" t="n">
        <f aca="false">ISNUMBER(MATCH(A662,Selection!A:A,0))</f>
        <v>0</v>
      </c>
      <c r="AE662" s="6" t="n">
        <f aca="false">24-COUNTIF(D662:AA662,"")</f>
        <v>20</v>
      </c>
      <c r="AF662" s="20" t="n">
        <f aca="false">TRUE()</f>
        <v>1</v>
      </c>
      <c r="AG662" s="27" t="n">
        <f aca="false">TRUE()</f>
        <v>1</v>
      </c>
      <c r="AH662" s="27" t="n">
        <f aca="false">FALSE()</f>
        <v>0</v>
      </c>
      <c r="AI662" s="22" t="n">
        <f aca="false">FALSE()</f>
        <v>0</v>
      </c>
      <c r="AJ662" s="8" t="n">
        <v>664</v>
      </c>
      <c r="AK662" s="23" t="s">
        <v>62</v>
      </c>
      <c r="AL662" s="8" t="s">
        <v>63</v>
      </c>
      <c r="AM662" s="8" t="n">
        <v>88</v>
      </c>
      <c r="AN662" s="8" t="s">
        <v>64</v>
      </c>
      <c r="AO662" s="8" t="s">
        <v>71</v>
      </c>
      <c r="AP662" s="8" t="s">
        <v>90</v>
      </c>
      <c r="AQ662" s="8" t="s">
        <v>1605</v>
      </c>
      <c r="AU662" s="8" t="s">
        <v>45</v>
      </c>
      <c r="AV662" s="24" t="s">
        <v>1574</v>
      </c>
      <c r="AW662" s="24"/>
      <c r="AX662" s="9" t="n">
        <v>0.0822784810126582</v>
      </c>
      <c r="AY662" s="9" t="n">
        <v>0.0949367088607595</v>
      </c>
      <c r="AZ662" s="9" t="n">
        <v>0.177215189873418</v>
      </c>
      <c r="BA662" s="21" t="n">
        <f aca="false">NOT(ISNA(MATCH($A662&amp;"N",'Cases at IMPPC'!$H:$H,0)))</f>
        <v>1</v>
      </c>
      <c r="BB662" s="21" t="n">
        <f aca="false">NOT(ISNA(MATCH($A662&amp;"T",'Cases at IMPPC'!$H:$H,0)))</f>
        <v>1</v>
      </c>
      <c r="BC662" s="21" t="n">
        <f aca="false">NOT(ISNA(MATCH($A662&amp;"ADE",'Cases at IMPPC'!$H:$H,0)))</f>
        <v>0</v>
      </c>
      <c r="BD662" s="21" t="n">
        <f aca="false">NOT(ISNA(MATCH($A662&amp;"MET",'Cases at IMPPC'!$H:$H,0)))</f>
        <v>0</v>
      </c>
      <c r="BE662" s="24"/>
    </row>
    <row r="663" customFormat="false" ht="13" hidden="false" customHeight="true" outlineLevel="0" collapsed="false">
      <c r="A663" s="1" t="n">
        <v>665</v>
      </c>
      <c r="B663" s="18" t="s">
        <v>1606</v>
      </c>
      <c r="C663" s="18" t="str">
        <f aca="false">TEXT(A663,"CRC-00000")&amp;"-05-01"</f>
        <v>CRC-00665-05-01</v>
      </c>
      <c r="D663" s="2" t="s">
        <v>60</v>
      </c>
      <c r="E663" s="2" t="s">
        <v>60</v>
      </c>
      <c r="F663" s="2" t="s">
        <v>60</v>
      </c>
      <c r="G663" s="2" t="s">
        <v>60</v>
      </c>
      <c r="H663" s="2" t="s">
        <v>60</v>
      </c>
      <c r="I663" s="3" t="s">
        <v>60</v>
      </c>
      <c r="J663" s="4" t="s">
        <v>60</v>
      </c>
      <c r="M663" s="2" t="s">
        <v>136</v>
      </c>
      <c r="S663" s="25" t="s">
        <v>45</v>
      </c>
      <c r="T663" s="2" t="s">
        <v>157</v>
      </c>
      <c r="U663" s="2"/>
      <c r="Z663" s="6" t="s">
        <v>255</v>
      </c>
      <c r="AA663" s="6" t="s">
        <v>1140</v>
      </c>
      <c r="AC663" s="6" t="s">
        <v>70</v>
      </c>
      <c r="AD663" s="6" t="n">
        <f aca="false">ISNUMBER(MATCH(A663,Selection!A:A,0))</f>
        <v>0</v>
      </c>
      <c r="AE663" s="6" t="n">
        <f aca="false">24-COUNTIF(D663:AA663,"")</f>
        <v>12</v>
      </c>
      <c r="AF663" s="20" t="n">
        <f aca="false">TRUE()</f>
        <v>1</v>
      </c>
      <c r="AG663" s="21" t="n">
        <f aca="false">TRUE()</f>
        <v>1</v>
      </c>
      <c r="AH663" s="21" t="n">
        <f aca="false">FALSE()</f>
        <v>0</v>
      </c>
      <c r="AI663" s="22" t="n">
        <f aca="false">TRUE()</f>
        <v>1</v>
      </c>
      <c r="AJ663" s="8" t="n">
        <v>665</v>
      </c>
      <c r="AK663" s="23" t="s">
        <v>62</v>
      </c>
      <c r="AL663" s="8" t="s">
        <v>63</v>
      </c>
      <c r="AM663" s="8" t="n">
        <v>61</v>
      </c>
      <c r="AN663" s="8" t="s">
        <v>64</v>
      </c>
      <c r="AO663" s="8" t="s">
        <v>65</v>
      </c>
      <c r="AP663" s="8" t="s">
        <v>90</v>
      </c>
      <c r="AQ663" s="8" t="s">
        <v>292</v>
      </c>
      <c r="AU663" s="8" t="s">
        <v>45</v>
      </c>
      <c r="AV663" s="24" t="s">
        <v>1607</v>
      </c>
      <c r="AW663" s="24"/>
      <c r="AX663" s="9" t="n">
        <v>0.0189873417721519</v>
      </c>
      <c r="AY663" s="9" t="n">
        <v>0.0759493670886076</v>
      </c>
      <c r="AZ663" s="9" t="n">
        <v>0.0949367088607595</v>
      </c>
      <c r="BA663" s="21" t="n">
        <f aca="false">NOT(ISNA(MATCH($A663&amp;"N",'Cases at IMPPC'!$H:$H,0)))</f>
        <v>1</v>
      </c>
      <c r="BB663" s="21" t="n">
        <f aca="false">NOT(ISNA(MATCH($A663&amp;"T",'Cases at IMPPC'!$H:$H,0)))</f>
        <v>1</v>
      </c>
      <c r="BC663" s="21" t="n">
        <f aca="false">NOT(ISNA(MATCH($A663&amp;"ADE",'Cases at IMPPC'!$H:$H,0)))</f>
        <v>0</v>
      </c>
      <c r="BD663" s="21" t="n">
        <f aca="false">NOT(ISNA(MATCH($A663&amp;"MET",'Cases at IMPPC'!$H:$H,0)))</f>
        <v>1</v>
      </c>
      <c r="BE663" s="24"/>
      <c r="BF663" s="0" t="s">
        <v>1608</v>
      </c>
    </row>
    <row r="664" customFormat="false" ht="13" hidden="false" customHeight="true" outlineLevel="0" collapsed="false">
      <c r="A664" s="1" t="n">
        <v>666</v>
      </c>
      <c r="B664" s="18" t="s">
        <v>1609</v>
      </c>
      <c r="C664" s="18" t="str">
        <f aca="false">TEXT(A664,"CRC-00000")&amp;"-05-01"</f>
        <v>CRC-00666-05-01</v>
      </c>
      <c r="D664" s="2" t="s">
        <v>60</v>
      </c>
      <c r="E664" s="2" t="s">
        <v>60</v>
      </c>
      <c r="F664" s="2" t="s">
        <v>61</v>
      </c>
      <c r="G664" s="2" t="s">
        <v>60</v>
      </c>
      <c r="H664" s="2" t="s">
        <v>60</v>
      </c>
      <c r="I664" s="3" t="s">
        <v>60</v>
      </c>
      <c r="J664" s="4" t="s">
        <v>60</v>
      </c>
      <c r="S664" s="25"/>
      <c r="T664" s="2"/>
      <c r="U664" s="2"/>
      <c r="AD664" s="6" t="n">
        <f aca="false">ISNUMBER(MATCH(A664,Selection!A:A,0))</f>
        <v>0</v>
      </c>
      <c r="AE664" s="6" t="n">
        <f aca="false">24-COUNTIF(D664:AA664,"")</f>
        <v>7</v>
      </c>
      <c r="AF664" s="20" t="n">
        <f aca="false">TRUE()</f>
        <v>1</v>
      </c>
      <c r="AG664" s="21" t="n">
        <f aca="false">TRUE()</f>
        <v>1</v>
      </c>
      <c r="AH664" s="21" t="n">
        <f aca="false">FALSE()</f>
        <v>0</v>
      </c>
      <c r="AI664" s="22" t="n">
        <f aca="false">FALSE()</f>
        <v>0</v>
      </c>
      <c r="AJ664" s="8" t="n">
        <v>666</v>
      </c>
      <c r="AK664" s="23" t="s">
        <v>62</v>
      </c>
      <c r="AL664" s="8" t="s">
        <v>63</v>
      </c>
      <c r="AM664" s="8" t="n">
        <v>79</v>
      </c>
      <c r="AN664" s="8" t="s">
        <v>45</v>
      </c>
      <c r="AO664" s="8" t="s">
        <v>65</v>
      </c>
      <c r="AP664" s="8" t="s">
        <v>90</v>
      </c>
      <c r="AQ664" s="8" t="s">
        <v>1610</v>
      </c>
      <c r="AU664" s="8" t="s">
        <v>45</v>
      </c>
      <c r="AV664" s="24"/>
      <c r="AW664" s="24"/>
      <c r="BA664" s="21" t="n">
        <f aca="false">NOT(ISNA(MATCH($A664&amp;"N",'Cases at IMPPC'!$H:$H,0)))</f>
        <v>1</v>
      </c>
      <c r="BB664" s="21" t="n">
        <f aca="false">NOT(ISNA(MATCH($A664&amp;"T",'Cases at IMPPC'!$H:$H,0)))</f>
        <v>1</v>
      </c>
      <c r="BC664" s="21" t="n">
        <f aca="false">NOT(ISNA(MATCH($A664&amp;"ADE",'Cases at IMPPC'!$H:$H,0)))</f>
        <v>0</v>
      </c>
      <c r="BD664" s="21" t="n">
        <f aca="false">NOT(ISNA(MATCH($A664&amp;"MET",'Cases at IMPPC'!$H:$H,0)))</f>
        <v>0</v>
      </c>
      <c r="BE664" s="24"/>
    </row>
    <row r="665" customFormat="false" ht="13" hidden="false" customHeight="true" outlineLevel="0" collapsed="false">
      <c r="A665" s="1" t="n">
        <v>667</v>
      </c>
      <c r="B665" s="18" t="s">
        <v>1611</v>
      </c>
      <c r="C665" s="18" t="str">
        <f aca="false">TEXT(A665,"CRC-00000")&amp;"-05-01"</f>
        <v>CRC-00667-05-01</v>
      </c>
      <c r="D665" s="2" t="s">
        <v>60</v>
      </c>
      <c r="E665" s="2" t="s">
        <v>60</v>
      </c>
      <c r="F665" s="2" t="s">
        <v>60</v>
      </c>
      <c r="G665" s="2" t="s">
        <v>60</v>
      </c>
      <c r="H665" s="2" t="s">
        <v>61</v>
      </c>
      <c r="I665" s="3" t="s">
        <v>61</v>
      </c>
      <c r="J665" s="4" t="s">
        <v>60</v>
      </c>
      <c r="M665" s="2" t="s">
        <v>136</v>
      </c>
      <c r="O665" s="2" t="s">
        <v>136</v>
      </c>
      <c r="Q665" s="3" t="s">
        <v>136</v>
      </c>
      <c r="R665" s="4" t="s">
        <v>60</v>
      </c>
      <c r="S665" s="25"/>
      <c r="T665" s="2"/>
      <c r="U665" s="2"/>
      <c r="AD665" s="6" t="n">
        <f aca="false">ISNUMBER(MATCH(A665,Selection!A:A,0))</f>
        <v>0</v>
      </c>
      <c r="AE665" s="6" t="n">
        <f aca="false">24-COUNTIF(D665:AA665,"")</f>
        <v>11</v>
      </c>
      <c r="AF665" s="20" t="n">
        <f aca="false">TRUE()</f>
        <v>1</v>
      </c>
      <c r="AG665" s="21" t="n">
        <f aca="false">FALSE()</f>
        <v>0</v>
      </c>
      <c r="AH665" s="21" t="n">
        <f aca="false">FALSE()</f>
        <v>0</v>
      </c>
      <c r="AI665" s="22" t="n">
        <f aca="false">TRUE()</f>
        <v>1</v>
      </c>
      <c r="AJ665" s="8" t="n">
        <v>667.3</v>
      </c>
      <c r="AK665" s="23" t="s">
        <v>324</v>
      </c>
      <c r="AL665" s="8" t="s">
        <v>63</v>
      </c>
      <c r="AM665" s="8" t="n">
        <v>67</v>
      </c>
      <c r="AN665" s="8" t="s">
        <v>64</v>
      </c>
      <c r="AP665" s="8" t="s">
        <v>45</v>
      </c>
      <c r="AQ665" s="8" t="s">
        <v>805</v>
      </c>
      <c r="AV665" s="24"/>
      <c r="AW665" s="24"/>
      <c r="BA665" s="21" t="n">
        <f aca="false">NOT(ISNA(MATCH($A665&amp;"N",'Cases at IMPPC'!$H:$H,0)))</f>
        <v>1</v>
      </c>
      <c r="BB665" s="21" t="n">
        <f aca="false">NOT(ISNA(MATCH($A665&amp;"T",'Cases at IMPPC'!$H:$H,0)))</f>
        <v>0</v>
      </c>
      <c r="BC665" s="21" t="n">
        <f aca="false">NOT(ISNA(MATCH($A665&amp;"ADE",'Cases at IMPPC'!$H:$H,0)))</f>
        <v>0</v>
      </c>
      <c r="BD665" s="21" t="n">
        <f aca="false">NOT(ISNA(MATCH($A665&amp;"MET",'Cases at IMPPC'!$H:$H,0)))</f>
        <v>1</v>
      </c>
      <c r="BE665" s="24" t="s">
        <v>184</v>
      </c>
      <c r="BH665" s="0" t="s">
        <v>314</v>
      </c>
    </row>
    <row r="666" customFormat="false" ht="13" hidden="false" customHeight="true" outlineLevel="0" collapsed="false">
      <c r="A666" s="1" t="n">
        <v>668</v>
      </c>
      <c r="B666" s="18" t="s">
        <v>1612</v>
      </c>
      <c r="C666" s="18" t="str">
        <f aca="false">TEXT(A666,"CRC-00000")&amp;"-05-01"</f>
        <v>CRC-00668-05-01</v>
      </c>
      <c r="D666" s="2" t="s">
        <v>61</v>
      </c>
      <c r="E666" s="2" t="s">
        <v>60</v>
      </c>
      <c r="F666" s="2" t="s">
        <v>61</v>
      </c>
      <c r="G666" s="2" t="s">
        <v>60</v>
      </c>
      <c r="H666" s="2" t="s">
        <v>60</v>
      </c>
      <c r="I666" s="3" t="s">
        <v>60</v>
      </c>
      <c r="J666" s="4" t="s">
        <v>60</v>
      </c>
      <c r="O666" s="2" t="s">
        <v>136</v>
      </c>
      <c r="Q666" s="3" t="s">
        <v>136</v>
      </c>
      <c r="S666" s="25"/>
      <c r="T666" s="2"/>
      <c r="U666" s="2"/>
      <c r="AD666" s="6" t="n">
        <f aca="false">ISNUMBER(MATCH(A666,Selection!A:A,0))</f>
        <v>0</v>
      </c>
      <c r="AE666" s="6" t="n">
        <f aca="false">24-COUNTIF(D666:AA666,"")</f>
        <v>9</v>
      </c>
      <c r="AF666" s="20" t="n">
        <f aca="false">TRUE()</f>
        <v>1</v>
      </c>
      <c r="AG666" s="21" t="n">
        <f aca="false">TRUE()</f>
        <v>1</v>
      </c>
      <c r="AH666" s="21" t="n">
        <f aca="false">FALSE()</f>
        <v>0</v>
      </c>
      <c r="AI666" s="22" t="n">
        <f aca="false">FALSE()</f>
        <v>0</v>
      </c>
      <c r="AJ666" s="8" t="n">
        <v>668</v>
      </c>
      <c r="AK666" s="23" t="s">
        <v>62</v>
      </c>
      <c r="AL666" s="8" t="s">
        <v>63</v>
      </c>
      <c r="AM666" s="8" t="n">
        <v>55</v>
      </c>
      <c r="AN666" s="8" t="s">
        <v>64</v>
      </c>
      <c r="AO666" s="8" t="s">
        <v>65</v>
      </c>
      <c r="AP666" s="8" t="s">
        <v>66</v>
      </c>
      <c r="AQ666" s="8" t="s">
        <v>970</v>
      </c>
      <c r="AU666" s="8" t="s">
        <v>45</v>
      </c>
      <c r="AV666" s="24" t="s">
        <v>1613</v>
      </c>
      <c r="AW666" s="24"/>
      <c r="BA666" s="21" t="n">
        <f aca="false">NOT(ISNA(MATCH($A666&amp;"N",'Cases at IMPPC'!$H:$H,0)))</f>
        <v>0</v>
      </c>
      <c r="BB666" s="21" t="n">
        <f aca="false">NOT(ISNA(MATCH($A666&amp;"T",'Cases at IMPPC'!$H:$H,0)))</f>
        <v>0</v>
      </c>
      <c r="BC666" s="21" t="n">
        <f aca="false">NOT(ISNA(MATCH($A666&amp;"ADE",'Cases at IMPPC'!$H:$H,0)))</f>
        <v>0</v>
      </c>
      <c r="BD666" s="21" t="n">
        <f aca="false">NOT(ISNA(MATCH($A666&amp;"MET",'Cases at IMPPC'!$H:$H,0)))</f>
        <v>0</v>
      </c>
      <c r="BE666" s="24"/>
    </row>
    <row r="667" customFormat="false" ht="13" hidden="false" customHeight="true" outlineLevel="0" collapsed="false">
      <c r="A667" s="1" t="n">
        <v>669</v>
      </c>
      <c r="B667" s="18" t="s">
        <v>1614</v>
      </c>
      <c r="C667" s="18" t="str">
        <f aca="false">TEXT(A667,"CRC-00000")&amp;"-05-01"</f>
        <v>CRC-00669-05-01</v>
      </c>
      <c r="D667" s="2" t="s">
        <v>60</v>
      </c>
      <c r="E667" s="2" t="s">
        <v>60</v>
      </c>
      <c r="F667" s="2" t="s">
        <v>60</v>
      </c>
      <c r="G667" s="2" t="s">
        <v>60</v>
      </c>
      <c r="H667" s="2" t="s">
        <v>60</v>
      </c>
      <c r="I667" s="3" t="s">
        <v>60</v>
      </c>
      <c r="J667" s="4" t="s">
        <v>60</v>
      </c>
      <c r="M667" s="2" t="s">
        <v>45</v>
      </c>
      <c r="R667" s="4" t="s">
        <v>60</v>
      </c>
      <c r="S667" s="25"/>
      <c r="T667" s="2"/>
      <c r="U667" s="2"/>
      <c r="AD667" s="6" t="n">
        <f aca="false">ISNUMBER(MATCH(A667,Selection!A:A,0))</f>
        <v>0</v>
      </c>
      <c r="AE667" s="6" t="n">
        <f aca="false">24-COUNTIF(D667:AA667,"")</f>
        <v>9</v>
      </c>
      <c r="AF667" s="20" t="n">
        <f aca="false">TRUE()</f>
        <v>1</v>
      </c>
      <c r="AG667" s="21" t="n">
        <f aca="false">FALSE()</f>
        <v>0</v>
      </c>
      <c r="AH667" s="21" t="n">
        <f aca="false">FALSE()</f>
        <v>0</v>
      </c>
      <c r="AI667" s="22" t="n">
        <f aca="false">TRUE()</f>
        <v>1</v>
      </c>
      <c r="AJ667" s="8" t="n">
        <v>669.3</v>
      </c>
      <c r="AK667" s="23" t="s">
        <v>324</v>
      </c>
      <c r="AL667" s="8" t="s">
        <v>63</v>
      </c>
      <c r="AM667" s="8" t="n">
        <v>70</v>
      </c>
      <c r="AN667" s="8" t="s">
        <v>64</v>
      </c>
      <c r="AO667" s="8" t="s">
        <v>71</v>
      </c>
      <c r="AP667" s="8" t="s">
        <v>45</v>
      </c>
      <c r="AQ667" s="8" t="s">
        <v>1615</v>
      </c>
      <c r="AU667" s="8" t="s">
        <v>45</v>
      </c>
      <c r="AV667" s="24" t="s">
        <v>1616</v>
      </c>
      <c r="AW667" s="24"/>
      <c r="BA667" s="21" t="n">
        <f aca="false">NOT(ISNA(MATCH($A667&amp;"N",'Cases at IMPPC'!$H:$H,0)))</f>
        <v>1</v>
      </c>
      <c r="BB667" s="21" t="n">
        <f aca="false">NOT(ISNA(MATCH($A667&amp;"T",'Cases at IMPPC'!$H:$H,0)))</f>
        <v>0</v>
      </c>
      <c r="BC667" s="21" t="n">
        <f aca="false">NOT(ISNA(MATCH($A667&amp;"ADE",'Cases at IMPPC'!$H:$H,0)))</f>
        <v>0</v>
      </c>
      <c r="BD667" s="21" t="n">
        <f aca="false">NOT(ISNA(MATCH($A667&amp;"MET",'Cases at IMPPC'!$H:$H,0)))</f>
        <v>1</v>
      </c>
      <c r="BE667" s="24" t="s">
        <v>184</v>
      </c>
      <c r="BH667" s="0" t="s">
        <v>314</v>
      </c>
    </row>
    <row r="668" customFormat="false" ht="13" hidden="false" customHeight="true" outlineLevel="0" collapsed="false">
      <c r="A668" s="1" t="n">
        <v>670</v>
      </c>
      <c r="B668" s="18" t="s">
        <v>1617</v>
      </c>
      <c r="C668" s="18" t="str">
        <f aca="false">TEXT(A668,"CRC-00000")&amp;"-05-01"</f>
        <v>CRC-00670-05-01</v>
      </c>
      <c r="D668" s="2" t="s">
        <v>60</v>
      </c>
      <c r="E668" s="2" t="s">
        <v>61</v>
      </c>
      <c r="F668" s="2" t="s">
        <v>61</v>
      </c>
      <c r="H668" s="2" t="s">
        <v>61</v>
      </c>
      <c r="I668" s="3" t="s">
        <v>61</v>
      </c>
      <c r="J668" s="4" t="s">
        <v>61</v>
      </c>
      <c r="M668" s="2" t="s">
        <v>136</v>
      </c>
      <c r="O668" s="2" t="s">
        <v>136</v>
      </c>
      <c r="Q668" s="3" t="s">
        <v>136</v>
      </c>
      <c r="S668" s="25"/>
      <c r="T668" s="2"/>
      <c r="U668" s="2"/>
      <c r="AD668" s="6" t="n">
        <f aca="false">ISNUMBER(MATCH(A668,Selection!A:A,0))</f>
        <v>0</v>
      </c>
      <c r="AE668" s="6" t="n">
        <f aca="false">24-COUNTIF(D668:AA668,"")</f>
        <v>9</v>
      </c>
      <c r="AF668" s="20" t="n">
        <f aca="false">TRUE()</f>
        <v>1</v>
      </c>
      <c r="AG668" s="21" t="n">
        <f aca="false">FALSE()</f>
        <v>0</v>
      </c>
      <c r="AH668" s="21" t="n">
        <f aca="false">FALSE()</f>
        <v>0</v>
      </c>
      <c r="AI668" s="22" t="n">
        <f aca="false">TRUE()</f>
        <v>1</v>
      </c>
      <c r="AJ668" s="8" t="n">
        <v>670.3</v>
      </c>
      <c r="AK668" s="23" t="s">
        <v>324</v>
      </c>
      <c r="AL668" s="8" t="s">
        <v>63</v>
      </c>
      <c r="AM668" s="8" t="n">
        <v>42</v>
      </c>
      <c r="AN668" s="8" t="s">
        <v>45</v>
      </c>
      <c r="AO668" s="8" t="s">
        <v>71</v>
      </c>
      <c r="AP668" s="8" t="s">
        <v>45</v>
      </c>
      <c r="AQ668" s="8" t="s">
        <v>805</v>
      </c>
      <c r="AV668" s="24"/>
      <c r="AW668" s="24"/>
      <c r="BA668" s="21" t="n">
        <f aca="false">NOT(ISNA(MATCH($A668&amp;"N",'Cases at IMPPC'!$H:$H,0)))</f>
        <v>1</v>
      </c>
      <c r="BB668" s="21" t="n">
        <f aca="false">NOT(ISNA(MATCH($A668&amp;"T",'Cases at IMPPC'!$H:$H,0)))</f>
        <v>0</v>
      </c>
      <c r="BC668" s="21" t="n">
        <f aca="false">NOT(ISNA(MATCH($A668&amp;"ADE",'Cases at IMPPC'!$H:$H,0)))</f>
        <v>0</v>
      </c>
      <c r="BD668" s="21" t="n">
        <f aca="false">NOT(ISNA(MATCH($A668&amp;"MET",'Cases at IMPPC'!$H:$H,0)))</f>
        <v>1</v>
      </c>
      <c r="BE668" s="24" t="s">
        <v>226</v>
      </c>
      <c r="BH668" s="35" t="s">
        <v>1618</v>
      </c>
    </row>
    <row r="669" customFormat="false" ht="13" hidden="false" customHeight="true" outlineLevel="0" collapsed="false">
      <c r="A669" s="1" t="n">
        <v>671</v>
      </c>
      <c r="B669" s="18" t="s">
        <v>1619</v>
      </c>
      <c r="C669" s="18" t="str">
        <f aca="false">TEXT(A669,"CRC-00000")&amp;"-05-01"</f>
        <v>CRC-00671-05-01</v>
      </c>
      <c r="D669" s="2" t="s">
        <v>60</v>
      </c>
      <c r="E669" s="2" t="s">
        <v>60</v>
      </c>
      <c r="F669" s="2" t="s">
        <v>61</v>
      </c>
      <c r="G669" s="2" t="s">
        <v>60</v>
      </c>
      <c r="H669" s="2" t="s">
        <v>61</v>
      </c>
      <c r="I669" s="3" t="s">
        <v>61</v>
      </c>
      <c r="J669" s="4" t="s">
        <v>60</v>
      </c>
      <c r="S669" s="25"/>
      <c r="T669" s="2"/>
      <c r="U669" s="2"/>
      <c r="AD669" s="6" t="n">
        <f aca="false">ISNUMBER(MATCH(A669,Selection!A:A,0))</f>
        <v>0</v>
      </c>
      <c r="AE669" s="6" t="n">
        <f aca="false">24-COUNTIF(D669:AA669,"")</f>
        <v>7</v>
      </c>
      <c r="AF669" s="20" t="n">
        <f aca="false">TRUE()</f>
        <v>1</v>
      </c>
      <c r="AG669" s="21" t="n">
        <f aca="false">TRUE()</f>
        <v>1</v>
      </c>
      <c r="AH669" s="21" t="n">
        <f aca="false">FALSE()</f>
        <v>0</v>
      </c>
      <c r="AI669" s="22" t="n">
        <f aca="false">FALSE()</f>
        <v>0</v>
      </c>
      <c r="AJ669" s="8" t="n">
        <v>671</v>
      </c>
      <c r="AK669" s="23" t="s">
        <v>62</v>
      </c>
      <c r="AL669" s="8" t="s">
        <v>63</v>
      </c>
      <c r="AM669" s="8" t="n">
        <v>49</v>
      </c>
      <c r="AN669" s="8" t="s">
        <v>64</v>
      </c>
      <c r="AO669" s="8" t="s">
        <v>65</v>
      </c>
      <c r="AP669" s="8" t="s">
        <v>90</v>
      </c>
      <c r="AQ669" s="8" t="s">
        <v>1620</v>
      </c>
      <c r="AU669" s="8" t="s">
        <v>45</v>
      </c>
      <c r="AV669" s="24" t="s">
        <v>1621</v>
      </c>
      <c r="AW669" s="24"/>
      <c r="BA669" s="21" t="n">
        <f aca="false">NOT(ISNA(MATCH($A669&amp;"N",'Cases at IMPPC'!$H:$H,0)))</f>
        <v>1</v>
      </c>
      <c r="BB669" s="21" t="n">
        <f aca="false">NOT(ISNA(MATCH($A669&amp;"T",'Cases at IMPPC'!$H:$H,0)))</f>
        <v>1</v>
      </c>
      <c r="BC669" s="21" t="n">
        <f aca="false">NOT(ISNA(MATCH($A669&amp;"ADE",'Cases at IMPPC'!$H:$H,0)))</f>
        <v>0</v>
      </c>
      <c r="BD669" s="21" t="n">
        <f aca="false">NOT(ISNA(MATCH($A669&amp;"MET",'Cases at IMPPC'!$H:$H,0)))</f>
        <v>0</v>
      </c>
      <c r="BE669" s="24"/>
    </row>
    <row r="670" customFormat="false" ht="13" hidden="false" customHeight="true" outlineLevel="0" collapsed="false">
      <c r="A670" s="1" t="n">
        <v>672</v>
      </c>
      <c r="B670" s="18" t="s">
        <v>1622</v>
      </c>
      <c r="C670" s="18" t="str">
        <f aca="false">TEXT(A670,"CRC-00000")&amp;"-05-01"</f>
        <v>CRC-00672-05-01</v>
      </c>
      <c r="D670" s="2" t="s">
        <v>61</v>
      </c>
      <c r="E670" s="2" t="s">
        <v>60</v>
      </c>
      <c r="F670" s="2" t="s">
        <v>60</v>
      </c>
      <c r="G670" s="2" t="s">
        <v>61</v>
      </c>
      <c r="H670" s="2" t="s">
        <v>61</v>
      </c>
      <c r="I670" s="3" t="s">
        <v>61</v>
      </c>
      <c r="J670" s="4" t="s">
        <v>254</v>
      </c>
      <c r="S670" s="25"/>
      <c r="T670" s="2"/>
      <c r="U670" s="2"/>
      <c r="AD670" s="6" t="n">
        <f aca="false">ISNUMBER(MATCH(A670,Selection!A:A,0))</f>
        <v>0</v>
      </c>
      <c r="AE670" s="6" t="n">
        <f aca="false">24-COUNTIF(D670:AA670,"")</f>
        <v>7</v>
      </c>
      <c r="AF670" s="20" t="n">
        <f aca="false">TRUE()</f>
        <v>1</v>
      </c>
      <c r="AG670" s="21" t="n">
        <f aca="false">TRUE()</f>
        <v>1</v>
      </c>
      <c r="AH670" s="21" t="n">
        <f aca="false">FALSE()</f>
        <v>0</v>
      </c>
      <c r="AI670" s="22" t="n">
        <f aca="false">FALSE()</f>
        <v>0</v>
      </c>
      <c r="AJ670" s="8" t="n">
        <v>672</v>
      </c>
      <c r="AK670" s="23" t="s">
        <v>62</v>
      </c>
      <c r="AL670" s="8" t="s">
        <v>63</v>
      </c>
      <c r="AM670" s="8" t="n">
        <v>60</v>
      </c>
      <c r="AN670" s="8" t="s">
        <v>64</v>
      </c>
      <c r="AO670" s="8" t="s">
        <v>65</v>
      </c>
      <c r="AP670" s="8" t="s">
        <v>66</v>
      </c>
      <c r="AQ670" s="8" t="s">
        <v>257</v>
      </c>
      <c r="AU670" s="8" t="s">
        <v>45</v>
      </c>
      <c r="AV670" s="24" t="s">
        <v>1623</v>
      </c>
      <c r="AW670" s="24"/>
      <c r="BA670" s="21" t="n">
        <f aca="false">NOT(ISNA(MATCH($A670&amp;"N",'Cases at IMPPC'!$H:$H,0)))</f>
        <v>1</v>
      </c>
      <c r="BB670" s="21" t="n">
        <f aca="false">NOT(ISNA(MATCH($A670&amp;"T",'Cases at IMPPC'!$H:$H,0)))</f>
        <v>1</v>
      </c>
      <c r="BC670" s="21" t="n">
        <f aca="false">NOT(ISNA(MATCH($A670&amp;"ADE",'Cases at IMPPC'!$H:$H,0)))</f>
        <v>0</v>
      </c>
      <c r="BD670" s="21" t="n">
        <f aca="false">NOT(ISNA(MATCH($A670&amp;"MET",'Cases at IMPPC'!$H:$H,0)))</f>
        <v>0</v>
      </c>
      <c r="BE670" s="24"/>
    </row>
    <row r="671" customFormat="false" ht="13" hidden="false" customHeight="true" outlineLevel="0" collapsed="false">
      <c r="A671" s="1" t="n">
        <v>673</v>
      </c>
      <c r="B671" s="18" t="s">
        <v>1624</v>
      </c>
      <c r="C671" s="18" t="str">
        <f aca="false">TEXT(A671,"CRC-00000")&amp;"-05-01"</f>
        <v>CRC-00673-05-01</v>
      </c>
      <c r="D671" s="2" t="s">
        <v>60</v>
      </c>
      <c r="E671" s="2" t="s">
        <v>61</v>
      </c>
      <c r="F671" s="2" t="s">
        <v>60</v>
      </c>
      <c r="G671" s="2" t="s">
        <v>61</v>
      </c>
      <c r="H671" s="2" t="s">
        <v>60</v>
      </c>
      <c r="I671" s="3" t="s">
        <v>60</v>
      </c>
      <c r="J671" s="4" t="s">
        <v>60</v>
      </c>
      <c r="M671" s="2" t="s">
        <v>45</v>
      </c>
      <c r="O671" s="2" t="s">
        <v>136</v>
      </c>
      <c r="Q671" s="3" t="s">
        <v>136</v>
      </c>
      <c r="S671" s="25" t="s">
        <v>136</v>
      </c>
      <c r="T671" s="2" t="s">
        <v>157</v>
      </c>
      <c r="U671" s="2"/>
      <c r="V671" s="28" t="n">
        <v>-0.0286</v>
      </c>
      <c r="AD671" s="6" t="n">
        <f aca="false">ISNUMBER(MATCH(A671,Selection!A:A,0))</f>
        <v>0</v>
      </c>
      <c r="AE671" s="6" t="n">
        <f aca="false">24-COUNTIF(D671:AA671,"")</f>
        <v>13</v>
      </c>
      <c r="AF671" s="20" t="n">
        <f aca="false">TRUE()</f>
        <v>1</v>
      </c>
      <c r="AG671" s="21" t="n">
        <f aca="false">TRUE()</f>
        <v>1</v>
      </c>
      <c r="AH671" s="21" t="n">
        <f aca="false">FALSE()</f>
        <v>0</v>
      </c>
      <c r="AI671" s="22" t="n">
        <f aca="false">FALSE()</f>
        <v>0</v>
      </c>
      <c r="AJ671" s="8" t="n">
        <v>673</v>
      </c>
      <c r="AK671" s="23" t="s">
        <v>62</v>
      </c>
      <c r="AL671" s="8" t="s">
        <v>63</v>
      </c>
      <c r="AM671" s="8" t="n">
        <v>81</v>
      </c>
      <c r="AN671" s="8" t="s">
        <v>64</v>
      </c>
      <c r="AO671" s="8" t="s">
        <v>65</v>
      </c>
      <c r="AP671" s="8" t="s">
        <v>115</v>
      </c>
      <c r="AQ671" s="8" t="s">
        <v>1625</v>
      </c>
      <c r="AU671" s="8" t="s">
        <v>152</v>
      </c>
      <c r="AV671" s="24" t="s">
        <v>1626</v>
      </c>
      <c r="AW671" s="24"/>
      <c r="AX671" s="9" t="n">
        <v>0.145569620253165</v>
      </c>
      <c r="AY671" s="9" t="n">
        <v>0.0886075949367089</v>
      </c>
      <c r="AZ671" s="9" t="n">
        <v>0.234177215189873</v>
      </c>
      <c r="BA671" s="21" t="n">
        <f aca="false">NOT(ISNA(MATCH($A671&amp;"N",'Cases at IMPPC'!$H:$H,0)))</f>
        <v>1</v>
      </c>
      <c r="BB671" s="21" t="n">
        <f aca="false">NOT(ISNA(MATCH($A671&amp;"T",'Cases at IMPPC'!$H:$H,0)))</f>
        <v>1</v>
      </c>
      <c r="BC671" s="21" t="n">
        <f aca="false">NOT(ISNA(MATCH($A671&amp;"ADE",'Cases at IMPPC'!$H:$H,0)))</f>
        <v>0</v>
      </c>
      <c r="BD671" s="21" t="n">
        <f aca="false">NOT(ISNA(MATCH($A671&amp;"MET",'Cases at IMPPC'!$H:$H,0)))</f>
        <v>0</v>
      </c>
      <c r="BE671" s="24" t="s">
        <v>226</v>
      </c>
      <c r="BH671" s="0" t="s">
        <v>547</v>
      </c>
    </row>
    <row r="672" customFormat="false" ht="13" hidden="false" customHeight="true" outlineLevel="0" collapsed="false">
      <c r="A672" s="1" t="n">
        <v>674</v>
      </c>
      <c r="B672" s="18" t="s">
        <v>1627</v>
      </c>
      <c r="C672" s="18" t="str">
        <f aca="false">TEXT(A672,"CRC-00000")&amp;"-05-01"</f>
        <v>CRC-00674-05-01</v>
      </c>
      <c r="D672" s="2" t="s">
        <v>60</v>
      </c>
      <c r="E672" s="2" t="s">
        <v>61</v>
      </c>
      <c r="F672" s="2" t="s">
        <v>61</v>
      </c>
      <c r="G672" s="2" t="s">
        <v>60</v>
      </c>
      <c r="H672" s="2" t="s">
        <v>60</v>
      </c>
      <c r="I672" s="3" t="s">
        <v>60</v>
      </c>
      <c r="J672" s="4" t="s">
        <v>60</v>
      </c>
      <c r="S672" s="25"/>
      <c r="T672" s="2"/>
      <c r="U672" s="2"/>
      <c r="AD672" s="6" t="n">
        <f aca="false">ISNUMBER(MATCH(A672,Selection!A:A,0))</f>
        <v>0</v>
      </c>
      <c r="AE672" s="6" t="n">
        <f aca="false">24-COUNTIF(D672:AA672,"")</f>
        <v>7</v>
      </c>
      <c r="AF672" s="20" t="n">
        <f aca="false">TRUE()</f>
        <v>1</v>
      </c>
      <c r="AG672" s="21" t="n">
        <f aca="false">FALSE()</f>
        <v>0</v>
      </c>
      <c r="AH672" s="21" t="n">
        <f aca="false">FALSE()</f>
        <v>0</v>
      </c>
      <c r="AI672" s="22" t="n">
        <f aca="false">TRUE()</f>
        <v>1</v>
      </c>
      <c r="AJ672" s="8" t="n">
        <v>674.3</v>
      </c>
      <c r="AK672" s="23" t="s">
        <v>324</v>
      </c>
      <c r="AL672" s="8" t="s">
        <v>63</v>
      </c>
      <c r="AM672" s="8" t="n">
        <v>60</v>
      </c>
      <c r="AN672" s="8" t="s">
        <v>45</v>
      </c>
      <c r="AP672" s="8" t="s">
        <v>45</v>
      </c>
      <c r="AQ672" s="8" t="s">
        <v>805</v>
      </c>
      <c r="AU672" s="8" t="s">
        <v>45</v>
      </c>
      <c r="AV672" s="24" t="s">
        <v>1628</v>
      </c>
      <c r="AW672" s="24"/>
      <c r="BA672" s="21" t="n">
        <f aca="false">NOT(ISNA(MATCH($A672&amp;"N",'Cases at IMPPC'!$H:$H,0)))</f>
        <v>1</v>
      </c>
      <c r="BB672" s="21" t="n">
        <f aca="false">NOT(ISNA(MATCH($A672&amp;"T",'Cases at IMPPC'!$H:$H,0)))</f>
        <v>0</v>
      </c>
      <c r="BC672" s="21" t="n">
        <f aca="false">NOT(ISNA(MATCH($A672&amp;"ADE",'Cases at IMPPC'!$H:$H,0)))</f>
        <v>0</v>
      </c>
      <c r="BD672" s="21" t="n">
        <f aca="false">NOT(ISNA(MATCH($A672&amp;"MET",'Cases at IMPPC'!$H:$H,0)))</f>
        <v>1</v>
      </c>
      <c r="BE672" s="24" t="s">
        <v>184</v>
      </c>
    </row>
    <row r="673" customFormat="false" ht="13" hidden="false" customHeight="true" outlineLevel="0" collapsed="false">
      <c r="A673" s="1" t="n">
        <v>675</v>
      </c>
      <c r="B673" s="18" t="s">
        <v>1629</v>
      </c>
      <c r="C673" s="18" t="str">
        <f aca="false">TEXT(A673,"CRC-00000")&amp;"-05-01"</f>
        <v>CRC-00675-05-01</v>
      </c>
      <c r="D673" s="2" t="s">
        <v>60</v>
      </c>
      <c r="E673" s="2" t="s">
        <v>61</v>
      </c>
      <c r="F673" s="2" t="s">
        <v>60</v>
      </c>
      <c r="G673" s="2" t="s">
        <v>60</v>
      </c>
      <c r="H673" s="2" t="s">
        <v>60</v>
      </c>
      <c r="I673" s="3" t="s">
        <v>60</v>
      </c>
      <c r="J673" s="4" t="s">
        <v>60</v>
      </c>
      <c r="M673" s="2" t="s">
        <v>45</v>
      </c>
      <c r="S673" s="25"/>
      <c r="T673" s="2"/>
      <c r="U673" s="2"/>
      <c r="AD673" s="6" t="n">
        <f aca="false">ISNUMBER(MATCH(A673,Selection!A:A,0))</f>
        <v>0</v>
      </c>
      <c r="AE673" s="6" t="n">
        <f aca="false">24-COUNTIF(D673:AA673,"")</f>
        <v>8</v>
      </c>
      <c r="AF673" s="20" t="n">
        <f aca="false">TRUE()</f>
        <v>1</v>
      </c>
      <c r="AG673" s="21" t="n">
        <f aca="false">TRUE()</f>
        <v>1</v>
      </c>
      <c r="AH673" s="21" t="n">
        <f aca="false">FALSE()</f>
        <v>0</v>
      </c>
      <c r="AI673" s="22" t="n">
        <f aca="false">TRUE()</f>
        <v>1</v>
      </c>
      <c r="AJ673" s="8" t="n">
        <v>675</v>
      </c>
      <c r="AK673" s="23" t="s">
        <v>62</v>
      </c>
      <c r="AL673" s="8" t="s">
        <v>63</v>
      </c>
      <c r="AM673" s="8" t="n">
        <v>38</v>
      </c>
      <c r="AN673" s="8" t="s">
        <v>45</v>
      </c>
      <c r="AO673" s="8" t="s">
        <v>71</v>
      </c>
      <c r="AP673" s="8" t="s">
        <v>90</v>
      </c>
      <c r="AQ673" s="8" t="s">
        <v>1630</v>
      </c>
      <c r="AU673" s="8" t="s">
        <v>152</v>
      </c>
      <c r="AV673" s="24"/>
      <c r="AW673" s="24"/>
      <c r="BA673" s="21" t="n">
        <f aca="false">NOT(ISNA(MATCH($A673&amp;"N",'Cases at IMPPC'!$H:$H,0)))</f>
        <v>0</v>
      </c>
      <c r="BB673" s="21" t="n">
        <f aca="false">NOT(ISNA(MATCH($A673&amp;"T",'Cases at IMPPC'!$H:$H,0)))</f>
        <v>0</v>
      </c>
      <c r="BC673" s="21" t="n">
        <f aca="false">NOT(ISNA(MATCH($A673&amp;"ADE",'Cases at IMPPC'!$H:$H,0)))</f>
        <v>0</v>
      </c>
      <c r="BD673" s="21" t="n">
        <f aca="false">NOT(ISNA(MATCH($A673&amp;"MET",'Cases at IMPPC'!$H:$H,0)))</f>
        <v>0</v>
      </c>
      <c r="BE673" s="24" t="s">
        <v>88</v>
      </c>
    </row>
    <row r="674" customFormat="false" ht="13" hidden="false" customHeight="true" outlineLevel="0" collapsed="false">
      <c r="A674" s="1" t="n">
        <v>676</v>
      </c>
      <c r="B674" s="18" t="s">
        <v>1631</v>
      </c>
      <c r="C674" s="18" t="str">
        <f aca="false">TEXT(A674,"CRC-00000")&amp;"-05-01"</f>
        <v>CRC-00676-05-01</v>
      </c>
      <c r="D674" s="2" t="s">
        <v>60</v>
      </c>
      <c r="E674" s="2" t="s">
        <v>61</v>
      </c>
      <c r="F674" s="2" t="s">
        <v>61</v>
      </c>
      <c r="G674" s="2" t="s">
        <v>60</v>
      </c>
      <c r="H674" s="2" t="s">
        <v>61</v>
      </c>
      <c r="I674" s="3" t="s">
        <v>61</v>
      </c>
      <c r="J674" s="4" t="s">
        <v>60</v>
      </c>
      <c r="M674" s="2" t="s">
        <v>136</v>
      </c>
      <c r="O674" s="2" t="s">
        <v>136</v>
      </c>
      <c r="Q674" s="3" t="s">
        <v>136</v>
      </c>
      <c r="R674" s="4" t="s">
        <v>60</v>
      </c>
      <c r="S674" s="25"/>
      <c r="T674" s="2"/>
      <c r="U674" s="2"/>
      <c r="AD674" s="6" t="n">
        <f aca="false">ISNUMBER(MATCH(A674,Selection!A:A,0))</f>
        <v>0</v>
      </c>
      <c r="AE674" s="6" t="n">
        <f aca="false">24-COUNTIF(D674:AA674,"")</f>
        <v>11</v>
      </c>
      <c r="AF674" s="20" t="n">
        <f aca="false">TRUE()</f>
        <v>1</v>
      </c>
      <c r="AG674" s="21" t="n">
        <f aca="false">TRUE()</f>
        <v>1</v>
      </c>
      <c r="AH674" s="21" t="n">
        <f aca="false">FALSE()</f>
        <v>0</v>
      </c>
      <c r="AI674" s="22" t="n">
        <f aca="false">FALSE()</f>
        <v>0</v>
      </c>
      <c r="AJ674" s="8" t="n">
        <v>676</v>
      </c>
      <c r="AK674" s="23" t="s">
        <v>62</v>
      </c>
      <c r="AM674" s="8" t="n">
        <v>68</v>
      </c>
      <c r="AN674" s="8" t="s">
        <v>64</v>
      </c>
      <c r="AO674" s="8" t="s">
        <v>71</v>
      </c>
      <c r="AP674" s="8" t="s">
        <v>66</v>
      </c>
      <c r="AQ674" s="8" t="s">
        <v>304</v>
      </c>
      <c r="AU674" s="8" t="s">
        <v>159</v>
      </c>
      <c r="AV674" s="24" t="s">
        <v>1632</v>
      </c>
      <c r="AW674" s="24"/>
      <c r="BA674" s="21" t="n">
        <f aca="false">NOT(ISNA(MATCH($A674&amp;"N",'Cases at IMPPC'!$H:$H,0)))</f>
        <v>1</v>
      </c>
      <c r="BB674" s="21" t="n">
        <f aca="false">NOT(ISNA(MATCH($A674&amp;"T",'Cases at IMPPC'!$H:$H,0)))</f>
        <v>1</v>
      </c>
      <c r="BC674" s="21" t="n">
        <f aca="false">NOT(ISNA(MATCH($A674&amp;"ADE",'Cases at IMPPC'!$H:$H,0)))</f>
        <v>0</v>
      </c>
      <c r="BD674" s="21" t="n">
        <f aca="false">NOT(ISNA(MATCH($A674&amp;"MET",'Cases at IMPPC'!$H:$H,0)))</f>
        <v>0</v>
      </c>
      <c r="BE674" s="24"/>
    </row>
    <row r="675" customFormat="false" ht="13" hidden="false" customHeight="true" outlineLevel="0" collapsed="false">
      <c r="A675" s="1" t="n">
        <v>677</v>
      </c>
      <c r="B675" s="18" t="s">
        <v>1633</v>
      </c>
      <c r="C675" s="18" t="str">
        <f aca="false">TEXT(A675,"CRC-00000")&amp;"-05-01"</f>
        <v>CRC-00677-05-01</v>
      </c>
      <c r="D675" s="2" t="s">
        <v>61</v>
      </c>
      <c r="E675" s="2" t="s">
        <v>60</v>
      </c>
      <c r="F675" s="2" t="s">
        <v>60</v>
      </c>
      <c r="G675" s="2" t="s">
        <v>60</v>
      </c>
      <c r="H675" s="2" t="s">
        <v>61</v>
      </c>
      <c r="I675" s="3" t="s">
        <v>61</v>
      </c>
      <c r="J675" s="4" t="s">
        <v>60</v>
      </c>
      <c r="S675" s="25"/>
      <c r="T675" s="2"/>
      <c r="U675" s="2"/>
      <c r="AD675" s="6" t="n">
        <f aca="false">ISNUMBER(MATCH(A675,Selection!A:A,0))</f>
        <v>0</v>
      </c>
      <c r="AE675" s="6" t="n">
        <f aca="false">24-COUNTIF(D675:AA675,"")</f>
        <v>7</v>
      </c>
      <c r="AF675" s="20" t="n">
        <f aca="false">TRUE()</f>
        <v>1</v>
      </c>
      <c r="AG675" s="21" t="n">
        <f aca="false">TRUE()</f>
        <v>1</v>
      </c>
      <c r="AH675" s="21" t="n">
        <f aca="false">FALSE()</f>
        <v>0</v>
      </c>
      <c r="AI675" s="22" t="n">
        <f aca="false">FALSE()</f>
        <v>0</v>
      </c>
      <c r="AJ675" s="8" t="n">
        <v>677</v>
      </c>
      <c r="AK675" s="23" t="s">
        <v>62</v>
      </c>
      <c r="AL675" s="8" t="s">
        <v>63</v>
      </c>
      <c r="AM675" s="8" t="n">
        <v>71</v>
      </c>
      <c r="AN675" s="8" t="s">
        <v>64</v>
      </c>
      <c r="AO675" s="8" t="s">
        <v>65</v>
      </c>
      <c r="AP675" s="8" t="s">
        <v>66</v>
      </c>
      <c r="AQ675" s="8" t="s">
        <v>257</v>
      </c>
      <c r="AU675" s="8" t="s">
        <v>152</v>
      </c>
      <c r="AV675" s="24" t="s">
        <v>1634</v>
      </c>
      <c r="AW675" s="24"/>
      <c r="BA675" s="21" t="n">
        <f aca="false">NOT(ISNA(MATCH($A675&amp;"N",'Cases at IMPPC'!$H:$H,0)))</f>
        <v>1</v>
      </c>
      <c r="BB675" s="21" t="n">
        <f aca="false">NOT(ISNA(MATCH($A675&amp;"T",'Cases at IMPPC'!$H:$H,0)))</f>
        <v>1</v>
      </c>
      <c r="BC675" s="21" t="n">
        <f aca="false">NOT(ISNA(MATCH($A675&amp;"ADE",'Cases at IMPPC'!$H:$H,0)))</f>
        <v>0</v>
      </c>
      <c r="BD675" s="21" t="n">
        <f aca="false">NOT(ISNA(MATCH($A675&amp;"MET",'Cases at IMPPC'!$H:$H,0)))</f>
        <v>0</v>
      </c>
      <c r="BE675" s="24"/>
    </row>
    <row r="676" customFormat="false" ht="13" hidden="false" customHeight="true" outlineLevel="0" collapsed="false">
      <c r="A676" s="1" t="n">
        <v>678</v>
      </c>
      <c r="B676" s="18" t="s">
        <v>1635</v>
      </c>
      <c r="C676" s="18" t="str">
        <f aca="false">TEXT(A676,"CRC-00000")&amp;"-05-01"</f>
        <v>CRC-00678-05-01</v>
      </c>
      <c r="D676" s="2" t="s">
        <v>60</v>
      </c>
      <c r="E676" s="2" t="s">
        <v>60</v>
      </c>
      <c r="F676" s="2" t="s">
        <v>60</v>
      </c>
      <c r="G676" s="2" t="s">
        <v>61</v>
      </c>
      <c r="H676" s="2" t="s">
        <v>60</v>
      </c>
      <c r="I676" s="3" t="s">
        <v>60</v>
      </c>
      <c r="J676" s="4" t="s">
        <v>60</v>
      </c>
      <c r="K676" s="2" t="s">
        <v>156</v>
      </c>
      <c r="L676" s="2" t="s">
        <v>156</v>
      </c>
      <c r="M676" s="2" t="s">
        <v>136</v>
      </c>
      <c r="O676" s="2" t="s">
        <v>156</v>
      </c>
      <c r="Q676" s="3" t="s">
        <v>156</v>
      </c>
      <c r="S676" s="25"/>
      <c r="T676" s="2" t="s">
        <v>1636</v>
      </c>
      <c r="U676" s="2" t="s">
        <v>70</v>
      </c>
      <c r="V676" s="29" t="n">
        <v>0.065</v>
      </c>
      <c r="Z676" s="6" t="s">
        <v>255</v>
      </c>
      <c r="AA676" s="6" t="s">
        <v>256</v>
      </c>
      <c r="AC676" s="6" t="s">
        <v>70</v>
      </c>
      <c r="AD676" s="6" t="n">
        <f aca="false">ISNUMBER(MATCH(A676,Selection!A:A,0))</f>
        <v>0</v>
      </c>
      <c r="AE676" s="6" t="n">
        <f aca="false">24-COUNTIF(D676:AA676,"")</f>
        <v>17</v>
      </c>
      <c r="AF676" s="20" t="n">
        <f aca="false">TRUE()</f>
        <v>1</v>
      </c>
      <c r="AG676" s="27" t="n">
        <f aca="false">TRUE()</f>
        <v>1</v>
      </c>
      <c r="AH676" s="27" t="n">
        <f aca="false">FALSE()</f>
        <v>0</v>
      </c>
      <c r="AI676" s="22" t="n">
        <f aca="false">FALSE()</f>
        <v>0</v>
      </c>
      <c r="AJ676" s="8" t="n">
        <v>678</v>
      </c>
      <c r="AK676" s="23" t="s">
        <v>62</v>
      </c>
      <c r="AL676" s="8" t="s">
        <v>63</v>
      </c>
      <c r="AM676" s="8" t="n">
        <v>50</v>
      </c>
      <c r="AN676" s="8" t="s">
        <v>45</v>
      </c>
      <c r="AO676" s="8" t="s">
        <v>65</v>
      </c>
      <c r="AP676" s="8" t="s">
        <v>90</v>
      </c>
      <c r="AQ676" s="8" t="s">
        <v>1637</v>
      </c>
      <c r="AU676" s="8" t="s">
        <v>159</v>
      </c>
      <c r="AV676" s="24"/>
      <c r="AW676" s="24"/>
      <c r="AX676" s="9" t="n">
        <v>0.038461538</v>
      </c>
      <c r="AY676" s="9" t="n">
        <v>0.134615385</v>
      </c>
      <c r="AZ676" s="9" t="n">
        <v>0.173076923</v>
      </c>
      <c r="BA676" s="21" t="n">
        <f aca="false">NOT(ISNA(MATCH($A676&amp;"N",'Cases at IMPPC'!$H:$H,0)))</f>
        <v>1</v>
      </c>
      <c r="BB676" s="21" t="n">
        <f aca="false">NOT(ISNA(MATCH($A676&amp;"T",'Cases at IMPPC'!$H:$H,0)))</f>
        <v>1</v>
      </c>
      <c r="BC676" s="21" t="n">
        <f aca="false">NOT(ISNA(MATCH($A676&amp;"ADE",'Cases at IMPPC'!$H:$H,0)))</f>
        <v>0</v>
      </c>
      <c r="BD676" s="21" t="n">
        <f aca="false">NOT(ISNA(MATCH($A676&amp;"MET",'Cases at IMPPC'!$H:$H,0)))</f>
        <v>0</v>
      </c>
      <c r="BE676" s="24"/>
    </row>
    <row r="677" customFormat="false" ht="13" hidden="false" customHeight="true" outlineLevel="0" collapsed="false">
      <c r="A677" s="1" t="n">
        <v>679</v>
      </c>
      <c r="B677" s="18" t="s">
        <v>1638</v>
      </c>
      <c r="C677" s="18" t="str">
        <f aca="false">TEXT(A677,"CRC-00000")&amp;"-05-01"</f>
        <v>CRC-00679-05-01</v>
      </c>
      <c r="D677" s="2" t="s">
        <v>60</v>
      </c>
      <c r="E677" s="2" t="s">
        <v>61</v>
      </c>
      <c r="F677" s="2" t="s">
        <v>61</v>
      </c>
      <c r="G677" s="2" t="s">
        <v>60</v>
      </c>
      <c r="H677" s="2" t="s">
        <v>60</v>
      </c>
      <c r="I677" s="3" t="s">
        <v>60</v>
      </c>
      <c r="J677" s="4" t="s">
        <v>60</v>
      </c>
      <c r="M677" s="2" t="s">
        <v>136</v>
      </c>
      <c r="O677" s="2" t="s">
        <v>136</v>
      </c>
      <c r="Q677" s="3" t="s">
        <v>136</v>
      </c>
      <c r="R677" s="4" t="s">
        <v>60</v>
      </c>
      <c r="S677" s="25"/>
      <c r="T677" s="2"/>
      <c r="U677" s="2"/>
      <c r="AD677" s="6" t="n">
        <f aca="false">ISNUMBER(MATCH(A677,Selection!A:A,0))</f>
        <v>0</v>
      </c>
      <c r="AE677" s="6" t="n">
        <f aca="false">24-COUNTIF(D677:AA677,"")</f>
        <v>11</v>
      </c>
      <c r="AF677" s="20" t="n">
        <f aca="false">TRUE()</f>
        <v>1</v>
      </c>
      <c r="AG677" s="21" t="n">
        <f aca="false">FALSE()</f>
        <v>0</v>
      </c>
      <c r="AH677" s="21" t="n">
        <f aca="false">FALSE()</f>
        <v>0</v>
      </c>
      <c r="AI677" s="22" t="n">
        <f aca="false">TRUE()</f>
        <v>1</v>
      </c>
      <c r="AJ677" s="8" t="n">
        <v>679.3</v>
      </c>
      <c r="AK677" s="23" t="s">
        <v>324</v>
      </c>
      <c r="AL677" s="8" t="s">
        <v>63</v>
      </c>
      <c r="AM677" s="8" t="n">
        <v>61</v>
      </c>
      <c r="AN677" s="8" t="s">
        <v>64</v>
      </c>
      <c r="AO677" s="8" t="s">
        <v>65</v>
      </c>
      <c r="AP677" s="8" t="s">
        <v>45</v>
      </c>
      <c r="AQ677" s="8" t="s">
        <v>805</v>
      </c>
      <c r="AU677" s="8" t="s">
        <v>45</v>
      </c>
      <c r="AV677" s="24" t="s">
        <v>1639</v>
      </c>
      <c r="AW677" s="24"/>
      <c r="BA677" s="21" t="n">
        <f aca="false">NOT(ISNA(MATCH($A677&amp;"N",'Cases at IMPPC'!$H:$H,0)))</f>
        <v>1</v>
      </c>
      <c r="BB677" s="21" t="n">
        <f aca="false">NOT(ISNA(MATCH($A677&amp;"T",'Cases at IMPPC'!$H:$H,0)))</f>
        <v>0</v>
      </c>
      <c r="BC677" s="21" t="n">
        <f aca="false">NOT(ISNA(MATCH($A677&amp;"ADE",'Cases at IMPPC'!$H:$H,0)))</f>
        <v>0</v>
      </c>
      <c r="BD677" s="21" t="n">
        <f aca="false">NOT(ISNA(MATCH($A677&amp;"MET",'Cases at IMPPC'!$H:$H,0)))</f>
        <v>1</v>
      </c>
      <c r="BE677" s="24" t="s">
        <v>184</v>
      </c>
      <c r="BH677" s="0" t="s">
        <v>314</v>
      </c>
    </row>
    <row r="678" customFormat="false" ht="13" hidden="false" customHeight="true" outlineLevel="0" collapsed="false">
      <c r="A678" s="1" t="n">
        <v>680</v>
      </c>
      <c r="B678" s="18" t="s">
        <v>1640</v>
      </c>
      <c r="C678" s="18" t="str">
        <f aca="false">TEXT(A678,"CRC-00000")&amp;"-05-01"</f>
        <v>CRC-00680-05-01</v>
      </c>
      <c r="D678" s="2" t="s">
        <v>60</v>
      </c>
      <c r="E678" s="2" t="s">
        <v>61</v>
      </c>
      <c r="F678" s="2" t="s">
        <v>60</v>
      </c>
      <c r="G678" s="2" t="s">
        <v>60</v>
      </c>
      <c r="H678" s="2" t="s">
        <v>60</v>
      </c>
      <c r="I678" s="3" t="s">
        <v>60</v>
      </c>
      <c r="J678" s="4" t="s">
        <v>60</v>
      </c>
      <c r="M678" s="2" t="s">
        <v>136</v>
      </c>
      <c r="O678" s="2" t="s">
        <v>45</v>
      </c>
      <c r="Q678" s="3" t="s">
        <v>45</v>
      </c>
      <c r="R678" s="4" t="s">
        <v>60</v>
      </c>
      <c r="S678" s="25"/>
      <c r="T678" s="2"/>
      <c r="U678" s="2"/>
      <c r="AD678" s="6" t="n">
        <f aca="false">ISNUMBER(MATCH(A678,Selection!A:A,0))</f>
        <v>0</v>
      </c>
      <c r="AE678" s="6" t="n">
        <f aca="false">24-COUNTIF(D678:AA678,"")</f>
        <v>11</v>
      </c>
      <c r="AF678" s="20" t="n">
        <f aca="false">TRUE()</f>
        <v>1</v>
      </c>
      <c r="AG678" s="21" t="n">
        <f aca="false">FALSE()</f>
        <v>0</v>
      </c>
      <c r="AH678" s="21" t="n">
        <f aca="false">FALSE()</f>
        <v>0</v>
      </c>
      <c r="AI678" s="22" t="n">
        <f aca="false">TRUE()</f>
        <v>1</v>
      </c>
      <c r="AJ678" s="8" t="n">
        <v>680.3</v>
      </c>
      <c r="AK678" s="23" t="s">
        <v>324</v>
      </c>
      <c r="AM678" s="8" t="n">
        <v>59</v>
      </c>
      <c r="AN678" s="8" t="s">
        <v>45</v>
      </c>
      <c r="AP678" s="8" t="s">
        <v>45</v>
      </c>
      <c r="AQ678" s="8" t="s">
        <v>805</v>
      </c>
      <c r="AU678" s="8" t="s">
        <v>45</v>
      </c>
      <c r="AV678" s="24" t="s">
        <v>1641</v>
      </c>
      <c r="AW678" s="24"/>
      <c r="BA678" s="21" t="n">
        <f aca="false">NOT(ISNA(MATCH($A678&amp;"N",'Cases at IMPPC'!$H:$H,0)))</f>
        <v>1</v>
      </c>
      <c r="BB678" s="21" t="n">
        <f aca="false">NOT(ISNA(MATCH($A678&amp;"T",'Cases at IMPPC'!$H:$H,0)))</f>
        <v>0</v>
      </c>
      <c r="BC678" s="21" t="n">
        <f aca="false">NOT(ISNA(MATCH($A678&amp;"ADE",'Cases at IMPPC'!$H:$H,0)))</f>
        <v>0</v>
      </c>
      <c r="BD678" s="21" t="n">
        <f aca="false">NOT(ISNA(MATCH($A678&amp;"MET",'Cases at IMPPC'!$H:$H,0)))</f>
        <v>1</v>
      </c>
      <c r="BE678" s="24" t="s">
        <v>184</v>
      </c>
      <c r="BH678" s="0" t="s">
        <v>314</v>
      </c>
    </row>
    <row r="679" customFormat="false" ht="13" hidden="false" customHeight="true" outlineLevel="0" collapsed="false">
      <c r="A679" s="1" t="n">
        <v>681</v>
      </c>
      <c r="B679" s="18" t="s">
        <v>1642</v>
      </c>
      <c r="C679" s="18" t="str">
        <f aca="false">TEXT(A679,"CRC-00000")&amp;"-05-01"</f>
        <v>CRC-00681-05-01</v>
      </c>
      <c r="D679" s="2" t="s">
        <v>60</v>
      </c>
      <c r="E679" s="2" t="s">
        <v>61</v>
      </c>
      <c r="F679" s="2" t="s">
        <v>60</v>
      </c>
      <c r="G679" s="2" t="s">
        <v>60</v>
      </c>
      <c r="H679" s="2" t="s">
        <v>61</v>
      </c>
      <c r="I679" s="3" t="s">
        <v>61</v>
      </c>
      <c r="J679" s="4" t="s">
        <v>60</v>
      </c>
      <c r="M679" s="2" t="s">
        <v>136</v>
      </c>
      <c r="O679" s="2" t="s">
        <v>156</v>
      </c>
      <c r="Q679" s="3" t="s">
        <v>156</v>
      </c>
      <c r="R679" s="4" t="s">
        <v>60</v>
      </c>
      <c r="S679" s="25"/>
      <c r="T679" s="2"/>
      <c r="U679" s="2"/>
      <c r="AD679" s="6" t="n">
        <f aca="false">ISNUMBER(MATCH(A679,Selection!A:A,0))</f>
        <v>0</v>
      </c>
      <c r="AE679" s="6" t="n">
        <f aca="false">24-COUNTIF(D679:AA679,"")</f>
        <v>11</v>
      </c>
      <c r="AF679" s="20" t="n">
        <f aca="false">TRUE()</f>
        <v>1</v>
      </c>
      <c r="AG679" s="21" t="n">
        <f aca="false">FALSE()</f>
        <v>0</v>
      </c>
      <c r="AH679" s="21" t="n">
        <f aca="false">FALSE()</f>
        <v>0</v>
      </c>
      <c r="AI679" s="22" t="n">
        <f aca="false">TRUE()</f>
        <v>1</v>
      </c>
      <c r="AJ679" s="8" t="n">
        <v>681.3</v>
      </c>
      <c r="AK679" s="23" t="s">
        <v>324</v>
      </c>
      <c r="AL679" s="8" t="s">
        <v>63</v>
      </c>
      <c r="AM679" s="8" t="n">
        <v>59</v>
      </c>
      <c r="AN679" s="8" t="s">
        <v>64</v>
      </c>
      <c r="AP679" s="8" t="s">
        <v>45</v>
      </c>
      <c r="AQ679" s="8" t="s">
        <v>805</v>
      </c>
      <c r="AV679" s="24" t="s">
        <v>1643</v>
      </c>
      <c r="AW679" s="24"/>
      <c r="BA679" s="21" t="n">
        <f aca="false">NOT(ISNA(MATCH($A679&amp;"N",'Cases at IMPPC'!$H:$H,0)))</f>
        <v>1</v>
      </c>
      <c r="BB679" s="21" t="n">
        <f aca="false">NOT(ISNA(MATCH($A679&amp;"T",'Cases at IMPPC'!$H:$H,0)))</f>
        <v>0</v>
      </c>
      <c r="BC679" s="21" t="n">
        <f aca="false">NOT(ISNA(MATCH($A679&amp;"ADE",'Cases at IMPPC'!$H:$H,0)))</f>
        <v>0</v>
      </c>
      <c r="BD679" s="21" t="n">
        <f aca="false">NOT(ISNA(MATCH($A679&amp;"MET",'Cases at IMPPC'!$H:$H,0)))</f>
        <v>1</v>
      </c>
      <c r="BE679" s="24" t="s">
        <v>184</v>
      </c>
      <c r="BH679" s="0" t="s">
        <v>314</v>
      </c>
    </row>
    <row r="680" customFormat="false" ht="13" hidden="false" customHeight="true" outlineLevel="0" collapsed="false">
      <c r="A680" s="1" t="n">
        <v>682</v>
      </c>
      <c r="B680" s="18" t="s">
        <v>1644</v>
      </c>
      <c r="C680" s="18" t="str">
        <f aca="false">TEXT(A680,"CRC-00000")&amp;"-05-01"</f>
        <v>CRC-00682-05-01</v>
      </c>
      <c r="D680" s="2" t="s">
        <v>60</v>
      </c>
      <c r="E680" s="2" t="s">
        <v>60</v>
      </c>
      <c r="F680" s="2" t="s">
        <v>60</v>
      </c>
      <c r="G680" s="2" t="s">
        <v>60</v>
      </c>
      <c r="H680" s="2" t="s">
        <v>61</v>
      </c>
      <c r="I680" s="3" t="s">
        <v>61</v>
      </c>
      <c r="J680" s="4" t="s">
        <v>60</v>
      </c>
      <c r="K680" s="2" t="s">
        <v>230</v>
      </c>
      <c r="L680" s="2" t="s">
        <v>230</v>
      </c>
      <c r="M680" s="2" t="s">
        <v>136</v>
      </c>
      <c r="O680" s="2" t="s">
        <v>136</v>
      </c>
      <c r="Q680" s="3" t="s">
        <v>136</v>
      </c>
      <c r="S680" s="25"/>
      <c r="T680" s="2" t="s">
        <v>1636</v>
      </c>
      <c r="U680" s="2" t="s">
        <v>70</v>
      </c>
      <c r="V680" s="28" t="n">
        <v>-0.0613</v>
      </c>
      <c r="AD680" s="6" t="n">
        <f aca="false">ISNUMBER(MATCH(A680,Selection!A:A,0))</f>
        <v>0</v>
      </c>
      <c r="AE680" s="6" t="n">
        <f aca="false">24-COUNTIF(D680:AA680,"")</f>
        <v>15</v>
      </c>
      <c r="AF680" s="20" t="n">
        <f aca="false">TRUE()</f>
        <v>1</v>
      </c>
      <c r="AG680" s="27" t="n">
        <f aca="false">TRUE()</f>
        <v>1</v>
      </c>
      <c r="AH680" s="27" t="n">
        <f aca="false">FALSE()</f>
        <v>0</v>
      </c>
      <c r="AI680" s="22" t="n">
        <f aca="false">FALSE()</f>
        <v>0</v>
      </c>
      <c r="AJ680" s="8" t="n">
        <v>682</v>
      </c>
      <c r="AK680" s="23" t="s">
        <v>62</v>
      </c>
      <c r="AL680" s="8" t="s">
        <v>63</v>
      </c>
      <c r="AM680" s="8" t="n">
        <v>78</v>
      </c>
      <c r="AN680" s="8" t="s">
        <v>64</v>
      </c>
      <c r="AO680" s="8" t="s">
        <v>65</v>
      </c>
      <c r="AP680" s="8" t="s">
        <v>66</v>
      </c>
      <c r="AQ680" s="8" t="s">
        <v>289</v>
      </c>
      <c r="AU680" s="8" t="s">
        <v>45</v>
      </c>
      <c r="AV680" s="24" t="s">
        <v>1645</v>
      </c>
      <c r="AW680" s="24"/>
      <c r="AX680" s="9" t="n">
        <v>0.096153846</v>
      </c>
      <c r="AY680" s="9" t="n">
        <v>0.115384615</v>
      </c>
      <c r="AZ680" s="9" t="n">
        <v>0.211538462</v>
      </c>
      <c r="BA680" s="21" t="n">
        <f aca="false">NOT(ISNA(MATCH($A680&amp;"N",'Cases at IMPPC'!$H:$H,0)))</f>
        <v>0</v>
      </c>
      <c r="BB680" s="21" t="n">
        <f aca="false">NOT(ISNA(MATCH($A680&amp;"T",'Cases at IMPPC'!$H:$H,0)))</f>
        <v>1</v>
      </c>
      <c r="BC680" s="21" t="n">
        <f aca="false">NOT(ISNA(MATCH($A680&amp;"ADE",'Cases at IMPPC'!$H:$H,0)))</f>
        <v>0</v>
      </c>
      <c r="BD680" s="21" t="n">
        <f aca="false">NOT(ISNA(MATCH($A680&amp;"MET",'Cases at IMPPC'!$H:$H,0)))</f>
        <v>0</v>
      </c>
      <c r="BE680" s="24"/>
      <c r="BF680" s="0" t="s">
        <v>1646</v>
      </c>
    </row>
    <row r="681" customFormat="false" ht="13" hidden="false" customHeight="true" outlineLevel="0" collapsed="false">
      <c r="A681" s="1" t="n">
        <v>683</v>
      </c>
      <c r="B681" s="18" t="s">
        <v>1647</v>
      </c>
      <c r="C681" s="18" t="str">
        <f aca="false">TEXT(A681,"CRC-00000")&amp;"-05-01"</f>
        <v>CRC-00683-05-01</v>
      </c>
      <c r="D681" s="2" t="s">
        <v>60</v>
      </c>
      <c r="E681" s="2" t="s">
        <v>61</v>
      </c>
      <c r="F681" s="2" t="s">
        <v>60</v>
      </c>
      <c r="G681" s="2" t="s">
        <v>61</v>
      </c>
      <c r="H681" s="2" t="s">
        <v>60</v>
      </c>
      <c r="I681" s="3" t="s">
        <v>60</v>
      </c>
      <c r="J681" s="4" t="s">
        <v>60</v>
      </c>
      <c r="S681" s="25"/>
      <c r="T681" s="2"/>
      <c r="U681" s="2"/>
      <c r="AD681" s="6" t="n">
        <f aca="false">ISNUMBER(MATCH(A681,Selection!A:A,0))</f>
        <v>0</v>
      </c>
      <c r="AE681" s="6" t="n">
        <f aca="false">24-COUNTIF(D681:AA681,"")</f>
        <v>7</v>
      </c>
      <c r="AF681" s="20" t="n">
        <f aca="false">TRUE()</f>
        <v>1</v>
      </c>
      <c r="AG681" s="21" t="n">
        <f aca="false">TRUE()</f>
        <v>1</v>
      </c>
      <c r="AH681" s="21" t="n">
        <f aca="false">FALSE()</f>
        <v>0</v>
      </c>
      <c r="AI681" s="22" t="n">
        <f aca="false">FALSE()</f>
        <v>0</v>
      </c>
      <c r="AJ681" s="8" t="n">
        <v>683</v>
      </c>
      <c r="AK681" s="23" t="s">
        <v>62</v>
      </c>
      <c r="AL681" s="8" t="s">
        <v>63</v>
      </c>
      <c r="AM681" s="8" t="n">
        <v>67</v>
      </c>
      <c r="AN681" s="8" t="s">
        <v>45</v>
      </c>
      <c r="AO681" s="8" t="s">
        <v>65</v>
      </c>
      <c r="AP681" s="8" t="s">
        <v>115</v>
      </c>
      <c r="AQ681" s="8" t="s">
        <v>990</v>
      </c>
      <c r="AU681" s="8" t="s">
        <v>86</v>
      </c>
      <c r="AV681" s="24" t="s">
        <v>1648</v>
      </c>
      <c r="AW681" s="24"/>
      <c r="BA681" s="21" t="n">
        <f aca="false">NOT(ISNA(MATCH($A681&amp;"N",'Cases at IMPPC'!$H:$H,0)))</f>
        <v>1</v>
      </c>
      <c r="BB681" s="21" t="n">
        <f aca="false">NOT(ISNA(MATCH($A681&amp;"T",'Cases at IMPPC'!$H:$H,0)))</f>
        <v>1</v>
      </c>
      <c r="BC681" s="21" t="n">
        <f aca="false">NOT(ISNA(MATCH($A681&amp;"ADE",'Cases at IMPPC'!$H:$H,0)))</f>
        <v>0</v>
      </c>
      <c r="BD681" s="21" t="n">
        <f aca="false">NOT(ISNA(MATCH($A681&amp;"MET",'Cases at IMPPC'!$H:$H,0)))</f>
        <v>0</v>
      </c>
      <c r="BE681" s="24" t="s">
        <v>1649</v>
      </c>
    </row>
    <row r="682" customFormat="false" ht="13" hidden="false" customHeight="true" outlineLevel="0" collapsed="false">
      <c r="A682" s="1" t="n">
        <v>684</v>
      </c>
      <c r="B682" s="18" t="s">
        <v>1650</v>
      </c>
      <c r="C682" s="18" t="str">
        <f aca="false">TEXT(A682,"CRC-00000")&amp;"-05-01"</f>
        <v>CRC-00684-05-01</v>
      </c>
      <c r="D682" s="2" t="s">
        <v>60</v>
      </c>
      <c r="E682" s="2" t="s">
        <v>60</v>
      </c>
      <c r="F682" s="2" t="s">
        <v>60</v>
      </c>
      <c r="G682" s="2" t="s">
        <v>60</v>
      </c>
      <c r="H682" s="2" t="s">
        <v>60</v>
      </c>
      <c r="I682" s="3" t="s">
        <v>60</v>
      </c>
      <c r="J682" s="4" t="s">
        <v>60</v>
      </c>
      <c r="S682" s="25"/>
      <c r="T682" s="2"/>
      <c r="U682" s="2"/>
      <c r="AD682" s="6" t="n">
        <f aca="false">ISNUMBER(MATCH(A682,Selection!A:A,0))</f>
        <v>0</v>
      </c>
      <c r="AE682" s="6" t="n">
        <f aca="false">24-COUNTIF(D682:AA682,"")</f>
        <v>7</v>
      </c>
      <c r="AF682" s="20" t="n">
        <f aca="false">TRUE()</f>
        <v>1</v>
      </c>
      <c r="AG682" s="21" t="n">
        <f aca="false">TRUE()</f>
        <v>1</v>
      </c>
      <c r="AH682" s="21" t="n">
        <f aca="false">FALSE()</f>
        <v>0</v>
      </c>
      <c r="AI682" s="22" t="n">
        <f aca="false">FALSE()</f>
        <v>0</v>
      </c>
      <c r="AJ682" s="8" t="n">
        <v>684</v>
      </c>
      <c r="AK682" s="23" t="s">
        <v>62</v>
      </c>
      <c r="AL682" s="8" t="s">
        <v>63</v>
      </c>
      <c r="AM682" s="8" t="n">
        <v>60</v>
      </c>
      <c r="AN682" s="8" t="s">
        <v>45</v>
      </c>
      <c r="AO682" s="8" t="s">
        <v>71</v>
      </c>
      <c r="AP682" s="8" t="s">
        <v>949</v>
      </c>
      <c r="AQ682" s="8" t="s">
        <v>257</v>
      </c>
      <c r="AU682" s="8" t="s">
        <v>45</v>
      </c>
      <c r="AV682" s="24" t="s">
        <v>1651</v>
      </c>
      <c r="AW682" s="24"/>
      <c r="BA682" s="21" t="n">
        <f aca="false">NOT(ISNA(MATCH($A682&amp;"N",'Cases at IMPPC'!$H:$H,0)))</f>
        <v>0</v>
      </c>
      <c r="BB682" s="21" t="n">
        <f aca="false">NOT(ISNA(MATCH($A682&amp;"T",'Cases at IMPPC'!$H:$H,0)))</f>
        <v>1</v>
      </c>
      <c r="BC682" s="21" t="n">
        <f aca="false">NOT(ISNA(MATCH($A682&amp;"ADE",'Cases at IMPPC'!$H:$H,0)))</f>
        <v>0</v>
      </c>
      <c r="BD682" s="21" t="n">
        <f aca="false">NOT(ISNA(MATCH($A682&amp;"MET",'Cases at IMPPC'!$H:$H,0)))</f>
        <v>0</v>
      </c>
      <c r="BE682" s="24"/>
    </row>
    <row r="683" customFormat="false" ht="13" hidden="false" customHeight="true" outlineLevel="0" collapsed="false">
      <c r="A683" s="1" t="n">
        <v>685</v>
      </c>
      <c r="B683" s="18" t="s">
        <v>1652</v>
      </c>
      <c r="C683" s="18" t="str">
        <f aca="false">TEXT(A683,"CRC-00000")&amp;"-05-01"</f>
        <v>CRC-00685-05-01</v>
      </c>
      <c r="D683" s="2" t="s">
        <v>60</v>
      </c>
      <c r="E683" s="2" t="s">
        <v>61</v>
      </c>
      <c r="F683" s="2" t="s">
        <v>61</v>
      </c>
      <c r="G683" s="2" t="s">
        <v>60</v>
      </c>
      <c r="H683" s="2" t="s">
        <v>60</v>
      </c>
      <c r="I683" s="3" t="s">
        <v>60</v>
      </c>
      <c r="J683" s="4" t="s">
        <v>60</v>
      </c>
      <c r="K683" s="2" t="s">
        <v>230</v>
      </c>
      <c r="L683" s="2" t="s">
        <v>230</v>
      </c>
      <c r="M683" s="2" t="s">
        <v>136</v>
      </c>
      <c r="O683" s="2" t="s">
        <v>45</v>
      </c>
      <c r="P683" s="5" t="s">
        <v>156</v>
      </c>
      <c r="Q683" s="3" t="s">
        <v>45</v>
      </c>
      <c r="S683" s="25"/>
      <c r="T683" s="2" t="s">
        <v>1636</v>
      </c>
      <c r="U683" s="2" t="s">
        <v>70</v>
      </c>
      <c r="V683" s="28" t="n">
        <v>-0.0332</v>
      </c>
      <c r="AA683" s="6" t="s">
        <v>1130</v>
      </c>
      <c r="AD683" s="6" t="n">
        <f aca="false">ISNUMBER(MATCH(A683,Selection!A:A,0))</f>
        <v>1</v>
      </c>
      <c r="AE683" s="6" t="n">
        <f aca="false">24-COUNTIF(D683:AA683,"")</f>
        <v>17</v>
      </c>
      <c r="AF683" s="20" t="n">
        <f aca="false">TRUE()</f>
        <v>1</v>
      </c>
      <c r="AG683" s="27" t="n">
        <f aca="false">TRUE()</f>
        <v>1</v>
      </c>
      <c r="AH683" s="27" t="n">
        <f aca="false">FALSE()</f>
        <v>0</v>
      </c>
      <c r="AI683" s="22" t="n">
        <f aca="false">FALSE()</f>
        <v>0</v>
      </c>
      <c r="AJ683" s="8" t="n">
        <v>685</v>
      </c>
      <c r="AK683" s="23" t="s">
        <v>62</v>
      </c>
      <c r="AL683" s="8" t="s">
        <v>66</v>
      </c>
      <c r="AM683" s="8" t="n">
        <v>63</v>
      </c>
      <c r="AN683" s="8" t="s">
        <v>64</v>
      </c>
      <c r="AO683" s="8" t="s">
        <v>71</v>
      </c>
      <c r="AP683" s="8" t="s">
        <v>90</v>
      </c>
      <c r="AQ683" s="8" t="s">
        <v>492</v>
      </c>
      <c r="AU683" s="8" t="s">
        <v>152</v>
      </c>
      <c r="AV683" s="24" t="s">
        <v>1653</v>
      </c>
      <c r="AW683" s="24"/>
      <c r="AX683" s="9" t="n">
        <v>0</v>
      </c>
      <c r="AY683" s="9" t="n">
        <v>0.019230769</v>
      </c>
      <c r="AZ683" s="9" t="n">
        <v>0.019230769</v>
      </c>
      <c r="BA683" s="21" t="n">
        <f aca="false">NOT(ISNA(MATCH($A683&amp;"N",'Cases at IMPPC'!$H:$H,0)))</f>
        <v>1</v>
      </c>
      <c r="BB683" s="21" t="n">
        <f aca="false">NOT(ISNA(MATCH($A683&amp;"T",'Cases at IMPPC'!$H:$H,0)))</f>
        <v>1</v>
      </c>
      <c r="BC683" s="21" t="n">
        <f aca="false">NOT(ISNA(MATCH($A683&amp;"ADE",'Cases at IMPPC'!$H:$H,0)))</f>
        <v>0</v>
      </c>
      <c r="BD683" s="21" t="n">
        <f aca="false">NOT(ISNA(MATCH($A683&amp;"MET",'Cases at IMPPC'!$H:$H,0)))</f>
        <v>0</v>
      </c>
      <c r="BE683" s="24"/>
    </row>
    <row r="684" customFormat="false" ht="13" hidden="false" customHeight="true" outlineLevel="0" collapsed="false">
      <c r="A684" s="1" t="n">
        <v>686</v>
      </c>
      <c r="B684" s="18" t="s">
        <v>1654</v>
      </c>
      <c r="C684" s="18" t="str">
        <f aca="false">TEXT(A684,"CRC-00000")&amp;"-05-01"</f>
        <v>CRC-00686-05-01</v>
      </c>
      <c r="D684" s="2" t="s">
        <v>60</v>
      </c>
      <c r="E684" s="2" t="s">
        <v>60</v>
      </c>
      <c r="F684" s="2" t="s">
        <v>61</v>
      </c>
      <c r="G684" s="2" t="s">
        <v>60</v>
      </c>
      <c r="H684" s="2" t="s">
        <v>61</v>
      </c>
      <c r="I684" s="3" t="s">
        <v>61</v>
      </c>
      <c r="J684" s="4" t="s">
        <v>60</v>
      </c>
      <c r="K684" s="2" t="s">
        <v>230</v>
      </c>
      <c r="L684" s="2" t="s">
        <v>230</v>
      </c>
      <c r="M684" s="2" t="s">
        <v>45</v>
      </c>
      <c r="O684" s="2" t="s">
        <v>45</v>
      </c>
      <c r="Q684" s="3" t="s">
        <v>45</v>
      </c>
      <c r="S684" s="25"/>
      <c r="T684" s="2" t="s">
        <v>1636</v>
      </c>
      <c r="U684" s="2" t="s">
        <v>70</v>
      </c>
      <c r="V684" s="29" t="n">
        <v>0.0339999999999999</v>
      </c>
      <c r="Y684" s="6" t="s">
        <v>255</v>
      </c>
      <c r="AA684" s="6" t="s">
        <v>1293</v>
      </c>
      <c r="AC684" s="6" t="s">
        <v>70</v>
      </c>
      <c r="AD684" s="6" t="n">
        <f aca="false">ISNUMBER(MATCH(A684,Selection!A:A,0))</f>
        <v>0</v>
      </c>
      <c r="AE684" s="6" t="n">
        <f aca="false">24-COUNTIF(D684:AA684,"")</f>
        <v>17</v>
      </c>
      <c r="AF684" s="20" t="n">
        <f aca="false">TRUE()</f>
        <v>1</v>
      </c>
      <c r="AG684" s="27" t="n">
        <f aca="false">TRUE()</f>
        <v>1</v>
      </c>
      <c r="AH684" s="27" t="n">
        <f aca="false">FALSE()</f>
        <v>0</v>
      </c>
      <c r="AI684" s="22" t="n">
        <f aca="false">FALSE()</f>
        <v>0</v>
      </c>
      <c r="AJ684" s="8" t="n">
        <v>686</v>
      </c>
      <c r="AK684" s="23" t="s">
        <v>62</v>
      </c>
      <c r="AL684" s="8" t="s">
        <v>63</v>
      </c>
      <c r="AM684" s="8" t="n">
        <v>87</v>
      </c>
      <c r="AN684" s="8" t="s">
        <v>64</v>
      </c>
      <c r="AO684" s="8" t="s">
        <v>65</v>
      </c>
      <c r="AP684" s="8" t="s">
        <v>66</v>
      </c>
      <c r="AQ684" s="8" t="s">
        <v>129</v>
      </c>
      <c r="AV684" s="24" t="s">
        <v>1655</v>
      </c>
      <c r="AW684" s="24"/>
      <c r="AX684" s="9" t="n">
        <v>0.076923077</v>
      </c>
      <c r="AY684" s="9" t="n">
        <v>0</v>
      </c>
      <c r="AZ684" s="9" t="n">
        <v>0.076923077</v>
      </c>
      <c r="BA684" s="21" t="n">
        <f aca="false">NOT(ISNA(MATCH($A684&amp;"N",'Cases at IMPPC'!$H:$H,0)))</f>
        <v>1</v>
      </c>
      <c r="BB684" s="21" t="n">
        <f aca="false">NOT(ISNA(MATCH($A684&amp;"T",'Cases at IMPPC'!$H:$H,0)))</f>
        <v>1</v>
      </c>
      <c r="BC684" s="21" t="n">
        <f aca="false">NOT(ISNA(MATCH($A684&amp;"ADE",'Cases at IMPPC'!$H:$H,0)))</f>
        <v>0</v>
      </c>
      <c r="BD684" s="21" t="n">
        <f aca="false">NOT(ISNA(MATCH($A684&amp;"MET",'Cases at IMPPC'!$H:$H,0)))</f>
        <v>0</v>
      </c>
      <c r="BE684" s="24" t="s">
        <v>88</v>
      </c>
      <c r="BF684" s="0" t="s">
        <v>1656</v>
      </c>
    </row>
    <row r="685" customFormat="false" ht="13" hidden="false" customHeight="true" outlineLevel="0" collapsed="false">
      <c r="A685" s="1" t="n">
        <v>687</v>
      </c>
      <c r="B685" s="18" t="s">
        <v>1657</v>
      </c>
      <c r="C685" s="18" t="str">
        <f aca="false">TEXT(A685,"CRC-00000")&amp;"-05-01"</f>
        <v>CRC-00687-05-01</v>
      </c>
      <c r="D685" s="2" t="s">
        <v>60</v>
      </c>
      <c r="E685" s="2" t="s">
        <v>61</v>
      </c>
      <c r="F685" s="2" t="s">
        <v>61</v>
      </c>
      <c r="G685" s="2" t="s">
        <v>60</v>
      </c>
      <c r="H685" s="2" t="s">
        <v>61</v>
      </c>
      <c r="I685" s="3" t="s">
        <v>61</v>
      </c>
      <c r="J685" s="4" t="s">
        <v>60</v>
      </c>
      <c r="S685" s="25"/>
      <c r="T685" s="2"/>
      <c r="U685" s="2"/>
      <c r="AD685" s="6" t="n">
        <f aca="false">ISNUMBER(MATCH(A685,Selection!A:A,0))</f>
        <v>0</v>
      </c>
      <c r="AE685" s="6" t="n">
        <f aca="false">24-COUNTIF(D685:AA685,"")</f>
        <v>7</v>
      </c>
      <c r="AF685" s="20" t="n">
        <f aca="false">TRUE()</f>
        <v>1</v>
      </c>
      <c r="AG685" s="21" t="n">
        <f aca="false">FALSE()</f>
        <v>0</v>
      </c>
      <c r="AH685" s="21" t="n">
        <f aca="false">FALSE()</f>
        <v>0</v>
      </c>
      <c r="AI685" s="22" t="n">
        <f aca="false">TRUE()</f>
        <v>1</v>
      </c>
      <c r="AJ685" s="8" t="n">
        <v>687.3</v>
      </c>
      <c r="AK685" s="23" t="s">
        <v>324</v>
      </c>
      <c r="AL685" s="8" t="s">
        <v>63</v>
      </c>
      <c r="AM685" s="8" t="n">
        <v>56</v>
      </c>
      <c r="AN685" s="8" t="s">
        <v>45</v>
      </c>
      <c r="AO685" s="8" t="s">
        <v>65</v>
      </c>
      <c r="AP685" s="8" t="s">
        <v>115</v>
      </c>
      <c r="AQ685" s="8" t="s">
        <v>660</v>
      </c>
      <c r="AU685" s="8" t="s">
        <v>45</v>
      </c>
      <c r="AV685" s="24"/>
      <c r="AW685" s="24"/>
      <c r="BA685" s="21" t="n">
        <f aca="false">NOT(ISNA(MATCH($A685&amp;"N",'Cases at IMPPC'!$H:$H,0)))</f>
        <v>1</v>
      </c>
      <c r="BB685" s="21" t="n">
        <f aca="false">NOT(ISNA(MATCH($A685&amp;"T",'Cases at IMPPC'!$H:$H,0)))</f>
        <v>0</v>
      </c>
      <c r="BC685" s="21" t="n">
        <f aca="false">NOT(ISNA(MATCH($A685&amp;"ADE",'Cases at IMPPC'!$H:$H,0)))</f>
        <v>0</v>
      </c>
      <c r="BD685" s="21" t="n">
        <f aca="false">NOT(ISNA(MATCH($A685&amp;"MET",'Cases at IMPPC'!$H:$H,0)))</f>
        <v>1</v>
      </c>
      <c r="BE685" s="24" t="s">
        <v>226</v>
      </c>
    </row>
    <row r="686" customFormat="false" ht="13" hidden="false" customHeight="true" outlineLevel="0" collapsed="false">
      <c r="A686" s="1" t="n">
        <v>688</v>
      </c>
      <c r="B686" s="18" t="s">
        <v>1658</v>
      </c>
      <c r="C686" s="18" t="str">
        <f aca="false">TEXT(A686,"CRC-00000")&amp;"-05-01"</f>
        <v>CRC-00688-05-01</v>
      </c>
      <c r="D686" s="2" t="s">
        <v>60</v>
      </c>
      <c r="F686" s="2" t="s">
        <v>61</v>
      </c>
      <c r="S686" s="25"/>
      <c r="T686" s="2"/>
      <c r="U686" s="2"/>
      <c r="AD686" s="6" t="n">
        <f aca="false">ISNUMBER(MATCH(A686,Selection!A:A,0))</f>
        <v>0</v>
      </c>
      <c r="AE686" s="6" t="n">
        <f aca="false">24-COUNTIF(D686:AA686,"")</f>
        <v>2</v>
      </c>
      <c r="AF686" s="20" t="n">
        <f aca="false">TRUE()</f>
        <v>1</v>
      </c>
      <c r="AG686" s="21" t="n">
        <f aca="false">FALSE()</f>
        <v>0</v>
      </c>
      <c r="AH686" s="21" t="n">
        <f aca="false">FALSE()</f>
        <v>0</v>
      </c>
      <c r="AI686" s="22" t="n">
        <f aca="false">TRUE()</f>
        <v>1</v>
      </c>
      <c r="AJ686" s="8" t="n">
        <v>688.3</v>
      </c>
      <c r="AK686" s="23" t="s">
        <v>324</v>
      </c>
      <c r="AL686" s="8" t="s">
        <v>66</v>
      </c>
      <c r="AM686" s="8" t="n">
        <v>66</v>
      </c>
      <c r="AN686" s="8" t="s">
        <v>64</v>
      </c>
      <c r="AO686" s="8" t="s">
        <v>65</v>
      </c>
      <c r="AP686" s="8" t="s">
        <v>45</v>
      </c>
      <c r="AQ686" s="8" t="s">
        <v>336</v>
      </c>
      <c r="AU686" s="8" t="s">
        <v>45</v>
      </c>
      <c r="AV686" s="24" t="s">
        <v>1659</v>
      </c>
      <c r="AW686" s="24"/>
      <c r="BA686" s="21" t="n">
        <f aca="false">NOT(ISNA(MATCH($A686&amp;"N",'Cases at IMPPC'!$H:$H,0)))</f>
        <v>0</v>
      </c>
      <c r="BB686" s="21" t="n">
        <f aca="false">NOT(ISNA(MATCH($A686&amp;"T",'Cases at IMPPC'!$H:$H,0)))</f>
        <v>0</v>
      </c>
      <c r="BC686" s="21" t="n">
        <f aca="false">NOT(ISNA(MATCH($A686&amp;"ADE",'Cases at IMPPC'!$H:$H,0)))</f>
        <v>0</v>
      </c>
      <c r="BD686" s="21" t="n">
        <f aca="false">NOT(ISNA(MATCH($A686&amp;"MET",'Cases at IMPPC'!$H:$H,0)))</f>
        <v>0</v>
      </c>
      <c r="BE686" s="24" t="s">
        <v>538</v>
      </c>
    </row>
    <row r="687" customFormat="false" ht="13" hidden="false" customHeight="true" outlineLevel="0" collapsed="false">
      <c r="A687" s="1" t="n">
        <v>689</v>
      </c>
      <c r="B687" s="18" t="s">
        <v>1660</v>
      </c>
      <c r="C687" s="18" t="str">
        <f aca="false">TEXT(A687,"CRC-00000")&amp;"-05-01"</f>
        <v>CRC-00689-05-01</v>
      </c>
      <c r="D687" s="2" t="s">
        <v>60</v>
      </c>
      <c r="E687" s="2" t="s">
        <v>61</v>
      </c>
      <c r="F687" s="2" t="s">
        <v>61</v>
      </c>
      <c r="G687" s="2" t="s">
        <v>60</v>
      </c>
      <c r="H687" s="2" t="s">
        <v>61</v>
      </c>
      <c r="I687" s="3" t="s">
        <v>61</v>
      </c>
      <c r="J687" s="4" t="s">
        <v>60</v>
      </c>
      <c r="S687" s="25"/>
      <c r="T687" s="2"/>
      <c r="U687" s="2"/>
      <c r="AD687" s="6" t="n">
        <f aca="false">ISNUMBER(MATCH(A687,Selection!A:A,0))</f>
        <v>0</v>
      </c>
      <c r="AE687" s="6" t="n">
        <f aca="false">24-COUNTIF(D687:AA687,"")</f>
        <v>7</v>
      </c>
      <c r="AF687" s="20" t="n">
        <f aca="false">TRUE()</f>
        <v>1</v>
      </c>
      <c r="AG687" s="21" t="n">
        <f aca="false">TRUE()</f>
        <v>1</v>
      </c>
      <c r="AH687" s="21" t="n">
        <f aca="false">FALSE()</f>
        <v>0</v>
      </c>
      <c r="AI687" s="22" t="n">
        <f aca="false">FALSE()</f>
        <v>0</v>
      </c>
      <c r="AJ687" s="8" t="n">
        <v>689</v>
      </c>
      <c r="AK687" s="23" t="s">
        <v>62</v>
      </c>
      <c r="AM687" s="8" t="n">
        <v>86</v>
      </c>
      <c r="AN687" s="8" t="s">
        <v>64</v>
      </c>
      <c r="AO687" s="8" t="s">
        <v>71</v>
      </c>
      <c r="AP687" s="8" t="s">
        <v>90</v>
      </c>
      <c r="AQ687" s="8" t="s">
        <v>665</v>
      </c>
      <c r="AU687" s="8" t="s">
        <v>45</v>
      </c>
      <c r="AV687" s="24"/>
      <c r="AW687" s="24"/>
      <c r="BA687" s="21" t="n">
        <f aca="false">NOT(ISNA(MATCH($A687&amp;"N",'Cases at IMPPC'!$H:$H,0)))</f>
        <v>1</v>
      </c>
      <c r="BB687" s="21" t="n">
        <f aca="false">NOT(ISNA(MATCH($A687&amp;"T",'Cases at IMPPC'!$H:$H,0)))</f>
        <v>1</v>
      </c>
      <c r="BC687" s="21" t="n">
        <f aca="false">NOT(ISNA(MATCH($A687&amp;"ADE",'Cases at IMPPC'!$H:$H,0)))</f>
        <v>0</v>
      </c>
      <c r="BD687" s="21" t="n">
        <f aca="false">NOT(ISNA(MATCH($A687&amp;"MET",'Cases at IMPPC'!$H:$H,0)))</f>
        <v>0</v>
      </c>
      <c r="BE687" s="24"/>
    </row>
    <row r="688" customFormat="false" ht="13" hidden="false" customHeight="true" outlineLevel="0" collapsed="false">
      <c r="A688" s="1" t="n">
        <v>690</v>
      </c>
      <c r="B688" s="18" t="s">
        <v>1661</v>
      </c>
      <c r="C688" s="18" t="str">
        <f aca="false">TEXT(A688,"CRC-00000")&amp;"-05-01"</f>
        <v>CRC-00690-05-01</v>
      </c>
      <c r="D688" s="2" t="s">
        <v>60</v>
      </c>
      <c r="E688" s="2" t="s">
        <v>61</v>
      </c>
      <c r="F688" s="2" t="s">
        <v>60</v>
      </c>
      <c r="G688" s="2" t="s">
        <v>60</v>
      </c>
      <c r="H688" s="2" t="s">
        <v>61</v>
      </c>
      <c r="I688" s="3" t="s">
        <v>61</v>
      </c>
      <c r="J688" s="4" t="s">
        <v>60</v>
      </c>
      <c r="M688" s="2" t="s">
        <v>136</v>
      </c>
      <c r="O688" s="2" t="s">
        <v>136</v>
      </c>
      <c r="Q688" s="3" t="s">
        <v>136</v>
      </c>
      <c r="R688" s="4" t="s">
        <v>60</v>
      </c>
      <c r="S688" s="25"/>
      <c r="T688" s="2"/>
      <c r="U688" s="2"/>
      <c r="AD688" s="6" t="n">
        <f aca="false">ISNUMBER(MATCH(A688,Selection!A:A,0))</f>
        <v>0</v>
      </c>
      <c r="AE688" s="6" t="n">
        <f aca="false">24-COUNTIF(D688:AA688,"")</f>
        <v>11</v>
      </c>
      <c r="AF688" s="20" t="n">
        <f aca="false">TRUE()</f>
        <v>1</v>
      </c>
      <c r="AG688" s="21" t="n">
        <f aca="false">FALSE()</f>
        <v>0</v>
      </c>
      <c r="AH688" s="21" t="n">
        <f aca="false">FALSE()</f>
        <v>0</v>
      </c>
      <c r="AI688" s="22" t="n">
        <f aca="false">TRUE()</f>
        <v>1</v>
      </c>
      <c r="AJ688" s="8" t="n">
        <v>690.3</v>
      </c>
      <c r="AK688" s="23" t="s">
        <v>324</v>
      </c>
      <c r="AL688" s="8" t="s">
        <v>63</v>
      </c>
      <c r="AM688" s="8" t="n">
        <v>66</v>
      </c>
      <c r="AN688" s="8" t="s">
        <v>45</v>
      </c>
      <c r="AP688" s="8" t="s">
        <v>45</v>
      </c>
      <c r="AQ688" s="8" t="s">
        <v>805</v>
      </c>
      <c r="AV688" s="24" t="s">
        <v>1662</v>
      </c>
      <c r="AW688" s="24"/>
      <c r="BA688" s="21" t="n">
        <f aca="false">NOT(ISNA(MATCH($A688&amp;"N",'Cases at IMPPC'!$H:$H,0)))</f>
        <v>1</v>
      </c>
      <c r="BB688" s="21" t="n">
        <f aca="false">NOT(ISNA(MATCH($A688&amp;"T",'Cases at IMPPC'!$H:$H,0)))</f>
        <v>0</v>
      </c>
      <c r="BC688" s="21" t="n">
        <f aca="false">NOT(ISNA(MATCH($A688&amp;"ADE",'Cases at IMPPC'!$H:$H,0)))</f>
        <v>0</v>
      </c>
      <c r="BD688" s="21" t="n">
        <f aca="false">NOT(ISNA(MATCH($A688&amp;"MET",'Cases at IMPPC'!$H:$H,0)))</f>
        <v>1</v>
      </c>
      <c r="BE688" s="24" t="s">
        <v>184</v>
      </c>
      <c r="BH688" s="0" t="s">
        <v>314</v>
      </c>
    </row>
    <row r="689" customFormat="false" ht="13" hidden="false" customHeight="true" outlineLevel="0" collapsed="false">
      <c r="A689" s="1" t="n">
        <v>691</v>
      </c>
      <c r="B689" s="18" t="s">
        <v>1663</v>
      </c>
      <c r="C689" s="18" t="str">
        <f aca="false">TEXT(A689,"CRC-00000")&amp;"-05-01"</f>
        <v>CRC-00691-05-01</v>
      </c>
      <c r="D689" s="2" t="s">
        <v>61</v>
      </c>
      <c r="E689" s="2" t="s">
        <v>60</v>
      </c>
      <c r="F689" s="2" t="s">
        <v>60</v>
      </c>
      <c r="G689" s="2" t="s">
        <v>61</v>
      </c>
      <c r="H689" s="2" t="s">
        <v>61</v>
      </c>
      <c r="I689" s="3" t="s">
        <v>61</v>
      </c>
      <c r="J689" s="4" t="s">
        <v>254</v>
      </c>
      <c r="S689" s="25"/>
      <c r="T689" s="2"/>
      <c r="U689" s="2"/>
      <c r="AD689" s="6" t="n">
        <f aca="false">ISNUMBER(MATCH(A689,Selection!A:A,0))</f>
        <v>0</v>
      </c>
      <c r="AE689" s="6" t="n">
        <f aca="false">24-COUNTIF(D689:AA689,"")</f>
        <v>7</v>
      </c>
      <c r="AF689" s="20" t="n">
        <f aca="false">TRUE()</f>
        <v>1</v>
      </c>
      <c r="AG689" s="21" t="n">
        <f aca="false">TRUE()</f>
        <v>1</v>
      </c>
      <c r="AH689" s="21" t="n">
        <f aca="false">FALSE()</f>
        <v>0</v>
      </c>
      <c r="AI689" s="22" t="n">
        <f aca="false">FALSE()</f>
        <v>0</v>
      </c>
      <c r="AJ689" s="8" t="n">
        <v>691</v>
      </c>
      <c r="AK689" s="23" t="s">
        <v>62</v>
      </c>
      <c r="AL689" s="8" t="s">
        <v>63</v>
      </c>
      <c r="AM689" s="8" t="n">
        <v>53</v>
      </c>
      <c r="AN689" s="8" t="s">
        <v>64</v>
      </c>
      <c r="AO689" s="8" t="s">
        <v>65</v>
      </c>
      <c r="AP689" s="8" t="s">
        <v>90</v>
      </c>
      <c r="AQ689" s="8" t="s">
        <v>1664</v>
      </c>
      <c r="AU689" s="8" t="s">
        <v>159</v>
      </c>
      <c r="AV689" s="24" t="s">
        <v>1665</v>
      </c>
      <c r="AW689" s="24"/>
      <c r="BA689" s="21" t="n">
        <f aca="false">NOT(ISNA(MATCH($A689&amp;"N",'Cases at IMPPC'!$H:$H,0)))</f>
        <v>1</v>
      </c>
      <c r="BB689" s="21" t="n">
        <f aca="false">NOT(ISNA(MATCH($A689&amp;"T",'Cases at IMPPC'!$H:$H,0)))</f>
        <v>1</v>
      </c>
      <c r="BC689" s="21" t="n">
        <f aca="false">NOT(ISNA(MATCH($A689&amp;"ADE",'Cases at IMPPC'!$H:$H,0)))</f>
        <v>0</v>
      </c>
      <c r="BD689" s="21" t="n">
        <f aca="false">NOT(ISNA(MATCH($A689&amp;"MET",'Cases at IMPPC'!$H:$H,0)))</f>
        <v>0</v>
      </c>
      <c r="BE689" s="24"/>
    </row>
    <row r="690" customFormat="false" ht="13" hidden="false" customHeight="true" outlineLevel="0" collapsed="false">
      <c r="A690" s="1" t="n">
        <v>692</v>
      </c>
      <c r="B690" s="18" t="s">
        <v>1666</v>
      </c>
      <c r="C690" s="18" t="str">
        <f aca="false">TEXT(A690,"CRC-00000")&amp;"-05-01"</f>
        <v>CRC-00692-05-01</v>
      </c>
      <c r="D690" s="2" t="s">
        <v>60</v>
      </c>
      <c r="E690" s="2" t="s">
        <v>61</v>
      </c>
      <c r="F690" s="2" t="s">
        <v>60</v>
      </c>
      <c r="G690" s="2" t="s">
        <v>60</v>
      </c>
      <c r="H690" s="2" t="s">
        <v>60</v>
      </c>
      <c r="I690" s="3" t="s">
        <v>60</v>
      </c>
      <c r="J690" s="4" t="s">
        <v>60</v>
      </c>
      <c r="M690" s="2" t="s">
        <v>136</v>
      </c>
      <c r="O690" s="2" t="s">
        <v>45</v>
      </c>
      <c r="Q690" s="3" t="s">
        <v>45</v>
      </c>
      <c r="S690" s="25"/>
      <c r="T690" s="2"/>
      <c r="U690" s="2"/>
      <c r="V690" s="29" t="n">
        <v>0.0369</v>
      </c>
      <c r="AD690" s="6" t="n">
        <f aca="false">ISNUMBER(MATCH(A690,Selection!A:A,0))</f>
        <v>0</v>
      </c>
      <c r="AE690" s="6" t="n">
        <f aca="false">24-COUNTIF(D690:AA690,"")</f>
        <v>11</v>
      </c>
      <c r="AF690" s="20" t="n">
        <f aca="false">TRUE()</f>
        <v>1</v>
      </c>
      <c r="AG690" s="21" t="n">
        <f aca="false">TRUE()</f>
        <v>1</v>
      </c>
      <c r="AH690" s="21" t="n">
        <f aca="false">FALSE()</f>
        <v>0</v>
      </c>
      <c r="AI690" s="22" t="n">
        <f aca="false">FALSE()</f>
        <v>0</v>
      </c>
      <c r="AJ690" s="8" t="n">
        <v>692</v>
      </c>
      <c r="AK690" s="23" t="s">
        <v>62</v>
      </c>
      <c r="AL690" s="8" t="s">
        <v>66</v>
      </c>
      <c r="AM690" s="8" t="n">
        <v>78</v>
      </c>
      <c r="AN690" s="8" t="s">
        <v>45</v>
      </c>
      <c r="AO690" s="8" t="s">
        <v>65</v>
      </c>
      <c r="AP690" s="8" t="s">
        <v>66</v>
      </c>
      <c r="AQ690" s="8" t="s">
        <v>476</v>
      </c>
      <c r="AU690" s="8" t="s">
        <v>159</v>
      </c>
      <c r="AV690" s="24" t="s">
        <v>1667</v>
      </c>
      <c r="AW690" s="24"/>
      <c r="BA690" s="21" t="n">
        <f aca="false">NOT(ISNA(MATCH($A690&amp;"N",'Cases at IMPPC'!$H:$H,0)))</f>
        <v>1</v>
      </c>
      <c r="BB690" s="21" t="n">
        <f aca="false">NOT(ISNA(MATCH($A690&amp;"T",'Cases at IMPPC'!$H:$H,0)))</f>
        <v>1</v>
      </c>
      <c r="BC690" s="21" t="n">
        <f aca="false">NOT(ISNA(MATCH($A690&amp;"ADE",'Cases at IMPPC'!$H:$H,0)))</f>
        <v>0</v>
      </c>
      <c r="BD690" s="21" t="n">
        <f aca="false">NOT(ISNA(MATCH($A690&amp;"MET",'Cases at IMPPC'!$H:$H,0)))</f>
        <v>0</v>
      </c>
      <c r="BE690" s="24"/>
    </row>
    <row r="691" customFormat="false" ht="13" hidden="false" customHeight="true" outlineLevel="0" collapsed="false">
      <c r="A691" s="1" t="n">
        <v>693</v>
      </c>
      <c r="B691" s="18" t="s">
        <v>1668</v>
      </c>
      <c r="C691" s="18" t="str">
        <f aca="false">TEXT(A691,"CRC-00000")&amp;"-05-01"</f>
        <v>CRC-00693-05-01</v>
      </c>
      <c r="D691" s="2" t="s">
        <v>61</v>
      </c>
      <c r="E691" s="2" t="s">
        <v>61</v>
      </c>
      <c r="F691" s="2" t="s">
        <v>60</v>
      </c>
      <c r="G691" s="2" t="s">
        <v>60</v>
      </c>
      <c r="H691" s="2" t="s">
        <v>60</v>
      </c>
      <c r="I691" s="3" t="s">
        <v>60</v>
      </c>
      <c r="J691" s="4" t="s">
        <v>60</v>
      </c>
      <c r="S691" s="25"/>
      <c r="T691" s="2"/>
      <c r="U691" s="2"/>
      <c r="AD691" s="6" t="n">
        <f aca="false">ISNUMBER(MATCH(A691,Selection!A:A,0))</f>
        <v>0</v>
      </c>
      <c r="AE691" s="6" t="n">
        <f aca="false">24-COUNTIF(D691:AA691,"")</f>
        <v>7</v>
      </c>
      <c r="AF691" s="20" t="n">
        <f aca="false">TRUE()</f>
        <v>1</v>
      </c>
      <c r="AG691" s="21" t="n">
        <f aca="false">TRUE()</f>
        <v>1</v>
      </c>
      <c r="AH691" s="21" t="n">
        <f aca="false">FALSE()</f>
        <v>0</v>
      </c>
      <c r="AI691" s="22" t="n">
        <f aca="false">FALSE()</f>
        <v>0</v>
      </c>
      <c r="AJ691" s="8" t="n">
        <v>693</v>
      </c>
      <c r="AK691" s="23" t="s">
        <v>62</v>
      </c>
      <c r="AL691" s="8" t="s">
        <v>63</v>
      </c>
      <c r="AM691" s="8" t="n">
        <v>87</v>
      </c>
      <c r="AN691" s="8" t="s">
        <v>64</v>
      </c>
      <c r="AO691" s="8" t="s">
        <v>65</v>
      </c>
      <c r="AP691" s="8" t="s">
        <v>90</v>
      </c>
      <c r="AQ691" s="8" t="s">
        <v>1669</v>
      </c>
      <c r="AU691" s="8" t="s">
        <v>152</v>
      </c>
      <c r="AV691" s="24" t="s">
        <v>1670</v>
      </c>
      <c r="AW691" s="24"/>
      <c r="BA691" s="21" t="n">
        <f aca="false">NOT(ISNA(MATCH($A691&amp;"N",'Cases at IMPPC'!$H:$H,0)))</f>
        <v>1</v>
      </c>
      <c r="BB691" s="21" t="n">
        <f aca="false">NOT(ISNA(MATCH($A691&amp;"T",'Cases at IMPPC'!$H:$H,0)))</f>
        <v>1</v>
      </c>
      <c r="BC691" s="21" t="n">
        <f aca="false">NOT(ISNA(MATCH($A691&amp;"ADE",'Cases at IMPPC'!$H:$H,0)))</f>
        <v>0</v>
      </c>
      <c r="BD691" s="21" t="n">
        <f aca="false">NOT(ISNA(MATCH($A691&amp;"MET",'Cases at IMPPC'!$H:$H,0)))</f>
        <v>0</v>
      </c>
      <c r="BE691" s="24"/>
    </row>
    <row r="692" customFormat="false" ht="13" hidden="false" customHeight="true" outlineLevel="0" collapsed="false">
      <c r="A692" s="1" t="n">
        <v>694</v>
      </c>
      <c r="B692" s="18" t="s">
        <v>1671</v>
      </c>
      <c r="C692" s="18" t="str">
        <f aca="false">TEXT(A692,"CRC-00000")&amp;"-05-01"</f>
        <v>CRC-00694-05-01</v>
      </c>
      <c r="D692" s="2" t="s">
        <v>60</v>
      </c>
      <c r="E692" s="2" t="s">
        <v>60</v>
      </c>
      <c r="F692" s="2" t="s">
        <v>60</v>
      </c>
      <c r="G692" s="2" t="s">
        <v>60</v>
      </c>
      <c r="H692" s="2" t="s">
        <v>60</v>
      </c>
      <c r="I692" s="3" t="s">
        <v>60</v>
      </c>
      <c r="J692" s="4" t="s">
        <v>60</v>
      </c>
      <c r="K692" s="2" t="s">
        <v>230</v>
      </c>
      <c r="L692" s="2" t="s">
        <v>230</v>
      </c>
      <c r="M692" s="2" t="s">
        <v>136</v>
      </c>
      <c r="O692" s="2" t="s">
        <v>45</v>
      </c>
      <c r="P692" s="5" t="s">
        <v>136</v>
      </c>
      <c r="Q692" s="3" t="s">
        <v>45</v>
      </c>
      <c r="S692" s="25"/>
      <c r="T692" s="2" t="s">
        <v>1636</v>
      </c>
      <c r="U692" s="2" t="s">
        <v>70</v>
      </c>
      <c r="V692" s="29" t="n">
        <v>0.00480000000000003</v>
      </c>
      <c r="W692" s="6" t="s">
        <v>61</v>
      </c>
      <c r="X692" s="6" t="s">
        <v>254</v>
      </c>
      <c r="Z692" s="6" t="s">
        <v>231</v>
      </c>
      <c r="AA692" s="6" t="s">
        <v>566</v>
      </c>
      <c r="AD692" s="6" t="n">
        <f aca="false">ISNUMBER(MATCH(A692,Selection!A:A,0))</f>
        <v>0</v>
      </c>
      <c r="AE692" s="6" t="n">
        <f aca="false">24-COUNTIF(D692:AA692,"")</f>
        <v>20</v>
      </c>
      <c r="AF692" s="20" t="n">
        <f aca="false">TRUE()</f>
        <v>1</v>
      </c>
      <c r="AG692" s="27" t="n">
        <f aca="false">TRUE()</f>
        <v>1</v>
      </c>
      <c r="AH692" s="27" t="n">
        <f aca="false">FALSE()</f>
        <v>0</v>
      </c>
      <c r="AI692" s="22" t="n">
        <f aca="false">FALSE()</f>
        <v>0</v>
      </c>
      <c r="AJ692" s="8" t="n">
        <v>694</v>
      </c>
      <c r="AK692" s="23" t="s">
        <v>62</v>
      </c>
      <c r="AL692" s="8" t="s">
        <v>63</v>
      </c>
      <c r="AM692" s="8" t="n">
        <v>62</v>
      </c>
      <c r="AN692" s="8" t="s">
        <v>45</v>
      </c>
      <c r="AO692" s="8" t="s">
        <v>71</v>
      </c>
      <c r="AP692" s="8" t="s">
        <v>90</v>
      </c>
      <c r="AQ692" s="8" t="s">
        <v>278</v>
      </c>
      <c r="AU692" s="8" t="s">
        <v>45</v>
      </c>
      <c r="AV692" s="24" t="s">
        <v>596</v>
      </c>
      <c r="AW692" s="24"/>
      <c r="AX692" s="9" t="n">
        <v>0</v>
      </c>
      <c r="AY692" s="9" t="n">
        <v>0.057692308</v>
      </c>
      <c r="AZ692" s="9" t="n">
        <v>0.057692308</v>
      </c>
      <c r="BA692" s="21" t="n">
        <f aca="false">NOT(ISNA(MATCH($A692&amp;"N",'Cases at IMPPC'!$H:$H,0)))</f>
        <v>1</v>
      </c>
      <c r="BB692" s="21" t="n">
        <f aca="false">NOT(ISNA(MATCH($A692&amp;"T",'Cases at IMPPC'!$H:$H,0)))</f>
        <v>1</v>
      </c>
      <c r="BC692" s="21" t="n">
        <f aca="false">NOT(ISNA(MATCH($A692&amp;"ADE",'Cases at IMPPC'!$H:$H,0)))</f>
        <v>0</v>
      </c>
      <c r="BD692" s="21" t="n">
        <f aca="false">NOT(ISNA(MATCH($A692&amp;"MET",'Cases at IMPPC'!$H:$H,0)))</f>
        <v>0</v>
      </c>
      <c r="BE692" s="24" t="s">
        <v>1672</v>
      </c>
    </row>
    <row r="693" customFormat="false" ht="13" hidden="false" customHeight="true" outlineLevel="0" collapsed="false">
      <c r="A693" s="1" t="n">
        <v>695</v>
      </c>
      <c r="B693" s="18" t="s">
        <v>1673</v>
      </c>
      <c r="C693" s="18" t="str">
        <f aca="false">TEXT(A693,"CRC-00000")&amp;"-05-01"</f>
        <v>CRC-00695-05-01</v>
      </c>
      <c r="D693" s="2" t="s">
        <v>60</v>
      </c>
      <c r="E693" s="2" t="s">
        <v>60</v>
      </c>
      <c r="F693" s="2" t="s">
        <v>61</v>
      </c>
      <c r="G693" s="2" t="s">
        <v>60</v>
      </c>
      <c r="H693" s="2" t="s">
        <v>61</v>
      </c>
      <c r="M693" s="2" t="s">
        <v>136</v>
      </c>
      <c r="S693" s="25"/>
      <c r="T693" s="2"/>
      <c r="U693" s="2"/>
      <c r="AD693" s="6" t="n">
        <f aca="false">ISNUMBER(MATCH(A693,Selection!A:A,0))</f>
        <v>0</v>
      </c>
      <c r="AE693" s="6" t="n">
        <f aca="false">24-COUNTIF(D693:AA693,"")</f>
        <v>6</v>
      </c>
      <c r="AF693" s="20" t="n">
        <f aca="false">TRUE()</f>
        <v>1</v>
      </c>
      <c r="AG693" s="21" t="n">
        <f aca="false">FALSE()</f>
        <v>0</v>
      </c>
      <c r="AH693" s="21" t="n">
        <f aca="false">TRUE()</f>
        <v>1</v>
      </c>
      <c r="AI693" s="22" t="n">
        <f aca="false">FALSE()</f>
        <v>0</v>
      </c>
      <c r="AJ693" s="8" t="n">
        <v>695.1</v>
      </c>
      <c r="AK693" s="23" t="s">
        <v>137</v>
      </c>
      <c r="AL693" s="8" t="s">
        <v>63</v>
      </c>
      <c r="AM693" s="8" t="n">
        <v>45</v>
      </c>
      <c r="AN693" s="8" t="s">
        <v>45</v>
      </c>
      <c r="AO693" s="8" t="s">
        <v>71</v>
      </c>
      <c r="AP693" s="8" t="s">
        <v>138</v>
      </c>
      <c r="AQ693" s="8" t="s">
        <v>419</v>
      </c>
      <c r="AV693" s="24" t="s">
        <v>1674</v>
      </c>
      <c r="AW693" s="24"/>
      <c r="BA693" s="21" t="n">
        <f aca="false">NOT(ISNA(MATCH($A693&amp;"N",'Cases at IMPPC'!$H:$H,0)))</f>
        <v>1</v>
      </c>
      <c r="BB693" s="21" t="n">
        <f aca="false">NOT(ISNA(MATCH($A693&amp;"T",'Cases at IMPPC'!$H:$H,0)))</f>
        <v>0</v>
      </c>
      <c r="BC693" s="21" t="n">
        <f aca="false">NOT(ISNA(MATCH($A693&amp;"ADE",'Cases at IMPPC'!$H:$H,0)))</f>
        <v>1</v>
      </c>
      <c r="BD693" s="21" t="n">
        <f aca="false">NOT(ISNA(MATCH($A693&amp;"MET",'Cases at IMPPC'!$H:$H,0)))</f>
        <v>0</v>
      </c>
      <c r="BE693" s="24" t="s">
        <v>1049</v>
      </c>
    </row>
    <row r="694" customFormat="false" ht="13" hidden="false" customHeight="true" outlineLevel="0" collapsed="false">
      <c r="A694" s="36" t="n">
        <v>696</v>
      </c>
      <c r="B694" s="31" t="s">
        <v>1675</v>
      </c>
      <c r="C694" s="31" t="str">
        <f aca="false">TEXT(A694,"CRC-00000")&amp;"-05-01"</f>
        <v>CRC-00696-05-01</v>
      </c>
      <c r="D694" s="2" t="s">
        <v>60</v>
      </c>
      <c r="E694" s="2" t="s">
        <v>61</v>
      </c>
      <c r="F694" s="2" t="s">
        <v>61</v>
      </c>
      <c r="G694" s="2" t="s">
        <v>60</v>
      </c>
      <c r="H694" s="2" t="s">
        <v>60</v>
      </c>
      <c r="M694" s="2" t="s">
        <v>136</v>
      </c>
      <c r="S694" s="25"/>
      <c r="T694" s="2"/>
      <c r="U694" s="2"/>
      <c r="AD694" s="6" t="n">
        <f aca="false">ISNUMBER(MATCH(A694,Selection!A:A,0))</f>
        <v>0</v>
      </c>
      <c r="AE694" s="6" t="n">
        <f aca="false">24-COUNTIF(D694:AA694,"")</f>
        <v>6</v>
      </c>
      <c r="AF694" s="20" t="n">
        <f aca="false">TRUE()</f>
        <v>1</v>
      </c>
      <c r="AG694" s="21" t="n">
        <f aca="false">FALSE()</f>
        <v>0</v>
      </c>
      <c r="AH694" s="21" t="n">
        <f aca="false">TRUE()</f>
        <v>1</v>
      </c>
      <c r="AI694" s="22" t="n">
        <f aca="false">FALSE()</f>
        <v>0</v>
      </c>
      <c r="AJ694" s="8" t="n">
        <v>696.1</v>
      </c>
      <c r="AK694" s="23" t="s">
        <v>137</v>
      </c>
      <c r="AM694" s="8" t="n">
        <v>70</v>
      </c>
      <c r="AN694" s="8" t="s">
        <v>64</v>
      </c>
      <c r="AP694" s="8" t="s">
        <v>138</v>
      </c>
      <c r="AQ694" s="8" t="s">
        <v>794</v>
      </c>
      <c r="AV694" s="24" t="s">
        <v>1676</v>
      </c>
      <c r="AW694" s="24"/>
      <c r="BA694" s="21" t="n">
        <f aca="false">NOT(ISNA(MATCH($A694&amp;"N",'Cases at IMPPC'!$H:$H,0)))</f>
        <v>1</v>
      </c>
      <c r="BB694" s="21" t="n">
        <f aca="false">NOT(ISNA(MATCH($A694&amp;"T",'Cases at IMPPC'!$H:$H,0)))</f>
        <v>0</v>
      </c>
      <c r="BC694" s="21" t="n">
        <f aca="false">NOT(ISNA(MATCH($A694&amp;"ADE",'Cases at IMPPC'!$H:$H,0)))</f>
        <v>1</v>
      </c>
      <c r="BD694" s="21" t="n">
        <f aca="false">NOT(ISNA(MATCH($A694&amp;"MET",'Cases at IMPPC'!$H:$H,0)))</f>
        <v>0</v>
      </c>
      <c r="BE694" s="24" t="s">
        <v>1677</v>
      </c>
      <c r="BF694" s="32" t="s">
        <v>1678</v>
      </c>
      <c r="BG694" s="0" t="s">
        <v>1104</v>
      </c>
    </row>
    <row r="695" customFormat="false" ht="13" hidden="false" customHeight="true" outlineLevel="0" collapsed="false">
      <c r="A695" s="1" t="n">
        <v>697</v>
      </c>
      <c r="B695" s="18" t="s">
        <v>1679</v>
      </c>
      <c r="C695" s="18" t="str">
        <f aca="false">TEXT(A695,"CRC-00000")&amp;"-05-01"</f>
        <v>CRC-00697-05-01</v>
      </c>
      <c r="D695" s="2" t="s">
        <v>60</v>
      </c>
      <c r="E695" s="2" t="s">
        <v>61</v>
      </c>
      <c r="F695" s="2" t="s">
        <v>60</v>
      </c>
      <c r="G695" s="2" t="s">
        <v>60</v>
      </c>
      <c r="H695" s="2" t="s">
        <v>60</v>
      </c>
      <c r="I695" s="3" t="s">
        <v>60</v>
      </c>
      <c r="J695" s="4" t="s">
        <v>60</v>
      </c>
      <c r="S695" s="25"/>
      <c r="T695" s="2"/>
      <c r="U695" s="2"/>
      <c r="AD695" s="6" t="n">
        <f aca="false">ISNUMBER(MATCH(A695,Selection!A:A,0))</f>
        <v>0</v>
      </c>
      <c r="AE695" s="6" t="n">
        <f aca="false">24-COUNTIF(D695:AA695,"")</f>
        <v>7</v>
      </c>
      <c r="AF695" s="20" t="n">
        <f aca="false">TRUE()</f>
        <v>1</v>
      </c>
      <c r="AG695" s="21" t="n">
        <f aca="false">TRUE()</f>
        <v>1</v>
      </c>
      <c r="AH695" s="21" t="n">
        <f aca="false">FALSE()</f>
        <v>0</v>
      </c>
      <c r="AI695" s="22" t="n">
        <f aca="false">FALSE()</f>
        <v>0</v>
      </c>
      <c r="AJ695" s="8" t="n">
        <v>697</v>
      </c>
      <c r="AK695" s="23" t="s">
        <v>62</v>
      </c>
      <c r="AL695" s="8" t="s">
        <v>66</v>
      </c>
      <c r="AM695" s="8" t="n">
        <v>73</v>
      </c>
      <c r="AN695" s="8" t="s">
        <v>64</v>
      </c>
      <c r="AO695" s="8" t="s">
        <v>71</v>
      </c>
      <c r="AP695" s="8" t="s">
        <v>90</v>
      </c>
      <c r="AQ695" s="8" t="s">
        <v>1680</v>
      </c>
      <c r="AU695" s="8" t="s">
        <v>159</v>
      </c>
      <c r="AV695" s="24" t="s">
        <v>1681</v>
      </c>
      <c r="AW695" s="24"/>
      <c r="BA695" s="21" t="n">
        <f aca="false">NOT(ISNA(MATCH($A695&amp;"N",'Cases at IMPPC'!$H:$H,0)))</f>
        <v>1</v>
      </c>
      <c r="BB695" s="21" t="n">
        <f aca="false">NOT(ISNA(MATCH($A695&amp;"T",'Cases at IMPPC'!$H:$H,0)))</f>
        <v>1</v>
      </c>
      <c r="BC695" s="21" t="n">
        <f aca="false">NOT(ISNA(MATCH($A695&amp;"ADE",'Cases at IMPPC'!$H:$H,0)))</f>
        <v>0</v>
      </c>
      <c r="BD695" s="21" t="n">
        <f aca="false">NOT(ISNA(MATCH($A695&amp;"MET",'Cases at IMPPC'!$H:$H,0)))</f>
        <v>0</v>
      </c>
      <c r="BE695" s="24"/>
    </row>
    <row r="696" customFormat="false" ht="13" hidden="false" customHeight="true" outlineLevel="0" collapsed="false">
      <c r="A696" s="1" t="n">
        <v>698</v>
      </c>
      <c r="B696" s="18"/>
      <c r="C696" s="18" t="str">
        <f aca="false">TEXT(A696,"CRC-00000")&amp;"-05-01"</f>
        <v>CRC-00698-05-01</v>
      </c>
      <c r="S696" s="25"/>
      <c r="T696" s="2"/>
      <c r="U696" s="2"/>
      <c r="AD696" s="6" t="n">
        <f aca="false">ISNUMBER(MATCH(A696,Selection!A:A,0))</f>
        <v>0</v>
      </c>
      <c r="AE696" s="6" t="n">
        <f aca="false">24-COUNTIF(D696:AA696,"")</f>
        <v>0</v>
      </c>
      <c r="AF696" s="20" t="n">
        <f aca="false">TRUE()</f>
        <v>1</v>
      </c>
      <c r="AG696" s="21" t="n">
        <f aca="false">FALSE()</f>
        <v>0</v>
      </c>
      <c r="AH696" s="21" t="n">
        <f aca="false">FALSE()</f>
        <v>0</v>
      </c>
      <c r="AI696" s="22" t="n">
        <f aca="false">FALSE()</f>
        <v>0</v>
      </c>
      <c r="AK696" s="23"/>
      <c r="AP696" s="8" t="e">
        <f aca="false">#N/A</f>
        <v>#N/A</v>
      </c>
      <c r="AU696" s="8" t="e">
        <f aca="false">#N/A</f>
        <v>#N/A</v>
      </c>
      <c r="AV696" s="24" t="e">
        <f aca="false">#N/A</f>
        <v>#N/A</v>
      </c>
      <c r="AW696" s="24"/>
      <c r="BA696" s="21" t="n">
        <f aca="false">NOT(ISNA(MATCH($A696&amp;"N",'Cases at IMPPC'!$H:$H,0)))</f>
        <v>0</v>
      </c>
      <c r="BB696" s="21" t="n">
        <f aca="false">NOT(ISNA(MATCH($A696&amp;"T",'Cases at IMPPC'!$H:$H,0)))</f>
        <v>0</v>
      </c>
      <c r="BC696" s="21" t="n">
        <f aca="false">NOT(ISNA(MATCH($A696&amp;"ADE",'Cases at IMPPC'!$H:$H,0)))</f>
        <v>0</v>
      </c>
      <c r="BD696" s="21" t="n">
        <f aca="false">NOT(ISNA(MATCH($A696&amp;"MET",'Cases at IMPPC'!$H:$H,0)))</f>
        <v>0</v>
      </c>
      <c r="BE696" s="24" t="e">
        <f aca="false">#N/A</f>
        <v>#N/A</v>
      </c>
    </row>
    <row r="697" customFormat="false" ht="13" hidden="false" customHeight="true" outlineLevel="0" collapsed="false">
      <c r="A697" s="1" t="n">
        <v>699</v>
      </c>
      <c r="B697" s="18" t="s">
        <v>1682</v>
      </c>
      <c r="C697" s="18" t="str">
        <f aca="false">TEXT(A697,"CRC-00000")&amp;"-05-01"</f>
        <v>CRC-00699-05-01</v>
      </c>
      <c r="D697" s="2" t="s">
        <v>60</v>
      </c>
      <c r="E697" s="2" t="s">
        <v>60</v>
      </c>
      <c r="F697" s="2" t="s">
        <v>60</v>
      </c>
      <c r="G697" s="2" t="s">
        <v>60</v>
      </c>
      <c r="H697" s="2" t="s">
        <v>60</v>
      </c>
      <c r="I697" s="3" t="s">
        <v>60</v>
      </c>
      <c r="J697" s="4" t="s">
        <v>60</v>
      </c>
      <c r="K697" s="2" t="s">
        <v>230</v>
      </c>
      <c r="L697" s="2" t="s">
        <v>230</v>
      </c>
      <c r="M697" s="2" t="s">
        <v>45</v>
      </c>
      <c r="O697" s="2" t="s">
        <v>45</v>
      </c>
      <c r="Q697" s="3" t="s">
        <v>45</v>
      </c>
      <c r="S697" s="25"/>
      <c r="T697" s="2" t="s">
        <v>1636</v>
      </c>
      <c r="U697" s="2" t="s">
        <v>70</v>
      </c>
      <c r="V697" s="28" t="n">
        <v>-0.0727</v>
      </c>
      <c r="Y697" s="6" t="s">
        <v>255</v>
      </c>
      <c r="AA697" s="6" t="s">
        <v>1293</v>
      </c>
      <c r="AC697" s="6" t="s">
        <v>70</v>
      </c>
      <c r="AD697" s="6" t="n">
        <f aca="false">ISNUMBER(MATCH(A697,Selection!A:A,0))</f>
        <v>0</v>
      </c>
      <c r="AE697" s="6" t="n">
        <f aca="false">24-COUNTIF(D697:AA697,"")</f>
        <v>17</v>
      </c>
      <c r="AF697" s="20" t="n">
        <f aca="false">TRUE()</f>
        <v>1</v>
      </c>
      <c r="AG697" s="27" t="n">
        <f aca="false">TRUE()</f>
        <v>1</v>
      </c>
      <c r="AH697" s="27" t="n">
        <f aca="false">FALSE()</f>
        <v>0</v>
      </c>
      <c r="AI697" s="22" t="n">
        <f aca="false">FALSE()</f>
        <v>0</v>
      </c>
      <c r="AJ697" s="8" t="n">
        <v>699</v>
      </c>
      <c r="AK697" s="23" t="s">
        <v>62</v>
      </c>
      <c r="AL697" s="8" t="s">
        <v>63</v>
      </c>
      <c r="AM697" s="8" t="n">
        <v>61</v>
      </c>
      <c r="AN697" s="8" t="s">
        <v>64</v>
      </c>
      <c r="AO697" s="8" t="s">
        <v>65</v>
      </c>
      <c r="AP697" s="8" t="s">
        <v>66</v>
      </c>
      <c r="AQ697" s="8" t="s">
        <v>419</v>
      </c>
      <c r="AU697" s="8" t="s">
        <v>45</v>
      </c>
      <c r="AV697" s="24" t="s">
        <v>1683</v>
      </c>
      <c r="AW697" s="24"/>
      <c r="AX697" s="9" t="n">
        <v>0.019230769</v>
      </c>
      <c r="AY697" s="9" t="n">
        <v>0.019230769</v>
      </c>
      <c r="AZ697" s="9" t="n">
        <v>0.038461538</v>
      </c>
      <c r="BA697" s="21" t="n">
        <f aca="false">NOT(ISNA(MATCH($A697&amp;"N",'Cases at IMPPC'!$H:$H,0)))</f>
        <v>1</v>
      </c>
      <c r="BB697" s="21" t="n">
        <f aca="false">NOT(ISNA(MATCH($A697&amp;"T",'Cases at IMPPC'!$H:$H,0)))</f>
        <v>1</v>
      </c>
      <c r="BC697" s="21" t="n">
        <f aca="false">NOT(ISNA(MATCH($A697&amp;"ADE",'Cases at IMPPC'!$H:$H,0)))</f>
        <v>0</v>
      </c>
      <c r="BD697" s="21" t="n">
        <f aca="false">NOT(ISNA(MATCH($A697&amp;"MET",'Cases at IMPPC'!$H:$H,0)))</f>
        <v>0</v>
      </c>
      <c r="BE697" s="24"/>
      <c r="BF697" s="0" t="s">
        <v>1656</v>
      </c>
    </row>
    <row r="698" customFormat="false" ht="13" hidden="false" customHeight="true" outlineLevel="0" collapsed="false">
      <c r="A698" s="1" t="n">
        <v>700</v>
      </c>
      <c r="B698" s="18" t="s">
        <v>1684</v>
      </c>
      <c r="C698" s="18" t="str">
        <f aca="false">TEXT(A698,"CRC-00000")&amp;"-05-01"</f>
        <v>CRC-00700-05-01</v>
      </c>
      <c r="D698" s="2" t="s">
        <v>61</v>
      </c>
      <c r="E698" s="2" t="s">
        <v>60</v>
      </c>
      <c r="F698" s="2" t="s">
        <v>60</v>
      </c>
      <c r="G698" s="2" t="s">
        <v>60</v>
      </c>
      <c r="H698" s="2" t="s">
        <v>61</v>
      </c>
      <c r="I698" s="3" t="s">
        <v>61</v>
      </c>
      <c r="J698" s="4" t="s">
        <v>254</v>
      </c>
      <c r="S698" s="25"/>
      <c r="T698" s="2"/>
      <c r="U698" s="2"/>
      <c r="AD698" s="6" t="n">
        <f aca="false">ISNUMBER(MATCH(A698,Selection!A:A,0))</f>
        <v>0</v>
      </c>
      <c r="AE698" s="6" t="n">
        <f aca="false">24-COUNTIF(D698:AA698,"")</f>
        <v>7</v>
      </c>
      <c r="AF698" s="20" t="n">
        <f aca="false">TRUE()</f>
        <v>1</v>
      </c>
      <c r="AG698" s="21" t="n">
        <f aca="false">TRUE()</f>
        <v>1</v>
      </c>
      <c r="AH698" s="21" t="n">
        <f aca="false">FALSE()</f>
        <v>0</v>
      </c>
      <c r="AI698" s="22" t="n">
        <f aca="false">FALSE()</f>
        <v>0</v>
      </c>
      <c r="AJ698" s="8" t="n">
        <v>700</v>
      </c>
      <c r="AK698" s="23" t="s">
        <v>62</v>
      </c>
      <c r="AL698" s="8" t="s">
        <v>63</v>
      </c>
      <c r="AM698" s="8" t="n">
        <v>76</v>
      </c>
      <c r="AN698" s="8" t="s">
        <v>64</v>
      </c>
      <c r="AO698" s="8" t="s">
        <v>65</v>
      </c>
      <c r="AP698" s="8" t="s">
        <v>66</v>
      </c>
      <c r="AQ698" s="8" t="s">
        <v>190</v>
      </c>
      <c r="AU698" s="8" t="s">
        <v>45</v>
      </c>
      <c r="AV698" s="24" t="s">
        <v>1246</v>
      </c>
      <c r="AW698" s="24"/>
      <c r="BA698" s="21" t="n">
        <f aca="false">NOT(ISNA(MATCH($A698&amp;"N",'Cases at IMPPC'!$H:$H,0)))</f>
        <v>1</v>
      </c>
      <c r="BB698" s="21" t="n">
        <f aca="false">NOT(ISNA(MATCH($A698&amp;"T",'Cases at IMPPC'!$H:$H,0)))</f>
        <v>1</v>
      </c>
      <c r="BC698" s="21" t="n">
        <f aca="false">NOT(ISNA(MATCH($A698&amp;"ADE",'Cases at IMPPC'!$H:$H,0)))</f>
        <v>0</v>
      </c>
      <c r="BD698" s="21" t="n">
        <f aca="false">NOT(ISNA(MATCH($A698&amp;"MET",'Cases at IMPPC'!$H:$H,0)))</f>
        <v>0</v>
      </c>
      <c r="BE698" s="24"/>
    </row>
    <row r="699" customFormat="false" ht="13" hidden="false" customHeight="true" outlineLevel="0" collapsed="false">
      <c r="A699" s="1" t="n">
        <v>701</v>
      </c>
      <c r="B699" s="18" t="s">
        <v>1685</v>
      </c>
      <c r="C699" s="18" t="str">
        <f aca="false">TEXT(A699,"CRC-00000")&amp;"-05-01"</f>
        <v>CRC-00701-05-01</v>
      </c>
      <c r="D699" s="2" t="s">
        <v>60</v>
      </c>
      <c r="E699" s="2" t="s">
        <v>61</v>
      </c>
      <c r="F699" s="2" t="s">
        <v>61</v>
      </c>
      <c r="G699" s="2" t="s">
        <v>60</v>
      </c>
      <c r="H699" s="2" t="s">
        <v>61</v>
      </c>
      <c r="I699" s="3" t="s">
        <v>61</v>
      </c>
      <c r="J699" s="4" t="s">
        <v>60</v>
      </c>
      <c r="K699" s="2" t="s">
        <v>230</v>
      </c>
      <c r="L699" s="2" t="s">
        <v>230</v>
      </c>
      <c r="M699" s="2" t="s">
        <v>45</v>
      </c>
      <c r="O699" s="2" t="s">
        <v>45</v>
      </c>
      <c r="Q699" s="3" t="s">
        <v>45</v>
      </c>
      <c r="S699" s="25"/>
      <c r="T699" s="2"/>
      <c r="U699" s="2" t="s">
        <v>70</v>
      </c>
      <c r="V699" s="28" t="n">
        <v>-0.025</v>
      </c>
      <c r="AD699" s="6" t="n">
        <f aca="false">ISNUMBER(MATCH(A699,Selection!A:A,0))</f>
        <v>0</v>
      </c>
      <c r="AE699" s="6" t="n">
        <f aca="false">24-COUNTIF(D699:AA699,"")</f>
        <v>14</v>
      </c>
      <c r="AF699" s="20" t="n">
        <f aca="false">TRUE()</f>
        <v>1</v>
      </c>
      <c r="AG699" s="27" t="n">
        <f aca="false">TRUE()</f>
        <v>1</v>
      </c>
      <c r="AH699" s="27" t="n">
        <f aca="false">FALSE()</f>
        <v>0</v>
      </c>
      <c r="AI699" s="22" t="n">
        <f aca="false">FALSE()</f>
        <v>0</v>
      </c>
      <c r="AJ699" s="8" t="n">
        <v>701</v>
      </c>
      <c r="AK699" s="23" t="s">
        <v>62</v>
      </c>
      <c r="AL699" s="8" t="s">
        <v>63</v>
      </c>
      <c r="AM699" s="8" t="n">
        <v>54</v>
      </c>
      <c r="AN699" s="8" t="s">
        <v>45</v>
      </c>
      <c r="AO699" s="8" t="s">
        <v>71</v>
      </c>
      <c r="AP699" s="8" t="s">
        <v>66</v>
      </c>
      <c r="AQ699" s="8" t="s">
        <v>106</v>
      </c>
      <c r="AU699" s="8" t="s">
        <v>45</v>
      </c>
      <c r="AV699" s="24" t="s">
        <v>1686</v>
      </c>
      <c r="AW699" s="24"/>
      <c r="BA699" s="21" t="n">
        <f aca="false">NOT(ISNA(MATCH($A699&amp;"N",'Cases at IMPPC'!$H:$H,0)))</f>
        <v>0</v>
      </c>
      <c r="BB699" s="21" t="n">
        <f aca="false">NOT(ISNA(MATCH($A699&amp;"T",'Cases at IMPPC'!$H:$H,0)))</f>
        <v>1</v>
      </c>
      <c r="BC699" s="21" t="n">
        <f aca="false">NOT(ISNA(MATCH($A699&amp;"ADE",'Cases at IMPPC'!$H:$H,0)))</f>
        <v>0</v>
      </c>
      <c r="BD699" s="21" t="n">
        <f aca="false">NOT(ISNA(MATCH($A699&amp;"MET",'Cases at IMPPC'!$H:$H,0)))</f>
        <v>0</v>
      </c>
      <c r="BE699" s="24" t="s">
        <v>88</v>
      </c>
      <c r="BF699" s="0" t="s">
        <v>1687</v>
      </c>
    </row>
    <row r="700" customFormat="false" ht="13" hidden="false" customHeight="true" outlineLevel="0" collapsed="false">
      <c r="A700" s="1" t="n">
        <v>702</v>
      </c>
      <c r="B700" s="18" t="s">
        <v>1688</v>
      </c>
      <c r="C700" s="18" t="str">
        <f aca="false">TEXT(A700,"CRC-00000")&amp;"-05-01"</f>
        <v>CRC-00702-05-01</v>
      </c>
      <c r="D700" s="2" t="s">
        <v>60</v>
      </c>
      <c r="E700" s="2" t="s">
        <v>61</v>
      </c>
      <c r="F700" s="2" t="s">
        <v>60</v>
      </c>
      <c r="G700" s="2" t="s">
        <v>60</v>
      </c>
      <c r="H700" s="2" t="s">
        <v>60</v>
      </c>
      <c r="I700" s="3" t="s">
        <v>60</v>
      </c>
      <c r="J700" s="4" t="s">
        <v>60</v>
      </c>
      <c r="M700" s="2" t="s">
        <v>136</v>
      </c>
      <c r="O700" s="2" t="s">
        <v>136</v>
      </c>
      <c r="Q700" s="3" t="s">
        <v>136</v>
      </c>
      <c r="S700" s="25"/>
      <c r="T700" s="2"/>
      <c r="U700" s="2"/>
      <c r="V700" s="28" t="n">
        <v>-0.0443</v>
      </c>
      <c r="AD700" s="6" t="n">
        <f aca="false">ISNUMBER(MATCH(A700,Selection!A:A,0))</f>
        <v>0</v>
      </c>
      <c r="AE700" s="6" t="n">
        <f aca="false">24-COUNTIF(D700:AA700,"")</f>
        <v>11</v>
      </c>
      <c r="AF700" s="20" t="n">
        <f aca="false">TRUE()</f>
        <v>1</v>
      </c>
      <c r="AG700" s="21" t="n">
        <f aca="false">TRUE()</f>
        <v>1</v>
      </c>
      <c r="AH700" s="21" t="n">
        <f aca="false">FALSE()</f>
        <v>0</v>
      </c>
      <c r="AI700" s="22" t="n">
        <f aca="false">FALSE()</f>
        <v>0</v>
      </c>
      <c r="AJ700" s="8" t="n">
        <v>702</v>
      </c>
      <c r="AK700" s="23" t="s">
        <v>62</v>
      </c>
      <c r="AL700" s="8" t="s">
        <v>63</v>
      </c>
      <c r="AM700" s="8" t="n">
        <v>40</v>
      </c>
      <c r="AN700" s="8" t="s">
        <v>45</v>
      </c>
      <c r="AO700" s="8" t="s">
        <v>71</v>
      </c>
      <c r="AP700" s="8" t="s">
        <v>115</v>
      </c>
      <c r="AQ700" s="8" t="s">
        <v>1252</v>
      </c>
      <c r="AU700" s="8" t="s">
        <v>45</v>
      </c>
      <c r="AV700" s="24" t="s">
        <v>1689</v>
      </c>
      <c r="AW700" s="24"/>
      <c r="BA700" s="21" t="n">
        <f aca="false">NOT(ISNA(MATCH($A700&amp;"N",'Cases at IMPPC'!$H:$H,0)))</f>
        <v>1</v>
      </c>
      <c r="BB700" s="21" t="n">
        <f aca="false">NOT(ISNA(MATCH($A700&amp;"T",'Cases at IMPPC'!$H:$H,0)))</f>
        <v>1</v>
      </c>
      <c r="BC700" s="21" t="n">
        <f aca="false">NOT(ISNA(MATCH($A700&amp;"ADE",'Cases at IMPPC'!$H:$H,0)))</f>
        <v>0</v>
      </c>
      <c r="BD700" s="21" t="n">
        <f aca="false">NOT(ISNA(MATCH($A700&amp;"MET",'Cases at IMPPC'!$H:$H,0)))</f>
        <v>0</v>
      </c>
      <c r="BE700" s="24" t="s">
        <v>1149</v>
      </c>
      <c r="BH700" s="0" t="s">
        <v>314</v>
      </c>
    </row>
    <row r="701" customFormat="false" ht="13" hidden="false" customHeight="true" outlineLevel="0" collapsed="false">
      <c r="A701" s="1" t="n">
        <v>703</v>
      </c>
      <c r="B701" s="18" t="s">
        <v>1690</v>
      </c>
      <c r="C701" s="18" t="str">
        <f aca="false">TEXT(A701,"CRC-00000")&amp;"-05-01"</f>
        <v>CRC-00703-05-01</v>
      </c>
      <c r="D701" s="2" t="s">
        <v>61</v>
      </c>
      <c r="E701" s="2" t="s">
        <v>60</v>
      </c>
      <c r="F701" s="2" t="s">
        <v>60</v>
      </c>
      <c r="G701" s="2" t="s">
        <v>61</v>
      </c>
      <c r="H701" s="2" t="s">
        <v>61</v>
      </c>
      <c r="I701" s="3" t="s">
        <v>61</v>
      </c>
      <c r="J701" s="4" t="s">
        <v>254</v>
      </c>
      <c r="S701" s="25"/>
      <c r="T701" s="2"/>
      <c r="U701" s="2"/>
      <c r="AD701" s="6" t="n">
        <f aca="false">ISNUMBER(MATCH(A701,Selection!A:A,0))</f>
        <v>0</v>
      </c>
      <c r="AE701" s="6" t="n">
        <f aca="false">24-COUNTIF(D701:AA701,"")</f>
        <v>7</v>
      </c>
      <c r="AF701" s="20" t="n">
        <f aca="false">TRUE()</f>
        <v>1</v>
      </c>
      <c r="AG701" s="21" t="n">
        <f aca="false">TRUE()</f>
        <v>1</v>
      </c>
      <c r="AH701" s="21" t="n">
        <f aca="false">FALSE()</f>
        <v>0</v>
      </c>
      <c r="AI701" s="22" t="n">
        <f aca="false">FALSE()</f>
        <v>0</v>
      </c>
      <c r="AJ701" s="8" t="n">
        <v>703</v>
      </c>
      <c r="AK701" s="23" t="s">
        <v>62</v>
      </c>
      <c r="AL701" s="8" t="s">
        <v>63</v>
      </c>
      <c r="AM701" s="8" t="n">
        <v>67</v>
      </c>
      <c r="AN701" s="8" t="s">
        <v>64</v>
      </c>
      <c r="AO701" s="8" t="s">
        <v>65</v>
      </c>
      <c r="AP701" s="8" t="s">
        <v>90</v>
      </c>
      <c r="AQ701" s="8" t="s">
        <v>1691</v>
      </c>
      <c r="AU701" s="8" t="s">
        <v>152</v>
      </c>
      <c r="AV701" s="24" t="s">
        <v>1692</v>
      </c>
      <c r="AW701" s="24"/>
      <c r="BA701" s="21" t="n">
        <f aca="false">NOT(ISNA(MATCH($A701&amp;"N",'Cases at IMPPC'!$H:$H,0)))</f>
        <v>1</v>
      </c>
      <c r="BB701" s="21" t="n">
        <f aca="false">NOT(ISNA(MATCH($A701&amp;"T",'Cases at IMPPC'!$H:$H,0)))</f>
        <v>1</v>
      </c>
      <c r="BC701" s="21" t="n">
        <f aca="false">NOT(ISNA(MATCH($A701&amp;"ADE",'Cases at IMPPC'!$H:$H,0)))</f>
        <v>0</v>
      </c>
      <c r="BD701" s="21" t="n">
        <f aca="false">NOT(ISNA(MATCH($A701&amp;"MET",'Cases at IMPPC'!$H:$H,0)))</f>
        <v>0</v>
      </c>
      <c r="BE701" s="24"/>
    </row>
    <row r="702" customFormat="false" ht="13" hidden="false" customHeight="true" outlineLevel="0" collapsed="false">
      <c r="A702" s="1" t="n">
        <v>704</v>
      </c>
      <c r="B702" s="18" t="s">
        <v>1693</v>
      </c>
      <c r="C702" s="18" t="str">
        <f aca="false">TEXT(A702,"CRC-00000")&amp;"-05-01"</f>
        <v>CRC-00704-05-01</v>
      </c>
      <c r="D702" s="2" t="s">
        <v>60</v>
      </c>
      <c r="E702" s="2" t="s">
        <v>60</v>
      </c>
      <c r="F702" s="2" t="s">
        <v>60</v>
      </c>
      <c r="G702" s="2" t="s">
        <v>60</v>
      </c>
      <c r="H702" s="2" t="s">
        <v>61</v>
      </c>
      <c r="I702" s="3" t="s">
        <v>61</v>
      </c>
      <c r="J702" s="4" t="s">
        <v>60</v>
      </c>
      <c r="S702" s="25"/>
      <c r="T702" s="2"/>
      <c r="U702" s="2"/>
      <c r="AD702" s="6" t="n">
        <f aca="false">ISNUMBER(MATCH(A702,Selection!A:A,0))</f>
        <v>0</v>
      </c>
      <c r="AE702" s="6" t="n">
        <f aca="false">24-COUNTIF(D702:AA702,"")</f>
        <v>7</v>
      </c>
      <c r="AF702" s="20" t="n">
        <f aca="false">TRUE()</f>
        <v>1</v>
      </c>
      <c r="AG702" s="21" t="n">
        <f aca="false">TRUE()</f>
        <v>1</v>
      </c>
      <c r="AH702" s="21" t="n">
        <f aca="false">FALSE()</f>
        <v>0</v>
      </c>
      <c r="AI702" s="22" t="n">
        <f aca="false">FALSE()</f>
        <v>0</v>
      </c>
      <c r="AJ702" s="8" t="n">
        <v>704</v>
      </c>
      <c r="AK702" s="23" t="s">
        <v>62</v>
      </c>
      <c r="AL702" s="8" t="s">
        <v>63</v>
      </c>
      <c r="AM702" s="8" t="n">
        <v>42</v>
      </c>
      <c r="AN702" s="8" t="s">
        <v>45</v>
      </c>
      <c r="AO702" s="8" t="s">
        <v>65</v>
      </c>
      <c r="AP702" s="8" t="s">
        <v>79</v>
      </c>
      <c r="AQ702" s="8" t="s">
        <v>187</v>
      </c>
      <c r="AU702" s="8" t="s">
        <v>45</v>
      </c>
      <c r="AV702" s="24" t="s">
        <v>1586</v>
      </c>
      <c r="AW702" s="24"/>
      <c r="BA702" s="21" t="n">
        <f aca="false">NOT(ISNA(MATCH($A702&amp;"N",'Cases at IMPPC'!$H:$H,0)))</f>
        <v>1</v>
      </c>
      <c r="BB702" s="21" t="n">
        <f aca="false">NOT(ISNA(MATCH($A702&amp;"T",'Cases at IMPPC'!$H:$H,0)))</f>
        <v>1</v>
      </c>
      <c r="BC702" s="21" t="n">
        <f aca="false">NOT(ISNA(MATCH($A702&amp;"ADE",'Cases at IMPPC'!$H:$H,0)))</f>
        <v>0</v>
      </c>
      <c r="BD702" s="21" t="n">
        <f aca="false">NOT(ISNA(MATCH($A702&amp;"MET",'Cases at IMPPC'!$H:$H,0)))</f>
        <v>0</v>
      </c>
      <c r="BE702" s="24" t="s">
        <v>1672</v>
      </c>
    </row>
    <row r="703" customFormat="false" ht="13" hidden="false" customHeight="true" outlineLevel="0" collapsed="false">
      <c r="A703" s="1" t="n">
        <v>705</v>
      </c>
      <c r="B703" s="18" t="s">
        <v>1694</v>
      </c>
      <c r="C703" s="18" t="str">
        <f aca="false">TEXT(A703,"CRC-00000")&amp;"-05-01"</f>
        <v>CRC-00705-05-01</v>
      </c>
      <c r="D703" s="2" t="s">
        <v>61</v>
      </c>
      <c r="E703" s="2" t="s">
        <v>60</v>
      </c>
      <c r="F703" s="2" t="s">
        <v>60</v>
      </c>
      <c r="G703" s="2" t="s">
        <v>60</v>
      </c>
      <c r="H703" s="2" t="s">
        <v>60</v>
      </c>
      <c r="I703" s="3" t="s">
        <v>60</v>
      </c>
      <c r="J703" s="4" t="s">
        <v>60</v>
      </c>
      <c r="S703" s="25"/>
      <c r="T703" s="2"/>
      <c r="U703" s="2"/>
      <c r="AD703" s="6" t="n">
        <f aca="false">ISNUMBER(MATCH(A703,Selection!A:A,0))</f>
        <v>0</v>
      </c>
      <c r="AE703" s="6" t="n">
        <f aca="false">24-COUNTIF(D703:AA703,"")</f>
        <v>7</v>
      </c>
      <c r="AF703" s="20" t="n">
        <f aca="false">TRUE()</f>
        <v>1</v>
      </c>
      <c r="AG703" s="21" t="n">
        <f aca="false">TRUE()</f>
        <v>1</v>
      </c>
      <c r="AH703" s="21" t="n">
        <f aca="false">FALSE()</f>
        <v>0</v>
      </c>
      <c r="AI703" s="22" t="n">
        <f aca="false">FALSE()</f>
        <v>0</v>
      </c>
      <c r="AJ703" s="8" t="n">
        <v>705</v>
      </c>
      <c r="AK703" s="23" t="s">
        <v>62</v>
      </c>
      <c r="AL703" s="8" t="s">
        <v>63</v>
      </c>
      <c r="AM703" s="8" t="n">
        <v>90</v>
      </c>
      <c r="AN703" s="8" t="s">
        <v>64</v>
      </c>
      <c r="AO703" s="8" t="s">
        <v>65</v>
      </c>
      <c r="AP703" s="8" t="s">
        <v>90</v>
      </c>
      <c r="AQ703" s="8" t="s">
        <v>1695</v>
      </c>
      <c r="AU703" s="8" t="s">
        <v>152</v>
      </c>
      <c r="AV703" s="24" t="s">
        <v>1696</v>
      </c>
      <c r="AW703" s="24"/>
      <c r="BA703" s="21" t="n">
        <f aca="false">NOT(ISNA(MATCH($A703&amp;"N",'Cases at IMPPC'!$H:$H,0)))</f>
        <v>1</v>
      </c>
      <c r="BB703" s="21" t="n">
        <f aca="false">NOT(ISNA(MATCH($A703&amp;"T",'Cases at IMPPC'!$H:$H,0)))</f>
        <v>1</v>
      </c>
      <c r="BC703" s="21" t="n">
        <f aca="false">NOT(ISNA(MATCH($A703&amp;"ADE",'Cases at IMPPC'!$H:$H,0)))</f>
        <v>0</v>
      </c>
      <c r="BD703" s="21" t="n">
        <f aca="false">NOT(ISNA(MATCH($A703&amp;"MET",'Cases at IMPPC'!$H:$H,0)))</f>
        <v>0</v>
      </c>
      <c r="BE703" s="24"/>
    </row>
    <row r="704" customFormat="false" ht="13" hidden="false" customHeight="true" outlineLevel="0" collapsed="false">
      <c r="A704" s="1" t="n">
        <v>706</v>
      </c>
      <c r="B704" s="18" t="s">
        <v>1697</v>
      </c>
      <c r="C704" s="18" t="str">
        <f aca="false">TEXT(A704,"CRC-00000")&amp;"-05-01"</f>
        <v>CRC-00706-05-01</v>
      </c>
      <c r="D704" s="2" t="s">
        <v>60</v>
      </c>
      <c r="E704" s="2" t="s">
        <v>61</v>
      </c>
      <c r="F704" s="2" t="s">
        <v>60</v>
      </c>
      <c r="G704" s="2" t="s">
        <v>60</v>
      </c>
      <c r="H704" s="2" t="s">
        <v>60</v>
      </c>
      <c r="I704" s="3" t="s">
        <v>60</v>
      </c>
      <c r="J704" s="4" t="s">
        <v>60</v>
      </c>
      <c r="K704" s="2" t="s">
        <v>230</v>
      </c>
      <c r="L704" s="2" t="s">
        <v>230</v>
      </c>
      <c r="M704" s="2" t="s">
        <v>136</v>
      </c>
      <c r="O704" s="2" t="s">
        <v>136</v>
      </c>
      <c r="Q704" s="3" t="s">
        <v>136</v>
      </c>
      <c r="S704" s="25"/>
      <c r="T704" s="2"/>
      <c r="U704" s="2" t="s">
        <v>70</v>
      </c>
      <c r="V704" s="29" t="n">
        <v>0.00129999999999997</v>
      </c>
      <c r="AD704" s="6" t="n">
        <f aca="false">ISNUMBER(MATCH(A704,Selection!A:A,0))</f>
        <v>0</v>
      </c>
      <c r="AE704" s="6" t="n">
        <f aca="false">24-COUNTIF(D704:AA704,"")</f>
        <v>14</v>
      </c>
      <c r="AF704" s="20" t="n">
        <f aca="false">TRUE()</f>
        <v>1</v>
      </c>
      <c r="AG704" s="27" t="n">
        <f aca="false">TRUE()</f>
        <v>1</v>
      </c>
      <c r="AH704" s="27" t="n">
        <f aca="false">FALSE()</f>
        <v>0</v>
      </c>
      <c r="AI704" s="22" t="n">
        <f aca="false">FALSE()</f>
        <v>0</v>
      </c>
      <c r="AJ704" s="8" t="n">
        <v>706</v>
      </c>
      <c r="AK704" s="23" t="s">
        <v>62</v>
      </c>
      <c r="AL704" s="8" t="s">
        <v>63</v>
      </c>
      <c r="AM704" s="8" t="n">
        <v>77</v>
      </c>
      <c r="AN704" s="8" t="s">
        <v>64</v>
      </c>
      <c r="AO704" s="8" t="s">
        <v>65</v>
      </c>
      <c r="AP704" s="8" t="s">
        <v>66</v>
      </c>
      <c r="AQ704" s="8" t="s">
        <v>476</v>
      </c>
      <c r="AU704" s="8" t="s">
        <v>152</v>
      </c>
      <c r="AV704" s="24" t="s">
        <v>1698</v>
      </c>
      <c r="AW704" s="24"/>
      <c r="BA704" s="21" t="n">
        <f aca="false">NOT(ISNA(MATCH($A704&amp;"N",'Cases at IMPPC'!$H:$H,0)))</f>
        <v>1</v>
      </c>
      <c r="BB704" s="21" t="n">
        <f aca="false">NOT(ISNA(MATCH($A704&amp;"T",'Cases at IMPPC'!$H:$H,0)))</f>
        <v>1</v>
      </c>
      <c r="BC704" s="21" t="n">
        <f aca="false">NOT(ISNA(MATCH($A704&amp;"ADE",'Cases at IMPPC'!$H:$H,0)))</f>
        <v>0</v>
      </c>
      <c r="BD704" s="21" t="n">
        <f aca="false">NOT(ISNA(MATCH($A704&amp;"MET",'Cases at IMPPC'!$H:$H,0)))</f>
        <v>0</v>
      </c>
      <c r="BE704" s="24" t="s">
        <v>88</v>
      </c>
    </row>
    <row r="705" customFormat="false" ht="13" hidden="false" customHeight="true" outlineLevel="0" collapsed="false">
      <c r="A705" s="1" t="n">
        <v>707</v>
      </c>
      <c r="B705" s="18" t="s">
        <v>1699</v>
      </c>
      <c r="C705" s="18" t="str">
        <f aca="false">TEXT(A705,"CRC-00000")&amp;"-05-01"</f>
        <v>CRC-00707-05-01</v>
      </c>
      <c r="D705" s="2" t="s">
        <v>61</v>
      </c>
      <c r="E705" s="2" t="s">
        <v>60</v>
      </c>
      <c r="F705" s="2" t="s">
        <v>60</v>
      </c>
      <c r="G705" s="2" t="s">
        <v>61</v>
      </c>
      <c r="H705" s="2" t="s">
        <v>60</v>
      </c>
      <c r="I705" s="3" t="s">
        <v>60</v>
      </c>
      <c r="J705" s="4" t="s">
        <v>60</v>
      </c>
      <c r="S705" s="25"/>
      <c r="T705" s="2"/>
      <c r="U705" s="2"/>
      <c r="AD705" s="6" t="n">
        <f aca="false">ISNUMBER(MATCH(A705,Selection!A:A,0))</f>
        <v>0</v>
      </c>
      <c r="AE705" s="6" t="n">
        <f aca="false">24-COUNTIF(D705:AA705,"")</f>
        <v>7</v>
      </c>
      <c r="AF705" s="20" t="n">
        <f aca="false">TRUE()</f>
        <v>1</v>
      </c>
      <c r="AG705" s="21" t="n">
        <f aca="false">TRUE()</f>
        <v>1</v>
      </c>
      <c r="AH705" s="21" t="n">
        <f aca="false">FALSE()</f>
        <v>0</v>
      </c>
      <c r="AI705" s="22" t="n">
        <f aca="false">FALSE()</f>
        <v>0</v>
      </c>
      <c r="AJ705" s="8" t="n">
        <v>707</v>
      </c>
      <c r="AK705" s="23" t="s">
        <v>62</v>
      </c>
      <c r="AL705" s="8" t="s">
        <v>63</v>
      </c>
      <c r="AM705" s="8" t="n">
        <v>75</v>
      </c>
      <c r="AN705" s="8" t="s">
        <v>64</v>
      </c>
      <c r="AO705" s="8" t="s">
        <v>65</v>
      </c>
      <c r="AP705" s="8" t="s">
        <v>66</v>
      </c>
      <c r="AQ705" s="8" t="s">
        <v>1041</v>
      </c>
      <c r="AU705" s="8" t="s">
        <v>1700</v>
      </c>
      <c r="AV705" s="24" t="s">
        <v>1701</v>
      </c>
      <c r="AW705" s="24"/>
      <c r="BA705" s="21" t="n">
        <f aca="false">NOT(ISNA(MATCH($A705&amp;"N",'Cases at IMPPC'!$H:$H,0)))</f>
        <v>1</v>
      </c>
      <c r="BB705" s="21" t="n">
        <f aca="false">NOT(ISNA(MATCH($A705&amp;"T",'Cases at IMPPC'!$H:$H,0)))</f>
        <v>1</v>
      </c>
      <c r="BC705" s="21" t="n">
        <f aca="false">NOT(ISNA(MATCH($A705&amp;"ADE",'Cases at IMPPC'!$H:$H,0)))</f>
        <v>0</v>
      </c>
      <c r="BD705" s="21" t="n">
        <f aca="false">NOT(ISNA(MATCH($A705&amp;"MET",'Cases at IMPPC'!$H:$H,0)))</f>
        <v>0</v>
      </c>
      <c r="BE705" s="24" t="s">
        <v>1142</v>
      </c>
    </row>
    <row r="706" customFormat="false" ht="13" hidden="false" customHeight="true" outlineLevel="0" collapsed="false">
      <c r="A706" s="1" t="n">
        <v>708</v>
      </c>
      <c r="B706" s="18" t="s">
        <v>1702</v>
      </c>
      <c r="C706" s="18" t="str">
        <f aca="false">TEXT(A706,"CRC-00000")&amp;"-05-01"</f>
        <v>CRC-00708-05-01</v>
      </c>
      <c r="D706" s="2" t="s">
        <v>60</v>
      </c>
      <c r="E706" s="2" t="s">
        <v>60</v>
      </c>
      <c r="F706" s="2" t="s">
        <v>60</v>
      </c>
      <c r="M706" s="2" t="s">
        <v>136</v>
      </c>
      <c r="S706" s="25"/>
      <c r="T706" s="2"/>
      <c r="U706" s="2"/>
      <c r="AD706" s="6" t="n">
        <f aca="false">ISNUMBER(MATCH(A706,Selection!A:A,0))</f>
        <v>0</v>
      </c>
      <c r="AE706" s="6" t="n">
        <f aca="false">24-COUNTIF(D706:AA706,"")</f>
        <v>4</v>
      </c>
      <c r="AF706" s="20" t="n">
        <f aca="false">FALSE()</f>
        <v>0</v>
      </c>
      <c r="AG706" s="21" t="n">
        <f aca="false">FALSE()</f>
        <v>0</v>
      </c>
      <c r="AH706" s="21" t="n">
        <f aca="false">FALSE()</f>
        <v>0</v>
      </c>
      <c r="AI706" s="22" t="n">
        <f aca="false">TRUE()</f>
        <v>1</v>
      </c>
      <c r="AJ706" s="8" t="n">
        <v>708.3</v>
      </c>
      <c r="AK706" s="23" t="s">
        <v>324</v>
      </c>
      <c r="AL706" s="8" t="s">
        <v>63</v>
      </c>
      <c r="AM706" s="8" t="n">
        <v>43</v>
      </c>
      <c r="AN706" s="8" t="s">
        <v>64</v>
      </c>
      <c r="AO706" s="8" t="s">
        <v>71</v>
      </c>
      <c r="AP706" s="8" t="s">
        <v>45</v>
      </c>
      <c r="AQ706" s="8" t="s">
        <v>61</v>
      </c>
      <c r="AV706" s="24" t="s">
        <v>1703</v>
      </c>
      <c r="AW706" s="24"/>
      <c r="BA706" s="21" t="n">
        <f aca="false">NOT(ISNA(MATCH($A706&amp;"N",'Cases at IMPPC'!$H:$H,0)))</f>
        <v>0</v>
      </c>
      <c r="BB706" s="21" t="n">
        <f aca="false">NOT(ISNA(MATCH($A706&amp;"T",'Cases at IMPPC'!$H:$H,0)))</f>
        <v>0</v>
      </c>
      <c r="BC706" s="21" t="n">
        <f aca="false">NOT(ISNA(MATCH($A706&amp;"ADE",'Cases at IMPPC'!$H:$H,0)))</f>
        <v>0</v>
      </c>
      <c r="BD706" s="21" t="n">
        <f aca="false">NOT(ISNA(MATCH($A706&amp;"MET",'Cases at IMPPC'!$H:$H,0)))</f>
        <v>0</v>
      </c>
      <c r="BE706" s="24" t="s">
        <v>184</v>
      </c>
      <c r="BH706" s="0" t="s">
        <v>314</v>
      </c>
    </row>
    <row r="707" customFormat="false" ht="13" hidden="false" customHeight="true" outlineLevel="0" collapsed="false">
      <c r="A707" s="1" t="n">
        <v>709</v>
      </c>
      <c r="B707" s="18" t="s">
        <v>1704</v>
      </c>
      <c r="C707" s="18" t="str">
        <f aca="false">TEXT(A707,"CRC-00000")&amp;"-05-01"</f>
        <v>CRC-00709-05-01</v>
      </c>
      <c r="D707" s="2" t="s">
        <v>60</v>
      </c>
      <c r="E707" s="2" t="s">
        <v>61</v>
      </c>
      <c r="F707" s="2" t="s">
        <v>61</v>
      </c>
      <c r="G707" s="2" t="s">
        <v>60</v>
      </c>
      <c r="H707" s="2" t="s">
        <v>60</v>
      </c>
      <c r="I707" s="3" t="s">
        <v>60</v>
      </c>
      <c r="J707" s="4" t="s">
        <v>60</v>
      </c>
      <c r="S707" s="25"/>
      <c r="T707" s="2"/>
      <c r="U707" s="2"/>
      <c r="V707" s="29" t="n">
        <v>0.0924</v>
      </c>
      <c r="AD707" s="6" t="n">
        <f aca="false">ISNUMBER(MATCH(A707,Selection!A:A,0))</f>
        <v>0</v>
      </c>
      <c r="AE707" s="6" t="n">
        <f aca="false">24-COUNTIF(D707:AA707,"")</f>
        <v>8</v>
      </c>
      <c r="AF707" s="20" t="n">
        <f aca="false">TRUE()</f>
        <v>1</v>
      </c>
      <c r="AG707" s="21" t="n">
        <f aca="false">TRUE()</f>
        <v>1</v>
      </c>
      <c r="AH707" s="21" t="n">
        <f aca="false">FALSE()</f>
        <v>0</v>
      </c>
      <c r="AI707" s="22" t="n">
        <f aca="false">FALSE()</f>
        <v>0</v>
      </c>
      <c r="AJ707" s="8" t="n">
        <v>709</v>
      </c>
      <c r="AK707" s="23" t="s">
        <v>62</v>
      </c>
      <c r="AL707" s="8" t="s">
        <v>63</v>
      </c>
      <c r="AM707" s="8" t="n">
        <v>67</v>
      </c>
      <c r="AN707" s="8" t="s">
        <v>45</v>
      </c>
      <c r="AO707" s="8" t="s">
        <v>71</v>
      </c>
      <c r="AP707" s="8" t="s">
        <v>90</v>
      </c>
      <c r="AQ707" s="8" t="s">
        <v>1705</v>
      </c>
      <c r="AU707" s="8" t="s">
        <v>45</v>
      </c>
      <c r="AV707" s="24" t="s">
        <v>1706</v>
      </c>
      <c r="AW707" s="24"/>
      <c r="BA707" s="21" t="n">
        <f aca="false">NOT(ISNA(MATCH($A707&amp;"N",'Cases at IMPPC'!$H:$H,0)))</f>
        <v>1</v>
      </c>
      <c r="BB707" s="21" t="n">
        <f aca="false">NOT(ISNA(MATCH($A707&amp;"T",'Cases at IMPPC'!$H:$H,0)))</f>
        <v>1</v>
      </c>
      <c r="BC707" s="21" t="n">
        <f aca="false">NOT(ISNA(MATCH($A707&amp;"ADE",'Cases at IMPPC'!$H:$H,0)))</f>
        <v>0</v>
      </c>
      <c r="BD707" s="21" t="n">
        <f aca="false">NOT(ISNA(MATCH($A707&amp;"MET",'Cases at IMPPC'!$H:$H,0)))</f>
        <v>0</v>
      </c>
      <c r="BE707" s="24"/>
    </row>
    <row r="708" customFormat="false" ht="13" hidden="false" customHeight="true" outlineLevel="0" collapsed="false">
      <c r="A708" s="1" t="n">
        <v>710</v>
      </c>
      <c r="B708" s="18" t="s">
        <v>1707</v>
      </c>
      <c r="C708" s="18" t="str">
        <f aca="false">TEXT(A708,"CRC-00000")&amp;"-05-01"</f>
        <v>CRC-00710-05-01</v>
      </c>
      <c r="D708" s="2" t="s">
        <v>61</v>
      </c>
      <c r="E708" s="2" t="s">
        <v>60</v>
      </c>
      <c r="G708" s="2" t="s">
        <v>61</v>
      </c>
      <c r="H708" s="2" t="s">
        <v>60</v>
      </c>
      <c r="S708" s="25"/>
      <c r="T708" s="2"/>
      <c r="U708" s="2"/>
      <c r="AD708" s="6" t="n">
        <f aca="false">ISNUMBER(MATCH(A708,Selection!A:A,0))</f>
        <v>0</v>
      </c>
      <c r="AE708" s="6" t="n">
        <f aca="false">24-COUNTIF(D708:AA708,"")</f>
        <v>4</v>
      </c>
      <c r="AF708" s="20" t="n">
        <f aca="false">TRUE()</f>
        <v>1</v>
      </c>
      <c r="AG708" s="21" t="n">
        <f aca="false">TRUE()</f>
        <v>1</v>
      </c>
      <c r="AH708" s="21" t="n">
        <f aca="false">FALSE()</f>
        <v>0</v>
      </c>
      <c r="AI708" s="22" t="n">
        <f aca="false">FALSE()</f>
        <v>0</v>
      </c>
      <c r="AJ708" s="8" t="n">
        <v>710</v>
      </c>
      <c r="AK708" s="23" t="s">
        <v>62</v>
      </c>
      <c r="AL708" s="8" t="s">
        <v>63</v>
      </c>
      <c r="AM708" s="8" t="n">
        <v>79</v>
      </c>
      <c r="AN708" s="8" t="s">
        <v>45</v>
      </c>
      <c r="AO708" s="8" t="s">
        <v>65</v>
      </c>
      <c r="AP708" s="8" t="s">
        <v>66</v>
      </c>
      <c r="AQ708" s="8" t="s">
        <v>262</v>
      </c>
      <c r="AU708" s="8" t="s">
        <v>45</v>
      </c>
      <c r="AV708" s="24" t="s">
        <v>1708</v>
      </c>
      <c r="AW708" s="24"/>
      <c r="BA708" s="21" t="n">
        <f aca="false">NOT(ISNA(MATCH($A708&amp;"N",'Cases at IMPPC'!$H:$H,0)))</f>
        <v>0</v>
      </c>
      <c r="BB708" s="21" t="n">
        <f aca="false">NOT(ISNA(MATCH($A708&amp;"T",'Cases at IMPPC'!$H:$H,0)))</f>
        <v>0</v>
      </c>
      <c r="BC708" s="21" t="n">
        <f aca="false">NOT(ISNA(MATCH($A708&amp;"ADE",'Cases at IMPPC'!$H:$H,0)))</f>
        <v>0</v>
      </c>
      <c r="BD708" s="21" t="n">
        <f aca="false">NOT(ISNA(MATCH($A708&amp;"MET",'Cases at IMPPC'!$H:$H,0)))</f>
        <v>0</v>
      </c>
      <c r="BE708" s="24" t="s">
        <v>88</v>
      </c>
    </row>
    <row r="709" customFormat="false" ht="13" hidden="false" customHeight="true" outlineLevel="0" collapsed="false">
      <c r="A709" s="1" t="n">
        <v>711</v>
      </c>
      <c r="B709" s="18" t="s">
        <v>1709</v>
      </c>
      <c r="C709" s="18" t="str">
        <f aca="false">TEXT(A709,"CRC-00000")&amp;"-05-01"</f>
        <v>CRC-00711-05-01</v>
      </c>
      <c r="D709" s="2" t="s">
        <v>60</v>
      </c>
      <c r="E709" s="2" t="s">
        <v>60</v>
      </c>
      <c r="F709" s="2" t="s">
        <v>60</v>
      </c>
      <c r="G709" s="2" t="s">
        <v>60</v>
      </c>
      <c r="H709" s="2" t="s">
        <v>61</v>
      </c>
      <c r="I709" s="3" t="s">
        <v>61</v>
      </c>
      <c r="J709" s="4" t="s">
        <v>60</v>
      </c>
      <c r="O709" s="2" t="s">
        <v>45</v>
      </c>
      <c r="Q709" s="3" t="s">
        <v>45</v>
      </c>
      <c r="S709" s="25"/>
      <c r="T709" s="2"/>
      <c r="U709" s="2"/>
      <c r="V709" s="29" t="n">
        <v>0.0122</v>
      </c>
      <c r="AD709" s="6" t="n">
        <f aca="false">ISNUMBER(MATCH(A709,Selection!A:A,0))</f>
        <v>0</v>
      </c>
      <c r="AE709" s="6" t="n">
        <f aca="false">24-COUNTIF(D709:AA709,"")</f>
        <v>10</v>
      </c>
      <c r="AF709" s="20" t="n">
        <f aca="false">TRUE()</f>
        <v>1</v>
      </c>
      <c r="AG709" s="21" t="n">
        <f aca="false">TRUE()</f>
        <v>1</v>
      </c>
      <c r="AH709" s="21" t="n">
        <f aca="false">FALSE()</f>
        <v>0</v>
      </c>
      <c r="AI709" s="22" t="n">
        <f aca="false">FALSE()</f>
        <v>0</v>
      </c>
      <c r="AJ709" s="8" t="n">
        <v>711</v>
      </c>
      <c r="AK709" s="23" t="s">
        <v>62</v>
      </c>
      <c r="AL709" s="8" t="s">
        <v>63</v>
      </c>
      <c r="AM709" s="8" t="n">
        <v>46</v>
      </c>
      <c r="AN709" s="8" t="s">
        <v>45</v>
      </c>
      <c r="AO709" s="8" t="s">
        <v>71</v>
      </c>
      <c r="AP709" s="8" t="s">
        <v>66</v>
      </c>
      <c r="AQ709" s="8" t="s">
        <v>1041</v>
      </c>
      <c r="AU709" s="8" t="s">
        <v>45</v>
      </c>
      <c r="AV709" s="24" t="s">
        <v>1710</v>
      </c>
      <c r="AW709" s="24"/>
      <c r="BA709" s="21" t="n">
        <f aca="false">NOT(ISNA(MATCH($A709&amp;"N",'Cases at IMPPC'!$H:$H,0)))</f>
        <v>1</v>
      </c>
      <c r="BB709" s="21" t="n">
        <f aca="false">NOT(ISNA(MATCH($A709&amp;"T",'Cases at IMPPC'!$H:$H,0)))</f>
        <v>1</v>
      </c>
      <c r="BC709" s="21" t="n">
        <f aca="false">NOT(ISNA(MATCH($A709&amp;"ADE",'Cases at IMPPC'!$H:$H,0)))</f>
        <v>0</v>
      </c>
      <c r="BD709" s="21" t="n">
        <f aca="false">NOT(ISNA(MATCH($A709&amp;"MET",'Cases at IMPPC'!$H:$H,0)))</f>
        <v>0</v>
      </c>
      <c r="BE709" s="24" t="s">
        <v>1711</v>
      </c>
    </row>
    <row r="710" customFormat="false" ht="13" hidden="false" customHeight="true" outlineLevel="0" collapsed="false">
      <c r="A710" s="1" t="n">
        <v>712</v>
      </c>
      <c r="B710" s="18" t="s">
        <v>1712</v>
      </c>
      <c r="C710" s="18" t="str">
        <f aca="false">TEXT(A710,"CRC-00000")&amp;"-05-01"</f>
        <v>CRC-00712-05-01</v>
      </c>
      <c r="D710" s="2" t="s">
        <v>60</v>
      </c>
      <c r="E710" s="2" t="s">
        <v>60</v>
      </c>
      <c r="F710" s="2" t="s">
        <v>60</v>
      </c>
      <c r="G710" s="2" t="s">
        <v>60</v>
      </c>
      <c r="H710" s="2" t="s">
        <v>61</v>
      </c>
      <c r="I710" s="3" t="s">
        <v>61</v>
      </c>
      <c r="J710" s="4" t="s">
        <v>60</v>
      </c>
      <c r="O710" s="2" t="s">
        <v>45</v>
      </c>
      <c r="Q710" s="3" t="s">
        <v>45</v>
      </c>
      <c r="S710" s="25"/>
      <c r="T710" s="2"/>
      <c r="U710" s="2"/>
      <c r="V710" s="29" t="n">
        <v>0.0829</v>
      </c>
      <c r="AD710" s="6" t="n">
        <f aca="false">ISNUMBER(MATCH(A710,Selection!A:A,0))</f>
        <v>0</v>
      </c>
      <c r="AE710" s="6" t="n">
        <f aca="false">24-COUNTIF(D710:AA710,"")</f>
        <v>10</v>
      </c>
      <c r="AF710" s="20" t="n">
        <f aca="false">TRUE()</f>
        <v>1</v>
      </c>
      <c r="AG710" s="21" t="n">
        <f aca="false">TRUE()</f>
        <v>1</v>
      </c>
      <c r="AH710" s="21" t="n">
        <f aca="false">FALSE()</f>
        <v>0</v>
      </c>
      <c r="AI710" s="22" t="n">
        <f aca="false">FALSE()</f>
        <v>0</v>
      </c>
      <c r="AJ710" s="8" t="n">
        <v>712</v>
      </c>
      <c r="AK710" s="23" t="s">
        <v>62</v>
      </c>
      <c r="AL710" s="8" t="s">
        <v>63</v>
      </c>
      <c r="AM710" s="8" t="n">
        <v>67</v>
      </c>
      <c r="AN710" s="8" t="s">
        <v>64</v>
      </c>
      <c r="AO710" s="8" t="s">
        <v>65</v>
      </c>
      <c r="AP710" s="8" t="s">
        <v>66</v>
      </c>
      <c r="AQ710" s="8" t="s">
        <v>190</v>
      </c>
      <c r="AU710" s="8" t="s">
        <v>45</v>
      </c>
      <c r="AV710" s="24" t="s">
        <v>214</v>
      </c>
      <c r="AW710" s="24"/>
      <c r="BA710" s="21" t="n">
        <f aca="false">NOT(ISNA(MATCH($A710&amp;"N",'Cases at IMPPC'!$H:$H,0)))</f>
        <v>1</v>
      </c>
      <c r="BB710" s="21" t="n">
        <f aca="false">NOT(ISNA(MATCH($A710&amp;"T",'Cases at IMPPC'!$H:$H,0)))</f>
        <v>1</v>
      </c>
      <c r="BC710" s="21" t="n">
        <f aca="false">NOT(ISNA(MATCH($A710&amp;"ADE",'Cases at IMPPC'!$H:$H,0)))</f>
        <v>0</v>
      </c>
      <c r="BD710" s="21" t="n">
        <f aca="false">NOT(ISNA(MATCH($A710&amp;"MET",'Cases at IMPPC'!$H:$H,0)))</f>
        <v>0</v>
      </c>
      <c r="BE710" s="24"/>
    </row>
    <row r="711" customFormat="false" ht="13" hidden="false" customHeight="true" outlineLevel="0" collapsed="false">
      <c r="A711" s="1" t="n">
        <v>713</v>
      </c>
      <c r="B711" s="18" t="s">
        <v>1713</v>
      </c>
      <c r="C711" s="18" t="str">
        <f aca="false">TEXT(A711,"CRC-00000")&amp;"-05-01"</f>
        <v>CRC-00713-05-01</v>
      </c>
      <c r="D711" s="2" t="s">
        <v>60</v>
      </c>
      <c r="E711" s="2" t="s">
        <v>61</v>
      </c>
      <c r="F711" s="2" t="s">
        <v>60</v>
      </c>
      <c r="G711" s="2" t="s">
        <v>60</v>
      </c>
      <c r="H711" s="2" t="s">
        <v>60</v>
      </c>
      <c r="I711" s="3" t="s">
        <v>60</v>
      </c>
      <c r="J711" s="4" t="s">
        <v>60</v>
      </c>
      <c r="S711" s="25"/>
      <c r="T711" s="2"/>
      <c r="U711" s="2"/>
      <c r="AD711" s="6" t="n">
        <f aca="false">ISNUMBER(MATCH(A711,Selection!A:A,0))</f>
        <v>0</v>
      </c>
      <c r="AE711" s="6" t="n">
        <f aca="false">24-COUNTIF(D711:AA711,"")</f>
        <v>7</v>
      </c>
      <c r="AF711" s="20" t="n">
        <f aca="false">TRUE()</f>
        <v>1</v>
      </c>
      <c r="AG711" s="21" t="n">
        <f aca="false">TRUE()</f>
        <v>1</v>
      </c>
      <c r="AH711" s="21" t="n">
        <f aca="false">FALSE()</f>
        <v>0</v>
      </c>
      <c r="AI711" s="22" t="n">
        <f aca="false">FALSE()</f>
        <v>0</v>
      </c>
      <c r="AJ711" s="8" t="n">
        <v>713</v>
      </c>
      <c r="AK711" s="23" t="s">
        <v>62</v>
      </c>
      <c r="AL711" s="8" t="s">
        <v>63</v>
      </c>
      <c r="AM711" s="8" t="n">
        <v>66</v>
      </c>
      <c r="AN711" s="8" t="s">
        <v>64</v>
      </c>
      <c r="AO711" s="8" t="s">
        <v>71</v>
      </c>
      <c r="AP711" s="8" t="s">
        <v>90</v>
      </c>
      <c r="AQ711" s="8" t="s">
        <v>1714</v>
      </c>
      <c r="AU711" s="8" t="s">
        <v>152</v>
      </c>
      <c r="AV711" s="24" t="s">
        <v>1715</v>
      </c>
      <c r="AW711" s="24"/>
      <c r="BA711" s="21" t="n">
        <f aca="false">NOT(ISNA(MATCH($A711&amp;"N",'Cases at IMPPC'!$H:$H,0)))</f>
        <v>1</v>
      </c>
      <c r="BB711" s="21" t="n">
        <f aca="false">NOT(ISNA(MATCH($A711&amp;"T",'Cases at IMPPC'!$H:$H,0)))</f>
        <v>1</v>
      </c>
      <c r="BC711" s="21" t="n">
        <f aca="false">NOT(ISNA(MATCH($A711&amp;"ADE",'Cases at IMPPC'!$H:$H,0)))</f>
        <v>0</v>
      </c>
      <c r="BD711" s="21" t="n">
        <f aca="false">NOT(ISNA(MATCH($A711&amp;"MET",'Cases at IMPPC'!$H:$H,0)))</f>
        <v>0</v>
      </c>
      <c r="BE711" s="24" t="s">
        <v>1716</v>
      </c>
    </row>
    <row r="712" customFormat="false" ht="13" hidden="false" customHeight="true" outlineLevel="0" collapsed="false">
      <c r="A712" s="1" t="n">
        <v>714</v>
      </c>
      <c r="B712" s="18" t="s">
        <v>1717</v>
      </c>
      <c r="C712" s="18" t="str">
        <f aca="false">TEXT(A712,"CRC-00000")&amp;"-05-01"</f>
        <v>CRC-00714-05-01</v>
      </c>
      <c r="D712" s="2" t="s">
        <v>60</v>
      </c>
      <c r="E712" s="2" t="s">
        <v>61</v>
      </c>
      <c r="F712" s="2" t="s">
        <v>60</v>
      </c>
      <c r="G712" s="2" t="s">
        <v>60</v>
      </c>
      <c r="H712" s="2" t="s">
        <v>61</v>
      </c>
      <c r="I712" s="3" t="s">
        <v>61</v>
      </c>
      <c r="J712" s="4" t="s">
        <v>60</v>
      </c>
      <c r="M712" s="2" t="s">
        <v>136</v>
      </c>
      <c r="S712" s="25"/>
      <c r="T712" s="2"/>
      <c r="U712" s="2"/>
      <c r="AD712" s="6" t="n">
        <f aca="false">ISNUMBER(MATCH(A712,Selection!A:A,0))</f>
        <v>0</v>
      </c>
      <c r="AE712" s="6" t="n">
        <f aca="false">24-COUNTIF(D712:AA712,"")</f>
        <v>8</v>
      </c>
      <c r="AF712" s="20" t="n">
        <f aca="false">TRUE()</f>
        <v>1</v>
      </c>
      <c r="AG712" s="21" t="n">
        <f aca="false">FALSE()</f>
        <v>0</v>
      </c>
      <c r="AH712" s="21" t="n">
        <f aca="false">FALSE()</f>
        <v>0</v>
      </c>
      <c r="AI712" s="22" t="n">
        <f aca="false">TRUE()</f>
        <v>1</v>
      </c>
      <c r="AJ712" s="8" t="n">
        <v>714.3</v>
      </c>
      <c r="AK712" s="23" t="s">
        <v>324</v>
      </c>
      <c r="AL712" s="8" t="s">
        <v>63</v>
      </c>
      <c r="AM712" s="8" t="n">
        <v>67</v>
      </c>
      <c r="AN712" s="8" t="s">
        <v>45</v>
      </c>
      <c r="AP712" s="8" t="s">
        <v>45</v>
      </c>
      <c r="AQ712" s="8" t="s">
        <v>805</v>
      </c>
      <c r="AU712" s="8" t="s">
        <v>45</v>
      </c>
      <c r="AV712" s="24"/>
      <c r="AW712" s="24"/>
      <c r="BA712" s="21" t="n">
        <f aca="false">NOT(ISNA(MATCH($A712&amp;"N",'Cases at IMPPC'!$H:$H,0)))</f>
        <v>1</v>
      </c>
      <c r="BB712" s="21" t="n">
        <f aca="false">NOT(ISNA(MATCH($A712&amp;"T",'Cases at IMPPC'!$H:$H,0)))</f>
        <v>0</v>
      </c>
      <c r="BC712" s="21" t="n">
        <f aca="false">NOT(ISNA(MATCH($A712&amp;"ADE",'Cases at IMPPC'!$H:$H,0)))</f>
        <v>0</v>
      </c>
      <c r="BD712" s="21" t="n">
        <f aca="false">NOT(ISNA(MATCH($A712&amp;"MET",'Cases at IMPPC'!$H:$H,0)))</f>
        <v>1</v>
      </c>
      <c r="BE712" s="24" t="s">
        <v>184</v>
      </c>
      <c r="BH712" s="0" t="s">
        <v>314</v>
      </c>
    </row>
    <row r="713" customFormat="false" ht="13" hidden="false" customHeight="true" outlineLevel="0" collapsed="false">
      <c r="A713" s="1" t="n">
        <v>715</v>
      </c>
      <c r="B713" s="18" t="s">
        <v>1718</v>
      </c>
      <c r="C713" s="18" t="str">
        <f aca="false">TEXT(A713,"CRC-00000")&amp;"-05-01"</f>
        <v>CRC-00715-05-01</v>
      </c>
      <c r="D713" s="2" t="s">
        <v>60</v>
      </c>
      <c r="E713" s="2" t="s">
        <v>60</v>
      </c>
      <c r="F713" s="2" t="s">
        <v>61</v>
      </c>
      <c r="G713" s="2" t="s">
        <v>60</v>
      </c>
      <c r="H713" s="2" t="s">
        <v>61</v>
      </c>
      <c r="I713" s="3" t="s">
        <v>61</v>
      </c>
      <c r="J713" s="4" t="s">
        <v>60</v>
      </c>
      <c r="K713" s="2" t="s">
        <v>230</v>
      </c>
      <c r="L713" s="2" t="s">
        <v>230</v>
      </c>
      <c r="M713" s="2" t="s">
        <v>136</v>
      </c>
      <c r="O713" s="2" t="s">
        <v>136</v>
      </c>
      <c r="P713" s="5" t="s">
        <v>136</v>
      </c>
      <c r="Q713" s="3" t="s">
        <v>136</v>
      </c>
      <c r="S713" s="25"/>
      <c r="T713" s="2"/>
      <c r="U713" s="2" t="s">
        <v>70</v>
      </c>
      <c r="V713" s="29" t="n">
        <v>0.0451999999999999</v>
      </c>
      <c r="AA713" s="6" t="s">
        <v>1130</v>
      </c>
      <c r="AD713" s="6" t="n">
        <f aca="false">ISNUMBER(MATCH(A713,Selection!A:A,0))</f>
        <v>1</v>
      </c>
      <c r="AE713" s="6" t="n">
        <f aca="false">24-COUNTIF(D713:AA713,"")</f>
        <v>16</v>
      </c>
      <c r="AF713" s="20" t="n">
        <f aca="false">TRUE()</f>
        <v>1</v>
      </c>
      <c r="AG713" s="27" t="n">
        <f aca="false">TRUE()</f>
        <v>1</v>
      </c>
      <c r="AH713" s="27" t="n">
        <f aca="false">FALSE()</f>
        <v>0</v>
      </c>
      <c r="AI713" s="22" t="n">
        <f aca="false">FALSE()</f>
        <v>0</v>
      </c>
      <c r="AJ713" s="8" t="n">
        <v>715</v>
      </c>
      <c r="AK713" s="23" t="s">
        <v>62</v>
      </c>
      <c r="AL713" s="8" t="s">
        <v>63</v>
      </c>
      <c r="AM713" s="8" t="n">
        <v>66</v>
      </c>
      <c r="AN713" s="8" t="s">
        <v>45</v>
      </c>
      <c r="AO713" s="8" t="s">
        <v>71</v>
      </c>
      <c r="AP713" s="8" t="s">
        <v>90</v>
      </c>
      <c r="AQ713" s="8" t="s">
        <v>1490</v>
      </c>
      <c r="AU713" s="8" t="s">
        <v>152</v>
      </c>
      <c r="AV713" s="24"/>
      <c r="AW713" s="24"/>
      <c r="BA713" s="21" t="n">
        <f aca="false">NOT(ISNA(MATCH($A713&amp;"N",'Cases at IMPPC'!$H:$H,0)))</f>
        <v>1</v>
      </c>
      <c r="BB713" s="21" t="n">
        <f aca="false">NOT(ISNA(MATCH($A713&amp;"T",'Cases at IMPPC'!$H:$H,0)))</f>
        <v>1</v>
      </c>
      <c r="BC713" s="21" t="n">
        <f aca="false">NOT(ISNA(MATCH($A713&amp;"ADE",'Cases at IMPPC'!$H:$H,0)))</f>
        <v>0</v>
      </c>
      <c r="BD713" s="21" t="n">
        <f aca="false">NOT(ISNA(MATCH($A713&amp;"MET",'Cases at IMPPC'!$H:$H,0)))</f>
        <v>0</v>
      </c>
      <c r="BE713" s="24" t="s">
        <v>1179</v>
      </c>
    </row>
    <row r="714" customFormat="false" ht="13" hidden="false" customHeight="true" outlineLevel="0" collapsed="false">
      <c r="A714" s="1" t="n">
        <v>716</v>
      </c>
      <c r="B714" s="18" t="s">
        <v>1719</v>
      </c>
      <c r="C714" s="18" t="str">
        <f aca="false">TEXT(A714,"CRC-00000")&amp;"-05-01"</f>
        <v>CRC-00716-05-01</v>
      </c>
      <c r="D714" s="2" t="s">
        <v>61</v>
      </c>
      <c r="E714" s="2" t="s">
        <v>60</v>
      </c>
      <c r="H714" s="2" t="s">
        <v>60</v>
      </c>
      <c r="S714" s="25"/>
      <c r="T714" s="2"/>
      <c r="U714" s="2"/>
      <c r="V714" s="29" t="n">
        <v>0.012839131719981</v>
      </c>
      <c r="AD714" s="6" t="n">
        <f aca="false">ISNUMBER(MATCH(A714,Selection!A:A,0))</f>
        <v>0</v>
      </c>
      <c r="AE714" s="6" t="n">
        <f aca="false">24-COUNTIF(D714:AA714,"")</f>
        <v>4</v>
      </c>
      <c r="AF714" s="20" t="n">
        <f aca="false">TRUE()</f>
        <v>1</v>
      </c>
      <c r="AG714" s="21" t="n">
        <f aca="false">TRUE()</f>
        <v>1</v>
      </c>
      <c r="AH714" s="21" t="n">
        <f aca="false">FALSE()</f>
        <v>0</v>
      </c>
      <c r="AI714" s="22" t="n">
        <f aca="false">FALSE()</f>
        <v>0</v>
      </c>
      <c r="AJ714" s="8" t="n">
        <v>716</v>
      </c>
      <c r="AK714" s="23" t="s">
        <v>62</v>
      </c>
      <c r="AL714" s="8" t="s">
        <v>63</v>
      </c>
      <c r="AM714" s="8" t="n">
        <v>68</v>
      </c>
      <c r="AN714" s="8" t="s">
        <v>45</v>
      </c>
      <c r="AO714" s="8" t="s">
        <v>65</v>
      </c>
      <c r="AP714" s="8" t="s">
        <v>66</v>
      </c>
      <c r="AQ714" s="8" t="s">
        <v>80</v>
      </c>
      <c r="AU714" s="8" t="s">
        <v>152</v>
      </c>
      <c r="AV714" s="24"/>
      <c r="AW714" s="24"/>
      <c r="BA714" s="21" t="n">
        <f aca="false">NOT(ISNA(MATCH($A714&amp;"N",'Cases at IMPPC'!$H:$H,0)))</f>
        <v>0</v>
      </c>
      <c r="BB714" s="21" t="n">
        <f aca="false">NOT(ISNA(MATCH($A714&amp;"T",'Cases at IMPPC'!$H:$H,0)))</f>
        <v>0</v>
      </c>
      <c r="BC714" s="21" t="n">
        <f aca="false">NOT(ISNA(MATCH($A714&amp;"ADE",'Cases at IMPPC'!$H:$H,0)))</f>
        <v>0</v>
      </c>
      <c r="BD714" s="21" t="n">
        <f aca="false">NOT(ISNA(MATCH($A714&amp;"MET",'Cases at IMPPC'!$H:$H,0)))</f>
        <v>0</v>
      </c>
      <c r="BE714" s="24" t="s">
        <v>69</v>
      </c>
    </row>
    <row r="715" customFormat="false" ht="13" hidden="false" customHeight="true" outlineLevel="0" collapsed="false">
      <c r="A715" s="1" t="n">
        <v>717</v>
      </c>
      <c r="B715" s="18" t="s">
        <v>1720</v>
      </c>
      <c r="C715" s="18" t="str">
        <f aca="false">TEXT(A715,"CRC-00000")&amp;"-05-01"</f>
        <v>CRC-00717-05-01</v>
      </c>
      <c r="D715" s="2" t="s">
        <v>60</v>
      </c>
      <c r="E715" s="2" t="s">
        <v>60</v>
      </c>
      <c r="F715" s="2" t="s">
        <v>60</v>
      </c>
      <c r="G715" s="2" t="s">
        <v>60</v>
      </c>
      <c r="H715" s="2" t="s">
        <v>60</v>
      </c>
      <c r="I715" s="3" t="s">
        <v>60</v>
      </c>
      <c r="J715" s="4" t="s">
        <v>60</v>
      </c>
      <c r="K715" s="2" t="s">
        <v>230</v>
      </c>
      <c r="L715" s="2" t="s">
        <v>230</v>
      </c>
      <c r="M715" s="2" t="s">
        <v>136</v>
      </c>
      <c r="O715" s="2" t="s">
        <v>45</v>
      </c>
      <c r="Q715" s="3" t="s">
        <v>45</v>
      </c>
      <c r="R715" s="4" t="s">
        <v>60</v>
      </c>
      <c r="S715" s="25"/>
      <c r="T715" s="2"/>
      <c r="U715" s="2" t="s">
        <v>70</v>
      </c>
      <c r="V715" s="29" t="n">
        <v>0.0246</v>
      </c>
      <c r="AA715" s="6" t="s">
        <v>1140</v>
      </c>
      <c r="AD715" s="6" t="n">
        <f aca="false">ISNUMBER(MATCH(A715,Selection!A:A,0))</f>
        <v>0</v>
      </c>
      <c r="AE715" s="6" t="n">
        <f aca="false">24-COUNTIF(D715:AA715,"")</f>
        <v>16</v>
      </c>
      <c r="AF715" s="20" t="n">
        <f aca="false">TRUE()</f>
        <v>1</v>
      </c>
      <c r="AG715" s="27" t="n">
        <f aca="false">TRUE()</f>
        <v>1</v>
      </c>
      <c r="AH715" s="27" t="n">
        <f aca="false">FALSE()</f>
        <v>0</v>
      </c>
      <c r="AI715" s="22" t="n">
        <f aca="false">FALSE()</f>
        <v>0</v>
      </c>
      <c r="AJ715" s="8" t="n">
        <v>717</v>
      </c>
      <c r="AK715" s="23" t="s">
        <v>62</v>
      </c>
      <c r="AL715" s="8" t="s">
        <v>63</v>
      </c>
      <c r="AM715" s="8" t="n">
        <v>50</v>
      </c>
      <c r="AN715" s="8" t="s">
        <v>64</v>
      </c>
      <c r="AO715" s="8" t="s">
        <v>65</v>
      </c>
      <c r="AP715" s="8" t="s">
        <v>90</v>
      </c>
      <c r="AQ715" s="8" t="s">
        <v>1721</v>
      </c>
      <c r="AU715" s="8" t="s">
        <v>159</v>
      </c>
      <c r="AV715" s="24"/>
      <c r="AW715" s="24"/>
      <c r="BA715" s="21" t="n">
        <f aca="false">NOT(ISNA(MATCH($A715&amp;"N",'Cases at IMPPC'!$H:$H,0)))</f>
        <v>1</v>
      </c>
      <c r="BB715" s="21" t="n">
        <f aca="false">NOT(ISNA(MATCH($A715&amp;"T",'Cases at IMPPC'!$H:$H,0)))</f>
        <v>1</v>
      </c>
      <c r="BC715" s="21" t="n">
        <f aca="false">NOT(ISNA(MATCH($A715&amp;"ADE",'Cases at IMPPC'!$H:$H,0)))</f>
        <v>0</v>
      </c>
      <c r="BD715" s="21" t="n">
        <f aca="false">NOT(ISNA(MATCH($A715&amp;"MET",'Cases at IMPPC'!$H:$H,0)))</f>
        <v>0</v>
      </c>
      <c r="BE715" s="24" t="s">
        <v>1722</v>
      </c>
    </row>
    <row r="716" customFormat="false" ht="13" hidden="false" customHeight="true" outlineLevel="0" collapsed="false">
      <c r="A716" s="1" t="n">
        <v>718</v>
      </c>
      <c r="B716" s="18" t="s">
        <v>1723</v>
      </c>
      <c r="C716" s="18" t="str">
        <f aca="false">TEXT(A716,"CRC-00000")&amp;"-05-01"</f>
        <v>CRC-00718-05-01</v>
      </c>
      <c r="D716" s="2" t="s">
        <v>60</v>
      </c>
      <c r="E716" s="2" t="s">
        <v>60</v>
      </c>
      <c r="S716" s="25"/>
      <c r="T716" s="2"/>
      <c r="U716" s="2"/>
      <c r="AD716" s="6" t="n">
        <f aca="false">ISNUMBER(MATCH(A716,Selection!A:A,0))</f>
        <v>0</v>
      </c>
      <c r="AE716" s="6" t="n">
        <f aca="false">24-COUNTIF(D716:AA716,"")</f>
        <v>2</v>
      </c>
      <c r="AF716" s="20" t="n">
        <f aca="false">TRUE()</f>
        <v>1</v>
      </c>
      <c r="AG716" s="21" t="n">
        <f aca="false">FALSE()</f>
        <v>0</v>
      </c>
      <c r="AH716" s="21" t="n">
        <f aca="false">FALSE()</f>
        <v>0</v>
      </c>
      <c r="AI716" s="22" t="n">
        <f aca="false">TRUE()</f>
        <v>1</v>
      </c>
      <c r="AJ716" s="8" t="n">
        <v>718.3</v>
      </c>
      <c r="AK716" s="23" t="s">
        <v>324</v>
      </c>
      <c r="AL716" s="8" t="s">
        <v>63</v>
      </c>
      <c r="AM716" s="8" t="n">
        <v>53</v>
      </c>
      <c r="AN716" s="8" t="s">
        <v>64</v>
      </c>
      <c r="AP716" s="8" t="s">
        <v>45</v>
      </c>
      <c r="AQ716" s="8" t="s">
        <v>805</v>
      </c>
      <c r="AU716" s="8" t="s">
        <v>45</v>
      </c>
      <c r="AV716" s="24" t="s">
        <v>1724</v>
      </c>
      <c r="AW716" s="24"/>
      <c r="BA716" s="21" t="n">
        <f aca="false">NOT(ISNA(MATCH($A716&amp;"N",'Cases at IMPPC'!$H:$H,0)))</f>
        <v>1</v>
      </c>
      <c r="BB716" s="21" t="n">
        <f aca="false">NOT(ISNA(MATCH($A716&amp;"T",'Cases at IMPPC'!$H:$H,0)))</f>
        <v>0</v>
      </c>
      <c r="BC716" s="21" t="n">
        <f aca="false">NOT(ISNA(MATCH($A716&amp;"ADE",'Cases at IMPPC'!$H:$H,0)))</f>
        <v>0</v>
      </c>
      <c r="BD716" s="21" t="n">
        <f aca="false">NOT(ISNA(MATCH($A716&amp;"MET",'Cases at IMPPC'!$H:$H,0)))</f>
        <v>1</v>
      </c>
      <c r="BE716" s="24" t="s">
        <v>184</v>
      </c>
    </row>
    <row r="717" customFormat="false" ht="13" hidden="false" customHeight="true" outlineLevel="0" collapsed="false">
      <c r="A717" s="1" t="n">
        <v>719</v>
      </c>
      <c r="B717" s="18" t="s">
        <v>1725</v>
      </c>
      <c r="C717" s="18" t="str">
        <f aca="false">TEXT(A717,"CRC-00000")&amp;"-05-01"</f>
        <v>CRC-00719-05-01</v>
      </c>
      <c r="D717" s="2" t="s">
        <v>60</v>
      </c>
      <c r="E717" s="2" t="s">
        <v>60</v>
      </c>
      <c r="H717" s="2" t="s">
        <v>61</v>
      </c>
      <c r="K717" s="2" t="s">
        <v>230</v>
      </c>
      <c r="L717" s="2" t="s">
        <v>230</v>
      </c>
      <c r="M717" s="2" t="s">
        <v>136</v>
      </c>
      <c r="O717" s="2" t="s">
        <v>156</v>
      </c>
      <c r="Q717" s="3" t="s">
        <v>136</v>
      </c>
      <c r="S717" s="25"/>
      <c r="T717" s="2" t="s">
        <v>1636</v>
      </c>
      <c r="U717" s="2" t="s">
        <v>70</v>
      </c>
      <c r="V717" s="29" t="n">
        <v>0.00549999999999995</v>
      </c>
      <c r="Y717" s="6" t="s">
        <v>255</v>
      </c>
      <c r="AA717" s="6" t="s">
        <v>1726</v>
      </c>
      <c r="AC717" s="6" t="s">
        <v>70</v>
      </c>
      <c r="AD717" s="6" t="n">
        <f aca="false">ISNUMBER(MATCH(A717,Selection!A:A,0))</f>
        <v>0</v>
      </c>
      <c r="AE717" s="6" t="n">
        <f aca="false">24-COUNTIF(D717:AA717,"")</f>
        <v>13</v>
      </c>
      <c r="AF717" s="20" t="n">
        <f aca="false">TRUE()</f>
        <v>1</v>
      </c>
      <c r="AG717" s="27" t="n">
        <f aca="false">TRUE()</f>
        <v>1</v>
      </c>
      <c r="AH717" s="27" t="n">
        <f aca="false">FALSE()</f>
        <v>0</v>
      </c>
      <c r="AI717" s="22" t="n">
        <f aca="false">FALSE()</f>
        <v>0</v>
      </c>
      <c r="AJ717" s="8" t="n">
        <v>719</v>
      </c>
      <c r="AK717" s="23" t="s">
        <v>62</v>
      </c>
      <c r="AL717" s="8" t="s">
        <v>63</v>
      </c>
      <c r="AM717" s="8" t="n">
        <v>77</v>
      </c>
      <c r="AN717" s="8" t="s">
        <v>45</v>
      </c>
      <c r="AO717" s="8" t="s">
        <v>65</v>
      </c>
      <c r="AP717" s="8" t="s">
        <v>90</v>
      </c>
      <c r="AQ717" s="8" t="s">
        <v>1727</v>
      </c>
      <c r="AU717" s="8" t="s">
        <v>45</v>
      </c>
      <c r="AV717" s="24" t="s">
        <v>1728</v>
      </c>
      <c r="AW717" s="24"/>
      <c r="AX717" s="9" t="n">
        <v>0.076923077</v>
      </c>
      <c r="AY717" s="9" t="n">
        <v>0</v>
      </c>
      <c r="AZ717" s="9" t="n">
        <v>0.076923077</v>
      </c>
      <c r="BA717" s="21" t="n">
        <f aca="false">NOT(ISNA(MATCH($A717&amp;"N",'Cases at IMPPC'!$H:$H,0)))</f>
        <v>1</v>
      </c>
      <c r="BB717" s="21" t="n">
        <f aca="false">NOT(ISNA(MATCH($A717&amp;"T",'Cases at IMPPC'!$H:$H,0)))</f>
        <v>1</v>
      </c>
      <c r="BC717" s="21" t="n">
        <f aca="false">NOT(ISNA(MATCH($A717&amp;"ADE",'Cases at IMPPC'!$H:$H,0)))</f>
        <v>0</v>
      </c>
      <c r="BD717" s="21" t="n">
        <f aca="false">NOT(ISNA(MATCH($A717&amp;"MET",'Cases at IMPPC'!$H:$H,0)))</f>
        <v>0</v>
      </c>
      <c r="BE717" s="24" t="s">
        <v>1729</v>
      </c>
      <c r="BF717" s="0" t="s">
        <v>1472</v>
      </c>
    </row>
    <row r="718" customFormat="false" ht="13" hidden="false" customHeight="true" outlineLevel="0" collapsed="false">
      <c r="A718" s="1" t="n">
        <v>720</v>
      </c>
      <c r="B718" s="18" t="s">
        <v>1730</v>
      </c>
      <c r="C718" s="18" t="str">
        <f aca="false">TEXT(A718,"CRC-00000")&amp;"-05-01"</f>
        <v>CRC-00720-05-01</v>
      </c>
      <c r="D718" s="2" t="s">
        <v>60</v>
      </c>
      <c r="E718" s="2" t="s">
        <v>60</v>
      </c>
      <c r="S718" s="25"/>
      <c r="T718" s="2"/>
      <c r="U718" s="2"/>
      <c r="AD718" s="6" t="n">
        <f aca="false">ISNUMBER(MATCH(A718,Selection!A:A,0))</f>
        <v>0</v>
      </c>
      <c r="AE718" s="6" t="n">
        <f aca="false">24-COUNTIF(D718:AA718,"")</f>
        <v>2</v>
      </c>
      <c r="AF718" s="20" t="n">
        <f aca="false">TRUE()</f>
        <v>1</v>
      </c>
      <c r="AG718" s="21" t="n">
        <f aca="false">FALSE()</f>
        <v>0</v>
      </c>
      <c r="AH718" s="21" t="n">
        <f aca="false">TRUE()</f>
        <v>1</v>
      </c>
      <c r="AI718" s="22" t="n">
        <f aca="false">FALSE()</f>
        <v>0</v>
      </c>
      <c r="AJ718" s="8" t="n">
        <v>720.1</v>
      </c>
      <c r="AK718" s="23" t="s">
        <v>137</v>
      </c>
      <c r="AL718" s="8" t="s">
        <v>66</v>
      </c>
      <c r="AM718" s="8" t="n">
        <v>63</v>
      </c>
      <c r="AN718" s="8" t="s">
        <v>45</v>
      </c>
      <c r="AO718" s="8" t="s">
        <v>71</v>
      </c>
      <c r="AP718" s="8" t="s">
        <v>90</v>
      </c>
      <c r="AQ718" s="8" t="s">
        <v>1731</v>
      </c>
      <c r="AU718" s="8" t="s">
        <v>1732</v>
      </c>
      <c r="AV718" s="24" t="s">
        <v>1733</v>
      </c>
      <c r="AW718" s="24"/>
      <c r="BA718" s="21" t="n">
        <f aca="false">NOT(ISNA(MATCH($A718&amp;"N",'Cases at IMPPC'!$H:$H,0)))</f>
        <v>1</v>
      </c>
      <c r="BB718" s="21" t="n">
        <f aca="false">NOT(ISNA(MATCH($A718&amp;"T",'Cases at IMPPC'!$H:$H,0)))</f>
        <v>0</v>
      </c>
      <c r="BC718" s="21" t="n">
        <f aca="false">NOT(ISNA(MATCH($A718&amp;"ADE",'Cases at IMPPC'!$H:$H,0)))</f>
        <v>1</v>
      </c>
      <c r="BD718" s="21" t="n">
        <f aca="false">NOT(ISNA(MATCH($A718&amp;"MET",'Cases at IMPPC'!$H:$H,0)))</f>
        <v>0</v>
      </c>
      <c r="BE718" s="24" t="s">
        <v>282</v>
      </c>
    </row>
    <row r="719" customFormat="false" ht="13" hidden="false" customHeight="true" outlineLevel="0" collapsed="false">
      <c r="A719" s="1" t="n">
        <v>721</v>
      </c>
      <c r="B719" s="18" t="s">
        <v>1734</v>
      </c>
      <c r="C719" s="18" t="str">
        <f aca="false">TEXT(A719,"CRC-00000")&amp;"-05-01"</f>
        <v>CRC-00721-05-01</v>
      </c>
      <c r="D719" s="2" t="s">
        <v>60</v>
      </c>
      <c r="E719" s="2" t="s">
        <v>61</v>
      </c>
      <c r="O719" s="2" t="s">
        <v>136</v>
      </c>
      <c r="S719" s="25"/>
      <c r="T719" s="2"/>
      <c r="U719" s="2"/>
      <c r="V719" s="29" t="n">
        <v>0.00940000000000008</v>
      </c>
      <c r="AD719" s="6" t="n">
        <f aca="false">ISNUMBER(MATCH(A719,Selection!A:A,0))</f>
        <v>0</v>
      </c>
      <c r="AE719" s="6" t="n">
        <f aca="false">24-COUNTIF(D719:AA719,"")</f>
        <v>4</v>
      </c>
      <c r="AF719" s="20" t="n">
        <f aca="false">TRUE()</f>
        <v>1</v>
      </c>
      <c r="AG719" s="21" t="n">
        <f aca="false">TRUE()</f>
        <v>1</v>
      </c>
      <c r="AH719" s="21" t="n">
        <f aca="false">FALSE()</f>
        <v>0</v>
      </c>
      <c r="AI719" s="22" t="n">
        <f aca="false">FALSE()</f>
        <v>0</v>
      </c>
      <c r="AJ719" s="8" t="n">
        <v>721</v>
      </c>
      <c r="AK719" s="23" t="s">
        <v>62</v>
      </c>
      <c r="AL719" s="8" t="s">
        <v>63</v>
      </c>
      <c r="AM719" s="8" t="n">
        <v>27</v>
      </c>
      <c r="AN719" s="8" t="s">
        <v>64</v>
      </c>
      <c r="AO719" s="8" t="s">
        <v>71</v>
      </c>
      <c r="AP719" s="8" t="s">
        <v>115</v>
      </c>
      <c r="AQ719" s="8" t="s">
        <v>805</v>
      </c>
      <c r="AU719" s="8" t="s">
        <v>152</v>
      </c>
      <c r="AV719" s="24" t="s">
        <v>1735</v>
      </c>
      <c r="AW719" s="24"/>
      <c r="BA719" s="21" t="n">
        <f aca="false">NOT(ISNA(MATCH($A719&amp;"N",'Cases at IMPPC'!$H:$H,0)))</f>
        <v>0</v>
      </c>
      <c r="BB719" s="21" t="n">
        <f aca="false">NOT(ISNA(MATCH($A719&amp;"T",'Cases at IMPPC'!$H:$H,0)))</f>
        <v>0</v>
      </c>
      <c r="BC719" s="21" t="n">
        <f aca="false">NOT(ISNA(MATCH($A719&amp;"ADE",'Cases at IMPPC'!$H:$H,0)))</f>
        <v>0</v>
      </c>
      <c r="BD719" s="21" t="n">
        <f aca="false">NOT(ISNA(MATCH($A719&amp;"MET",'Cases at IMPPC'!$H:$H,0)))</f>
        <v>0</v>
      </c>
      <c r="BE719" s="24" t="s">
        <v>1736</v>
      </c>
    </row>
    <row r="720" customFormat="false" ht="13" hidden="false" customHeight="true" outlineLevel="0" collapsed="false">
      <c r="A720" s="1" t="n">
        <v>722</v>
      </c>
      <c r="B720" s="18" t="s">
        <v>1737</v>
      </c>
      <c r="C720" s="18" t="str">
        <f aca="false">TEXT(A720,"CRC-00000")&amp;"-05-01"</f>
        <v>CRC-00722-05-01</v>
      </c>
      <c r="D720" s="2" t="s">
        <v>60</v>
      </c>
      <c r="E720" s="2" t="s">
        <v>60</v>
      </c>
      <c r="S720" s="25"/>
      <c r="T720" s="2"/>
      <c r="U720" s="2"/>
      <c r="AD720" s="6" t="n">
        <f aca="false">ISNUMBER(MATCH(A720,Selection!A:A,0))</f>
        <v>0</v>
      </c>
      <c r="AE720" s="6" t="n">
        <f aca="false">24-COUNTIF(D720:AA720,"")</f>
        <v>2</v>
      </c>
      <c r="AF720" s="20" t="n">
        <f aca="false">TRUE()</f>
        <v>1</v>
      </c>
      <c r="AG720" s="21" t="n">
        <f aca="false">FALSE()</f>
        <v>0</v>
      </c>
      <c r="AH720" s="21" t="n">
        <f aca="false">FALSE()</f>
        <v>0</v>
      </c>
      <c r="AI720" s="22" t="n">
        <f aca="false">TRUE()</f>
        <v>1</v>
      </c>
      <c r="AJ720" s="8" t="n">
        <v>722.3</v>
      </c>
      <c r="AK720" s="23" t="s">
        <v>324</v>
      </c>
      <c r="AL720" s="8" t="s">
        <v>63</v>
      </c>
      <c r="AM720" s="8" t="n">
        <v>75</v>
      </c>
      <c r="AN720" s="8" t="s">
        <v>64</v>
      </c>
      <c r="AP720" s="8" t="s">
        <v>45</v>
      </c>
      <c r="AQ720" s="8" t="s">
        <v>805</v>
      </c>
      <c r="AU720" s="8" t="s">
        <v>805</v>
      </c>
      <c r="AV720" s="24" t="s">
        <v>1738</v>
      </c>
      <c r="AW720" s="24"/>
      <c r="BA720" s="21" t="n">
        <f aca="false">NOT(ISNA(MATCH($A720&amp;"N",'Cases at IMPPC'!$H:$H,0)))</f>
        <v>1</v>
      </c>
      <c r="BB720" s="21" t="n">
        <f aca="false">NOT(ISNA(MATCH($A720&amp;"T",'Cases at IMPPC'!$H:$H,0)))</f>
        <v>0</v>
      </c>
      <c r="BC720" s="21" t="n">
        <f aca="false">NOT(ISNA(MATCH($A720&amp;"ADE",'Cases at IMPPC'!$H:$H,0)))</f>
        <v>0</v>
      </c>
      <c r="BD720" s="21" t="n">
        <f aca="false">NOT(ISNA(MATCH($A720&amp;"MET",'Cases at IMPPC'!$H:$H,0)))</f>
        <v>1</v>
      </c>
      <c r="BE720" s="24" t="s">
        <v>184</v>
      </c>
    </row>
    <row r="721" customFormat="false" ht="13" hidden="false" customHeight="true" outlineLevel="0" collapsed="false">
      <c r="A721" s="1" t="n">
        <v>723</v>
      </c>
      <c r="B721" s="18" t="s">
        <v>1739</v>
      </c>
      <c r="C721" s="18" t="str">
        <f aca="false">TEXT(A721,"CRC-00000")&amp;"-05-01"</f>
        <v>CRC-00723-05-01</v>
      </c>
      <c r="D721" s="2" t="s">
        <v>60</v>
      </c>
      <c r="E721" s="2" t="s">
        <v>60</v>
      </c>
      <c r="S721" s="25"/>
      <c r="T721" s="2"/>
      <c r="U721" s="2"/>
      <c r="AD721" s="6" t="n">
        <f aca="false">ISNUMBER(MATCH(A721,Selection!A:A,0))</f>
        <v>0</v>
      </c>
      <c r="AE721" s="6" t="n">
        <f aca="false">24-COUNTIF(D721:AA721,"")</f>
        <v>2</v>
      </c>
      <c r="AF721" s="20" t="n">
        <f aca="false">TRUE()</f>
        <v>1</v>
      </c>
      <c r="AG721" s="21" t="n">
        <f aca="false">FALSE()</f>
        <v>0</v>
      </c>
      <c r="AH721" s="21" t="n">
        <f aca="false">TRUE()</f>
        <v>1</v>
      </c>
      <c r="AI721" s="22" t="n">
        <f aca="false">FALSE()</f>
        <v>0</v>
      </c>
      <c r="AJ721" s="8" t="n">
        <v>723.1</v>
      </c>
      <c r="AK721" s="23" t="s">
        <v>137</v>
      </c>
      <c r="AL721" s="8" t="s">
        <v>63</v>
      </c>
      <c r="AM721" s="8" t="n">
        <v>58</v>
      </c>
      <c r="AN721" s="8" t="s">
        <v>45</v>
      </c>
      <c r="AO721" s="8" t="s">
        <v>65</v>
      </c>
      <c r="AQ721" s="8" t="s">
        <v>794</v>
      </c>
      <c r="AU721" s="8" t="s">
        <v>60</v>
      </c>
      <c r="AV721" s="24" t="s">
        <v>779</v>
      </c>
      <c r="AW721" s="24"/>
      <c r="BA721" s="21" t="n">
        <f aca="false">NOT(ISNA(MATCH($A721&amp;"N",'Cases at IMPPC'!$H:$H,0)))</f>
        <v>1</v>
      </c>
      <c r="BB721" s="21" t="n">
        <f aca="false">NOT(ISNA(MATCH($A721&amp;"T",'Cases at IMPPC'!$H:$H,0)))</f>
        <v>0</v>
      </c>
      <c r="BC721" s="21" t="n">
        <f aca="false">NOT(ISNA(MATCH($A721&amp;"ADE",'Cases at IMPPC'!$H:$H,0)))</f>
        <v>1</v>
      </c>
      <c r="BD721" s="21" t="n">
        <f aca="false">NOT(ISNA(MATCH($A721&amp;"MET",'Cases at IMPPC'!$H:$H,0)))</f>
        <v>0</v>
      </c>
      <c r="BE721" s="24" t="s">
        <v>363</v>
      </c>
    </row>
    <row r="722" customFormat="false" ht="13" hidden="false" customHeight="true" outlineLevel="0" collapsed="false">
      <c r="A722" s="1" t="n">
        <v>724</v>
      </c>
      <c r="B722" s="18" t="s">
        <v>1740</v>
      </c>
      <c r="C722" s="18" t="str">
        <f aca="false">TEXT(A722,"CRC-00000")&amp;"-05-01"</f>
        <v>CRC-00724-05-01</v>
      </c>
      <c r="D722" s="2" t="s">
        <v>60</v>
      </c>
      <c r="E722" s="2" t="s">
        <v>60</v>
      </c>
      <c r="H722" s="2" t="s">
        <v>61</v>
      </c>
      <c r="K722" s="2" t="s">
        <v>230</v>
      </c>
      <c r="L722" s="2" t="s">
        <v>230</v>
      </c>
      <c r="M722" s="2" t="s">
        <v>136</v>
      </c>
      <c r="O722" s="2" t="s">
        <v>45</v>
      </c>
      <c r="S722" s="25"/>
      <c r="T722" s="2" t="s">
        <v>1636</v>
      </c>
      <c r="U722" s="2" t="s">
        <v>70</v>
      </c>
      <c r="V722" s="28" t="n">
        <v>-0.117</v>
      </c>
      <c r="Z722" s="6" t="s">
        <v>231</v>
      </c>
      <c r="AD722" s="6" t="n">
        <f aca="false">ISNUMBER(MATCH(A722,Selection!A:A,0))</f>
        <v>0</v>
      </c>
      <c r="AE722" s="6" t="n">
        <f aca="false">24-COUNTIF(D722:AA722,"")</f>
        <v>11</v>
      </c>
      <c r="AF722" s="20" t="n">
        <f aca="false">TRUE()</f>
        <v>1</v>
      </c>
      <c r="AG722" s="27" t="n">
        <f aca="false">TRUE()</f>
        <v>1</v>
      </c>
      <c r="AH722" s="27" t="n">
        <f aca="false">FALSE()</f>
        <v>0</v>
      </c>
      <c r="AI722" s="22" t="n">
        <f aca="false">FALSE()</f>
        <v>0</v>
      </c>
      <c r="AJ722" s="8" t="n">
        <v>724</v>
      </c>
      <c r="AK722" s="23" t="s">
        <v>62</v>
      </c>
      <c r="AL722" s="8" t="s">
        <v>63</v>
      </c>
      <c r="AM722" s="8" t="n">
        <v>69</v>
      </c>
      <c r="AN722" s="8" t="s">
        <v>45</v>
      </c>
      <c r="AO722" s="8" t="s">
        <v>71</v>
      </c>
      <c r="AP722" s="8" t="s">
        <v>66</v>
      </c>
      <c r="AQ722" s="8" t="s">
        <v>1705</v>
      </c>
      <c r="AU722" s="8" t="s">
        <v>45</v>
      </c>
      <c r="AV722" s="24" t="s">
        <v>1741</v>
      </c>
      <c r="AW722" s="24"/>
      <c r="AX722" s="9" t="n">
        <v>0.019230769</v>
      </c>
      <c r="AY722" s="9" t="n">
        <v>0.057692308</v>
      </c>
      <c r="AZ722" s="9" t="n">
        <v>0.076923077</v>
      </c>
      <c r="BA722" s="21" t="n">
        <f aca="false">NOT(ISNA(MATCH($A722&amp;"N",'Cases at IMPPC'!$H:$H,0)))</f>
        <v>1</v>
      </c>
      <c r="BB722" s="21" t="n">
        <f aca="false">NOT(ISNA(MATCH($A722&amp;"T",'Cases at IMPPC'!$H:$H,0)))</f>
        <v>1</v>
      </c>
      <c r="BC722" s="21" t="n">
        <f aca="false">NOT(ISNA(MATCH($A722&amp;"ADE",'Cases at IMPPC'!$H:$H,0)))</f>
        <v>0</v>
      </c>
      <c r="BD722" s="21" t="n">
        <f aca="false">NOT(ISNA(MATCH($A722&amp;"MET",'Cases at IMPPC'!$H:$H,0)))</f>
        <v>0</v>
      </c>
      <c r="BE722" s="24"/>
    </row>
    <row r="723" customFormat="false" ht="13" hidden="false" customHeight="true" outlineLevel="0" collapsed="false">
      <c r="A723" s="1" t="n">
        <v>725</v>
      </c>
      <c r="B723" s="18" t="s">
        <v>1742</v>
      </c>
      <c r="C723" s="18" t="str">
        <f aca="false">TEXT(A723,"CRC-00000")&amp;"-05-01"</f>
        <v>CRC-00725-05-01</v>
      </c>
      <c r="D723" s="2" t="s">
        <v>60</v>
      </c>
      <c r="E723" s="2" t="s">
        <v>61</v>
      </c>
      <c r="S723" s="25" t="s">
        <v>136</v>
      </c>
      <c r="T723" s="2"/>
      <c r="U723" s="2"/>
      <c r="AD723" s="6" t="n">
        <f aca="false">ISNUMBER(MATCH(A723,Selection!A:A,0))</f>
        <v>0</v>
      </c>
      <c r="AE723" s="6" t="n">
        <f aca="false">24-COUNTIF(D723:AA723,"")</f>
        <v>3</v>
      </c>
      <c r="AF723" s="20" t="n">
        <f aca="false">TRUE()</f>
        <v>1</v>
      </c>
      <c r="AG723" s="21" t="n">
        <f aca="false">TRUE()</f>
        <v>1</v>
      </c>
      <c r="AH723" s="21" t="n">
        <f aca="false">FALSE()</f>
        <v>0</v>
      </c>
      <c r="AI723" s="22" t="n">
        <f aca="false">FALSE()</f>
        <v>0</v>
      </c>
      <c r="AJ723" s="8" t="n">
        <v>725</v>
      </c>
      <c r="AK723" s="23" t="s">
        <v>62</v>
      </c>
      <c r="AL723" s="8" t="s">
        <v>63</v>
      </c>
      <c r="AM723" s="8" t="n">
        <v>63</v>
      </c>
      <c r="AN723" s="8" t="s">
        <v>45</v>
      </c>
      <c r="AO723" s="8" t="s">
        <v>71</v>
      </c>
      <c r="AU723" s="8" t="s">
        <v>60</v>
      </c>
      <c r="AV723" s="24" t="e">
        <f aca="false">#N/A</f>
        <v>#N/A</v>
      </c>
      <c r="AW723" s="24"/>
      <c r="BA723" s="21" t="n">
        <f aca="false">NOT(ISNA(MATCH($A723&amp;"N",'Cases at IMPPC'!$H:$H,0)))</f>
        <v>1</v>
      </c>
      <c r="BB723" s="21" t="n">
        <f aca="false">NOT(ISNA(MATCH($A723&amp;"T",'Cases at IMPPC'!$H:$H,0)))</f>
        <v>1</v>
      </c>
      <c r="BC723" s="21" t="n">
        <f aca="false">NOT(ISNA(MATCH($A723&amp;"ADE",'Cases at IMPPC'!$H:$H,0)))</f>
        <v>0</v>
      </c>
      <c r="BD723" s="21" t="n">
        <f aca="false">NOT(ISNA(MATCH($A723&amp;"MET",'Cases at IMPPC'!$H:$H,0)))</f>
        <v>0</v>
      </c>
      <c r="BE723" s="24" t="e">
        <f aca="false">#N/A</f>
        <v>#N/A</v>
      </c>
    </row>
    <row r="724" customFormat="false" ht="13" hidden="false" customHeight="true" outlineLevel="0" collapsed="false">
      <c r="A724" s="1" t="n">
        <v>726</v>
      </c>
      <c r="B724" s="18" t="s">
        <v>1743</v>
      </c>
      <c r="C724" s="18" t="str">
        <f aca="false">TEXT(A724,"CRC-00000")&amp;"-05-01"</f>
        <v>CRC-00726-05-01</v>
      </c>
      <c r="D724" s="2" t="s">
        <v>60</v>
      </c>
      <c r="E724" s="2" t="s">
        <v>61</v>
      </c>
      <c r="H724" s="2" t="s">
        <v>61</v>
      </c>
      <c r="K724" s="2" t="s">
        <v>230</v>
      </c>
      <c r="L724" s="2" t="s">
        <v>230</v>
      </c>
      <c r="M724" s="2" t="s">
        <v>136</v>
      </c>
      <c r="O724" s="2" t="s">
        <v>45</v>
      </c>
      <c r="Q724" s="3" t="s">
        <v>45</v>
      </c>
      <c r="R724" s="4" t="s">
        <v>60</v>
      </c>
      <c r="S724" s="25" t="s">
        <v>136</v>
      </c>
      <c r="T724" s="2" t="s">
        <v>1636</v>
      </c>
      <c r="U724" s="2" t="s">
        <v>70</v>
      </c>
      <c r="V724" s="29" t="n">
        <v>0.0488999999999999</v>
      </c>
      <c r="AA724" s="6" t="s">
        <v>256</v>
      </c>
      <c r="AD724" s="6" t="n">
        <f aca="false">ISNUMBER(MATCH(A724,Selection!A:A,0))</f>
        <v>0</v>
      </c>
      <c r="AE724" s="6" t="n">
        <f aca="false">24-COUNTIF(D724:AA724,"")</f>
        <v>14</v>
      </c>
      <c r="AF724" s="20" t="n">
        <f aca="false">TRUE()</f>
        <v>1</v>
      </c>
      <c r="AG724" s="27" t="n">
        <f aca="false">TRUE()</f>
        <v>1</v>
      </c>
      <c r="AH724" s="27" t="n">
        <f aca="false">FALSE()</f>
        <v>0</v>
      </c>
      <c r="AI724" s="22" t="n">
        <f aca="false">TRUE()</f>
        <v>1</v>
      </c>
      <c r="AJ724" s="8" t="n">
        <v>726</v>
      </c>
      <c r="AK724" s="23" t="s">
        <v>62</v>
      </c>
      <c r="AL724" s="8" t="s">
        <v>63</v>
      </c>
      <c r="AM724" s="8" t="n">
        <v>73</v>
      </c>
      <c r="AN724" s="8" t="s">
        <v>45</v>
      </c>
      <c r="AO724" s="8" t="s">
        <v>71</v>
      </c>
      <c r="AP724" s="8" t="s">
        <v>115</v>
      </c>
      <c r="AQ724" s="8" t="s">
        <v>1205</v>
      </c>
      <c r="AU724" s="8" t="s">
        <v>45</v>
      </c>
      <c r="AV724" s="24"/>
      <c r="AW724" s="24"/>
      <c r="AX724" s="9" t="n">
        <v>0.019230769</v>
      </c>
      <c r="AY724" s="9" t="n">
        <v>0.019230769</v>
      </c>
      <c r="AZ724" s="9" t="n">
        <v>0.038461538</v>
      </c>
      <c r="BA724" s="21" t="n">
        <f aca="false">NOT(ISNA(MATCH($A724&amp;"N",'Cases at IMPPC'!$H:$H,0)))</f>
        <v>1</v>
      </c>
      <c r="BB724" s="21" t="n">
        <f aca="false">NOT(ISNA(MATCH($A724&amp;"T",'Cases at IMPPC'!$H:$H,0)))</f>
        <v>1</v>
      </c>
      <c r="BC724" s="21" t="n">
        <f aca="false">NOT(ISNA(MATCH($A724&amp;"ADE",'Cases at IMPPC'!$H:$H,0)))</f>
        <v>0</v>
      </c>
      <c r="BD724" s="21" t="n">
        <f aca="false">NOT(ISNA(MATCH($A724&amp;"MET",'Cases at IMPPC'!$H:$H,0)))</f>
        <v>0</v>
      </c>
      <c r="BE724" s="24"/>
      <c r="BF724" s="0" t="s">
        <v>1744</v>
      </c>
      <c r="BH724" s="0" t="s">
        <v>314</v>
      </c>
    </row>
    <row r="725" customFormat="false" ht="13" hidden="false" customHeight="true" outlineLevel="0" collapsed="false">
      <c r="A725" s="1" t="n">
        <v>727</v>
      </c>
      <c r="B725" s="18" t="s">
        <v>1745</v>
      </c>
      <c r="C725" s="18" t="str">
        <f aca="false">TEXT(A725,"CRC-00000")&amp;"-05-01"</f>
        <v>CRC-00727-05-01</v>
      </c>
      <c r="D725" s="2" t="s">
        <v>60</v>
      </c>
      <c r="E725" s="2" t="s">
        <v>61</v>
      </c>
      <c r="H725" s="2" t="s">
        <v>60</v>
      </c>
      <c r="K725" s="2" t="s">
        <v>156</v>
      </c>
      <c r="L725" s="2" t="s">
        <v>156</v>
      </c>
      <c r="M725" s="2" t="s">
        <v>45</v>
      </c>
      <c r="O725" s="2" t="s">
        <v>45</v>
      </c>
      <c r="Q725" s="3" t="s">
        <v>45</v>
      </c>
      <c r="R725" s="4" t="s">
        <v>60</v>
      </c>
      <c r="S725" s="25" t="s">
        <v>45</v>
      </c>
      <c r="T725" s="2" t="s">
        <v>1636</v>
      </c>
      <c r="U725" s="2" t="s">
        <v>70</v>
      </c>
      <c r="V725" s="29" t="n">
        <v>0.0597</v>
      </c>
      <c r="AA725" s="6" t="s">
        <v>256</v>
      </c>
      <c r="AD725" s="6" t="n">
        <f aca="false">ISNUMBER(MATCH(A725,Selection!A:A,0))</f>
        <v>0</v>
      </c>
      <c r="AE725" s="6" t="n">
        <f aca="false">24-COUNTIF(D725:AA725,"")</f>
        <v>14</v>
      </c>
      <c r="AF725" s="20" t="n">
        <f aca="false">TRUE()</f>
        <v>1</v>
      </c>
      <c r="AG725" s="27" t="n">
        <f aca="false">TRUE()</f>
        <v>1</v>
      </c>
      <c r="AH725" s="27" t="n">
        <f aca="false">FALSE()</f>
        <v>0</v>
      </c>
      <c r="AI725" s="22" t="n">
        <f aca="false">FALSE()</f>
        <v>0</v>
      </c>
      <c r="AJ725" s="8" t="n">
        <v>727</v>
      </c>
      <c r="AK725" s="23" t="s">
        <v>62</v>
      </c>
      <c r="AL725" s="8" t="s">
        <v>63</v>
      </c>
      <c r="AM725" s="8" t="n">
        <v>53</v>
      </c>
      <c r="AN725" s="8" t="s">
        <v>45</v>
      </c>
      <c r="AO725" s="8" t="s">
        <v>71</v>
      </c>
      <c r="AP725" s="8" t="s">
        <v>90</v>
      </c>
      <c r="AQ725" s="8" t="s">
        <v>660</v>
      </c>
      <c r="AU725" s="8" t="s">
        <v>45</v>
      </c>
      <c r="AV725" s="24"/>
      <c r="AW725" s="24"/>
      <c r="AX725" s="9" t="n">
        <v>0.115384615</v>
      </c>
      <c r="AY725" s="9" t="n">
        <v>0.173076923</v>
      </c>
      <c r="AZ725" s="9" t="n">
        <v>0.288461538</v>
      </c>
      <c r="BA725" s="21" t="n">
        <f aca="false">NOT(ISNA(MATCH($A725&amp;"N",'Cases at IMPPC'!$H:$H,0)))</f>
        <v>1</v>
      </c>
      <c r="BB725" s="21" t="n">
        <f aca="false">NOT(ISNA(MATCH($A725&amp;"T",'Cases at IMPPC'!$H:$H,0)))</f>
        <v>1</v>
      </c>
      <c r="BC725" s="21" t="n">
        <f aca="false">NOT(ISNA(MATCH($A725&amp;"ADE",'Cases at IMPPC'!$H:$H,0)))</f>
        <v>0</v>
      </c>
      <c r="BD725" s="21" t="n">
        <f aca="false">NOT(ISNA(MATCH($A725&amp;"MET",'Cases at IMPPC'!$H:$H,0)))</f>
        <v>0</v>
      </c>
      <c r="BE725" s="24"/>
      <c r="BF725" s="0" t="s">
        <v>1472</v>
      </c>
    </row>
    <row r="726" customFormat="false" ht="13" hidden="false" customHeight="true" outlineLevel="0" collapsed="false">
      <c r="A726" s="1" t="n">
        <v>728</v>
      </c>
      <c r="B726" s="18" t="s">
        <v>1746</v>
      </c>
      <c r="C726" s="18" t="str">
        <f aca="false">TEXT(A726,"CRC-00000")&amp;"-05-01"</f>
        <v>CRC-00728-05-01</v>
      </c>
      <c r="E726" s="2" t="s">
        <v>60</v>
      </c>
      <c r="T726" s="2"/>
      <c r="U726" s="2"/>
      <c r="AD726" s="6" t="n">
        <f aca="false">ISNUMBER(MATCH(A726,Selection!A:A,0))</f>
        <v>0</v>
      </c>
      <c r="AE726" s="6" t="n">
        <f aca="false">24-COUNTIF(D726:AA726,"")</f>
        <v>1</v>
      </c>
      <c r="AF726" s="20" t="n">
        <f aca="false">TRUE()</f>
        <v>1</v>
      </c>
      <c r="AG726" s="21" t="n">
        <f aca="false">TRUE()</f>
        <v>1</v>
      </c>
      <c r="AH726" s="21" t="n">
        <f aca="false">FALSE()</f>
        <v>0</v>
      </c>
      <c r="AI726" s="22" t="n">
        <f aca="false">FALSE()</f>
        <v>0</v>
      </c>
      <c r="AJ726" s="8" t="n">
        <v>728</v>
      </c>
      <c r="AK726" s="23" t="s">
        <v>62</v>
      </c>
      <c r="AM726" s="8" t="n">
        <v>84</v>
      </c>
      <c r="AN726" s="8" t="s">
        <v>64</v>
      </c>
      <c r="AO726" s="8" t="s">
        <v>65</v>
      </c>
      <c r="AP726" s="8" t="s">
        <v>66</v>
      </c>
      <c r="AQ726" s="8" t="s">
        <v>446</v>
      </c>
      <c r="AU726" s="8" t="s">
        <v>45</v>
      </c>
      <c r="AV726" s="24" t="s">
        <v>1747</v>
      </c>
      <c r="AW726" s="24"/>
      <c r="BA726" s="21" t="n">
        <f aca="false">NOT(ISNA(MATCH($A726&amp;"N",'Cases at IMPPC'!$H:$H,0)))</f>
        <v>1</v>
      </c>
      <c r="BB726" s="21" t="n">
        <f aca="false">NOT(ISNA(MATCH($A726&amp;"T",'Cases at IMPPC'!$H:$H,0)))</f>
        <v>1</v>
      </c>
      <c r="BC726" s="21" t="n">
        <f aca="false">NOT(ISNA(MATCH($A726&amp;"ADE",'Cases at IMPPC'!$H:$H,0)))</f>
        <v>0</v>
      </c>
      <c r="BD726" s="21" t="n">
        <f aca="false">NOT(ISNA(MATCH($A726&amp;"MET",'Cases at IMPPC'!$H:$H,0)))</f>
        <v>0</v>
      </c>
      <c r="BE726" s="24"/>
    </row>
    <row r="727" customFormat="false" ht="13" hidden="false" customHeight="true" outlineLevel="0" collapsed="false">
      <c r="A727" s="1" t="n">
        <v>729</v>
      </c>
      <c r="B727" s="18" t="s">
        <v>1748</v>
      </c>
      <c r="C727" s="18" t="str">
        <f aca="false">TEXT(A727,"CRC-00000")&amp;"-05-01"</f>
        <v>CRC-00729-05-01</v>
      </c>
      <c r="D727" s="2" t="s">
        <v>60</v>
      </c>
      <c r="E727" s="2" t="s">
        <v>60</v>
      </c>
      <c r="M727" s="2" t="s">
        <v>45</v>
      </c>
      <c r="T727" s="2"/>
      <c r="U727" s="2"/>
      <c r="AD727" s="6" t="n">
        <f aca="false">ISNUMBER(MATCH(A727,Selection!A:A,0))</f>
        <v>0</v>
      </c>
      <c r="AE727" s="6" t="n">
        <f aca="false">24-COUNTIF(D727:AA727,"")</f>
        <v>3</v>
      </c>
      <c r="AF727" s="20" t="n">
        <f aca="false">TRUE()</f>
        <v>1</v>
      </c>
      <c r="AG727" s="21" t="n">
        <f aca="false">FALSE()</f>
        <v>0</v>
      </c>
      <c r="AH727" s="21" t="n">
        <f aca="false">FALSE()</f>
        <v>0</v>
      </c>
      <c r="AI727" s="22" t="n">
        <f aca="false">TRUE()</f>
        <v>1</v>
      </c>
      <c r="AJ727" s="8" t="n">
        <v>729.3</v>
      </c>
      <c r="AK727" s="23" t="s">
        <v>324</v>
      </c>
      <c r="AL727" s="8" t="s">
        <v>63</v>
      </c>
      <c r="AM727" s="8" t="n">
        <v>73</v>
      </c>
      <c r="AN727" s="8" t="s">
        <v>45</v>
      </c>
      <c r="AP727" s="8" t="s">
        <v>45</v>
      </c>
      <c r="AQ727" s="8" t="s">
        <v>805</v>
      </c>
      <c r="AV727" s="24" t="s">
        <v>1749</v>
      </c>
      <c r="AW727" s="24"/>
      <c r="BA727" s="21" t="n">
        <f aca="false">NOT(ISNA(MATCH($A727&amp;"N",'Cases at IMPPC'!$H:$H,0)))</f>
        <v>1</v>
      </c>
      <c r="BB727" s="21" t="n">
        <f aca="false">NOT(ISNA(MATCH($A727&amp;"T",'Cases at IMPPC'!$H:$H,0)))</f>
        <v>1</v>
      </c>
      <c r="BC727" s="21" t="n">
        <f aca="false">NOT(ISNA(MATCH($A727&amp;"ADE",'Cases at IMPPC'!$H:$H,0)))</f>
        <v>0</v>
      </c>
      <c r="BD727" s="21" t="n">
        <f aca="false">NOT(ISNA(MATCH($A727&amp;"MET",'Cases at IMPPC'!$H:$H,0)))</f>
        <v>1</v>
      </c>
      <c r="BE727" s="24" t="s">
        <v>184</v>
      </c>
      <c r="BH727" s="0" t="s">
        <v>314</v>
      </c>
    </row>
    <row r="728" customFormat="false" ht="13" hidden="false" customHeight="true" outlineLevel="0" collapsed="false">
      <c r="A728" s="1" t="n">
        <v>730</v>
      </c>
      <c r="B728" s="18" t="s">
        <v>1750</v>
      </c>
      <c r="C728" s="18" t="str">
        <f aca="false">TEXT(A728,"CRC-00000")&amp;"-05-01"</f>
        <v>CRC-00730-05-01</v>
      </c>
      <c r="D728" s="2" t="s">
        <v>60</v>
      </c>
      <c r="E728" s="2" t="s">
        <v>60</v>
      </c>
      <c r="M728" s="2" t="s">
        <v>136</v>
      </c>
      <c r="T728" s="2"/>
      <c r="U728" s="2"/>
      <c r="AD728" s="6" t="n">
        <f aca="false">ISNUMBER(MATCH(A728,Selection!A:A,0))</f>
        <v>0</v>
      </c>
      <c r="AE728" s="6" t="n">
        <f aca="false">24-COUNTIF(D728:AA728,"")</f>
        <v>3</v>
      </c>
      <c r="AF728" s="20" t="n">
        <f aca="false">TRUE()</f>
        <v>1</v>
      </c>
      <c r="AG728" s="21" t="n">
        <f aca="false">TRUE()</f>
        <v>1</v>
      </c>
      <c r="AH728" s="21" t="n">
        <f aca="false">FALSE()</f>
        <v>0</v>
      </c>
      <c r="AI728" s="22" t="n">
        <f aca="false">FALSE()</f>
        <v>0</v>
      </c>
      <c r="AJ728" s="8" t="n">
        <v>730</v>
      </c>
      <c r="AK728" s="23" t="s">
        <v>62</v>
      </c>
      <c r="AM728" s="8" t="n">
        <v>56</v>
      </c>
      <c r="AN728" s="8" t="s">
        <v>64</v>
      </c>
      <c r="AO728" s="8" t="s">
        <v>65</v>
      </c>
      <c r="AP728" s="8" t="s">
        <v>115</v>
      </c>
      <c r="AQ728" s="8" t="s">
        <v>129</v>
      </c>
      <c r="AU728" s="8" t="s">
        <v>45</v>
      </c>
      <c r="AV728" s="24" t="s">
        <v>1751</v>
      </c>
      <c r="AW728" s="24"/>
      <c r="BA728" s="21" t="n">
        <f aca="false">NOT(ISNA(MATCH($A728&amp;"N",'Cases at IMPPC'!$H:$H,0)))</f>
        <v>1</v>
      </c>
      <c r="BB728" s="21" t="n">
        <f aca="false">NOT(ISNA(MATCH($A728&amp;"T",'Cases at IMPPC'!$H:$H,0)))</f>
        <v>1</v>
      </c>
      <c r="BC728" s="21" t="n">
        <f aca="false">NOT(ISNA(MATCH($A728&amp;"ADE",'Cases at IMPPC'!$H:$H,0)))</f>
        <v>0</v>
      </c>
      <c r="BD728" s="21" t="n">
        <f aca="false">NOT(ISNA(MATCH($A728&amp;"MET",'Cases at IMPPC'!$H:$H,0)))</f>
        <v>0</v>
      </c>
      <c r="BE728" s="24"/>
      <c r="BF728" s="0" t="s">
        <v>1752</v>
      </c>
      <c r="BH728" s="0" t="s">
        <v>1753</v>
      </c>
    </row>
    <row r="729" customFormat="false" ht="13" hidden="false" customHeight="true" outlineLevel="0" collapsed="false">
      <c r="A729" s="1" t="n">
        <v>731</v>
      </c>
      <c r="B729" s="18" t="s">
        <v>1754</v>
      </c>
      <c r="C729" s="18" t="str">
        <f aca="false">TEXT(A729,"CRC-00000")&amp;"-05-01"</f>
        <v>CRC-00731-05-01</v>
      </c>
      <c r="D729" s="2" t="s">
        <v>60</v>
      </c>
      <c r="T729" s="2"/>
      <c r="U729" s="2"/>
      <c r="AD729" s="6" t="n">
        <f aca="false">ISNUMBER(MATCH(A729,Selection!A:A,0))</f>
        <v>0</v>
      </c>
      <c r="AE729" s="6" t="n">
        <f aca="false">24-COUNTIF(D729:AA729,"")</f>
        <v>1</v>
      </c>
      <c r="AF729" s="20" t="n">
        <f aca="false">TRUE()</f>
        <v>1</v>
      </c>
      <c r="AG729" s="21" t="n">
        <f aca="false">TRUE()</f>
        <v>1</v>
      </c>
      <c r="AH729" s="21" t="n">
        <f aca="false">FALSE()</f>
        <v>0</v>
      </c>
      <c r="AI729" s="22" t="n">
        <f aca="false">FALSE()</f>
        <v>0</v>
      </c>
      <c r="AJ729" s="8" t="n">
        <v>731</v>
      </c>
      <c r="AK729" s="23" t="s">
        <v>62</v>
      </c>
      <c r="AL729" s="8" t="s">
        <v>63</v>
      </c>
      <c r="AM729" s="8" t="n">
        <v>55</v>
      </c>
      <c r="AN729" s="8" t="s">
        <v>64</v>
      </c>
      <c r="AO729" s="8" t="s">
        <v>71</v>
      </c>
      <c r="AP729" s="8" t="s">
        <v>90</v>
      </c>
      <c r="AQ729" s="8" t="s">
        <v>116</v>
      </c>
      <c r="AU729" s="8" t="s">
        <v>152</v>
      </c>
      <c r="AV729" s="24" t="s">
        <v>1755</v>
      </c>
      <c r="AW729" s="24"/>
      <c r="BA729" s="21" t="n">
        <f aca="false">NOT(ISNA(MATCH($A729&amp;"N",'Cases at IMPPC'!$H:$H,0)))</f>
        <v>1</v>
      </c>
      <c r="BB729" s="21" t="n">
        <f aca="false">NOT(ISNA(MATCH($A729&amp;"T",'Cases at IMPPC'!$H:$H,0)))</f>
        <v>1</v>
      </c>
      <c r="BC729" s="21" t="n">
        <f aca="false">NOT(ISNA(MATCH($A729&amp;"ADE",'Cases at IMPPC'!$H:$H,0)))</f>
        <v>0</v>
      </c>
      <c r="BD729" s="21" t="n">
        <f aca="false">NOT(ISNA(MATCH($A729&amp;"MET",'Cases at IMPPC'!$H:$H,0)))</f>
        <v>0</v>
      </c>
      <c r="BE729" s="24" t="s">
        <v>1142</v>
      </c>
    </row>
    <row r="730" customFormat="false" ht="13" hidden="false" customHeight="true" outlineLevel="0" collapsed="false">
      <c r="A730" s="1" t="n">
        <v>732</v>
      </c>
      <c r="B730" s="18" t="s">
        <v>1756</v>
      </c>
      <c r="C730" s="18" t="str">
        <f aca="false">TEXT(A730,"CRC-00000")&amp;"-05-01"</f>
        <v>CRC-00732-05-01</v>
      </c>
      <c r="D730" s="2" t="s">
        <v>60</v>
      </c>
      <c r="T730" s="2"/>
      <c r="U730" s="2"/>
      <c r="AD730" s="6" t="n">
        <f aca="false">ISNUMBER(MATCH(A730,Selection!A:A,0))</f>
        <v>0</v>
      </c>
      <c r="AE730" s="6" t="n">
        <f aca="false">24-COUNTIF(D730:AA730,"")</f>
        <v>1</v>
      </c>
      <c r="AF730" s="20" t="n">
        <f aca="false">TRUE()</f>
        <v>1</v>
      </c>
      <c r="AG730" s="21" t="n">
        <f aca="false">FALSE()</f>
        <v>0</v>
      </c>
      <c r="AH730" s="21" t="n">
        <f aca="false">TRUE()</f>
        <v>1</v>
      </c>
      <c r="AI730" s="22" t="n">
        <f aca="false">FALSE()</f>
        <v>0</v>
      </c>
      <c r="AJ730" s="8" t="n">
        <v>732.1</v>
      </c>
      <c r="AK730" s="23" t="s">
        <v>137</v>
      </c>
      <c r="AL730" s="8" t="s">
        <v>63</v>
      </c>
      <c r="AM730" s="8" t="n">
        <v>68</v>
      </c>
      <c r="AN730" s="8" t="s">
        <v>45</v>
      </c>
      <c r="AQ730" s="8" t="s">
        <v>794</v>
      </c>
      <c r="AU730" s="8" t="s">
        <v>60</v>
      </c>
      <c r="AV730" s="24" t="s">
        <v>1757</v>
      </c>
      <c r="AW730" s="24"/>
      <c r="BA730" s="21" t="n">
        <f aca="false">NOT(ISNA(MATCH($A730&amp;"N",'Cases at IMPPC'!$H:$H,0)))</f>
        <v>1</v>
      </c>
      <c r="BB730" s="21" t="n">
        <f aca="false">NOT(ISNA(MATCH($A730&amp;"T",'Cases at IMPPC'!$H:$H,0)))</f>
        <v>1</v>
      </c>
      <c r="BC730" s="21" t="n">
        <f aca="false">NOT(ISNA(MATCH($A730&amp;"ADE",'Cases at IMPPC'!$H:$H,0)))</f>
        <v>1</v>
      </c>
      <c r="BD730" s="21" t="n">
        <f aca="false">NOT(ISNA(MATCH($A730&amp;"MET",'Cases at IMPPC'!$H:$H,0)))</f>
        <v>0</v>
      </c>
      <c r="BE730" s="24" t="s">
        <v>1716</v>
      </c>
    </row>
    <row r="731" customFormat="false" ht="13" hidden="false" customHeight="true" outlineLevel="0" collapsed="false">
      <c r="A731" s="1" t="n">
        <v>733</v>
      </c>
      <c r="B731" s="18" t="s">
        <v>1758</v>
      </c>
      <c r="C731" s="18" t="str">
        <f aca="false">TEXT(A731,"CRC-00000")&amp;"-05-01"</f>
        <v>CRC-00733-05-01</v>
      </c>
      <c r="D731" s="2" t="s">
        <v>60</v>
      </c>
      <c r="O731" s="2" t="s">
        <v>45</v>
      </c>
      <c r="P731" s="5" t="s">
        <v>45</v>
      </c>
      <c r="T731" s="2"/>
      <c r="U731" s="2"/>
      <c r="AD731" s="6" t="n">
        <f aca="false">ISNUMBER(MATCH(A731,Selection!A:A,0))</f>
        <v>0</v>
      </c>
      <c r="AE731" s="6" t="n">
        <f aca="false">24-COUNTIF(D731:AA731,"")</f>
        <v>3</v>
      </c>
      <c r="AF731" s="20" t="n">
        <f aca="false">TRUE()</f>
        <v>1</v>
      </c>
      <c r="AG731" s="21" t="n">
        <f aca="false">TRUE()</f>
        <v>1</v>
      </c>
      <c r="AH731" s="21" t="n">
        <f aca="false">FALSE()</f>
        <v>0</v>
      </c>
      <c r="AI731" s="22" t="n">
        <f aca="false">FALSE()</f>
        <v>0</v>
      </c>
      <c r="AJ731" s="8" t="n">
        <v>733</v>
      </c>
      <c r="AK731" s="23" t="s">
        <v>62</v>
      </c>
      <c r="AL731" s="8" t="s">
        <v>63</v>
      </c>
      <c r="AM731" s="8" t="n">
        <v>64</v>
      </c>
      <c r="AN731" s="8" t="s">
        <v>45</v>
      </c>
      <c r="AO731" s="8" t="s">
        <v>1759</v>
      </c>
      <c r="AP731" s="8" t="s">
        <v>90</v>
      </c>
      <c r="AQ731" s="8" t="s">
        <v>1760</v>
      </c>
      <c r="AU731" s="8" t="s">
        <v>86</v>
      </c>
      <c r="AV731" s="24" t="s">
        <v>787</v>
      </c>
      <c r="AW731" s="24"/>
      <c r="BA731" s="21" t="n">
        <f aca="false">NOT(ISNA(MATCH($A731&amp;"N",'Cases at IMPPC'!$H:$H,0)))</f>
        <v>1</v>
      </c>
      <c r="BB731" s="21" t="n">
        <f aca="false">NOT(ISNA(MATCH($A731&amp;"T",'Cases at IMPPC'!$H:$H,0)))</f>
        <v>1</v>
      </c>
      <c r="BC731" s="21" t="n">
        <f aca="false">NOT(ISNA(MATCH($A731&amp;"ADE",'Cases at IMPPC'!$H:$H,0)))</f>
        <v>0</v>
      </c>
      <c r="BD731" s="21" t="n">
        <f aca="false">NOT(ISNA(MATCH($A731&amp;"MET",'Cases at IMPPC'!$H:$H,0)))</f>
        <v>0</v>
      </c>
      <c r="BE731" s="24" t="s">
        <v>1761</v>
      </c>
    </row>
    <row r="732" customFormat="false" ht="13" hidden="false" customHeight="true" outlineLevel="0" collapsed="false">
      <c r="A732" s="1" t="n">
        <v>734</v>
      </c>
      <c r="B732" s="18" t="s">
        <v>1762</v>
      </c>
      <c r="C732" s="18" t="str">
        <f aca="false">TEXT(A732,"CRC-00000")&amp;"-05-01"</f>
        <v>CRC-00734-05-01</v>
      </c>
      <c r="D732" s="2" t="s">
        <v>60</v>
      </c>
      <c r="T732" s="2"/>
      <c r="U732" s="2"/>
      <c r="AD732" s="6" t="n">
        <f aca="false">ISNUMBER(MATCH(A732,Selection!A:A,0))</f>
        <v>0</v>
      </c>
      <c r="AE732" s="6" t="n">
        <f aca="false">24-COUNTIF(D732:AA732,"")</f>
        <v>1</v>
      </c>
      <c r="AF732" s="20" t="n">
        <f aca="false">TRUE()</f>
        <v>1</v>
      </c>
      <c r="AG732" s="21" t="n">
        <f aca="false">TRUE()</f>
        <v>1</v>
      </c>
      <c r="AH732" s="21" t="n">
        <f aca="false">FALSE()</f>
        <v>0</v>
      </c>
      <c r="AI732" s="22" t="n">
        <f aca="false">FALSE()</f>
        <v>0</v>
      </c>
      <c r="AJ732" s="8" t="n">
        <v>734</v>
      </c>
      <c r="AK732" s="23" t="s">
        <v>62</v>
      </c>
      <c r="AL732" s="8" t="s">
        <v>63</v>
      </c>
      <c r="AM732" s="8" t="n">
        <v>75</v>
      </c>
      <c r="AN732" s="8" t="s">
        <v>64</v>
      </c>
      <c r="AO732" s="8" t="s">
        <v>65</v>
      </c>
      <c r="AP732" s="8" t="s">
        <v>79</v>
      </c>
      <c r="AQ732" s="8" t="s">
        <v>208</v>
      </c>
      <c r="AU732" s="8" t="s">
        <v>45</v>
      </c>
      <c r="AV732" s="24" t="s">
        <v>1763</v>
      </c>
      <c r="AW732" s="24"/>
      <c r="BA732" s="21" t="n">
        <f aca="false">NOT(ISNA(MATCH($A732&amp;"N",'Cases at IMPPC'!$H:$H,0)))</f>
        <v>1</v>
      </c>
      <c r="BB732" s="21" t="n">
        <f aca="false">NOT(ISNA(MATCH($A732&amp;"T",'Cases at IMPPC'!$H:$H,0)))</f>
        <v>1</v>
      </c>
      <c r="BC732" s="21" t="n">
        <f aca="false">NOT(ISNA(MATCH($A732&amp;"ADE",'Cases at IMPPC'!$H:$H,0)))</f>
        <v>0</v>
      </c>
      <c r="BD732" s="21" t="n">
        <f aca="false">NOT(ISNA(MATCH($A732&amp;"MET",'Cases at IMPPC'!$H:$H,0)))</f>
        <v>0</v>
      </c>
      <c r="BE732" s="24" t="s">
        <v>365</v>
      </c>
    </row>
    <row r="733" customFormat="false" ht="13" hidden="false" customHeight="true" outlineLevel="0" collapsed="false">
      <c r="A733" s="1" t="n">
        <v>735</v>
      </c>
      <c r="B733" s="18" t="s">
        <v>1764</v>
      </c>
      <c r="C733" s="18" t="str">
        <f aca="false">TEXT(A733,"CRC-00000")&amp;"-05-01"</f>
        <v>CRC-00735-05-01</v>
      </c>
      <c r="D733" s="2" t="s">
        <v>60</v>
      </c>
      <c r="T733" s="2"/>
      <c r="U733" s="2"/>
      <c r="AD733" s="6" t="n">
        <f aca="false">ISNUMBER(MATCH(A733,Selection!A:A,0))</f>
        <v>0</v>
      </c>
      <c r="AE733" s="6" t="n">
        <f aca="false">24-COUNTIF(D733:AA733,"")</f>
        <v>1</v>
      </c>
      <c r="AF733" s="20" t="n">
        <f aca="false">TRUE()</f>
        <v>1</v>
      </c>
      <c r="AG733" s="21" t="n">
        <f aca="false">TRUE()</f>
        <v>1</v>
      </c>
      <c r="AH733" s="21" t="n">
        <f aca="false">FALSE()</f>
        <v>0</v>
      </c>
      <c r="AI733" s="22" t="n">
        <f aca="false">FALSE()</f>
        <v>0</v>
      </c>
      <c r="AJ733" s="8" t="n">
        <v>735</v>
      </c>
      <c r="AK733" s="23" t="s">
        <v>62</v>
      </c>
      <c r="AL733" s="8" t="s">
        <v>63</v>
      </c>
      <c r="AM733" s="8" t="n">
        <v>60</v>
      </c>
      <c r="AN733" s="8" t="s">
        <v>64</v>
      </c>
      <c r="AO733" s="8" t="s">
        <v>65</v>
      </c>
      <c r="AP733" s="8" t="s">
        <v>66</v>
      </c>
      <c r="AQ733" s="8" t="s">
        <v>262</v>
      </c>
      <c r="AU733" s="8" t="s">
        <v>45</v>
      </c>
      <c r="AV733" s="24" t="s">
        <v>1765</v>
      </c>
      <c r="AW733" s="24"/>
      <c r="BA733" s="21" t="n">
        <f aca="false">NOT(ISNA(MATCH($A733&amp;"N",'Cases at IMPPC'!$H:$H,0)))</f>
        <v>1</v>
      </c>
      <c r="BB733" s="21" t="n">
        <f aca="false">NOT(ISNA(MATCH($A733&amp;"T",'Cases at IMPPC'!$H:$H,0)))</f>
        <v>1</v>
      </c>
      <c r="BC733" s="21" t="n">
        <f aca="false">NOT(ISNA(MATCH($A733&amp;"ADE",'Cases at IMPPC'!$H:$H,0)))</f>
        <v>0</v>
      </c>
      <c r="BD733" s="21" t="n">
        <f aca="false">NOT(ISNA(MATCH($A733&amp;"MET",'Cases at IMPPC'!$H:$H,0)))</f>
        <v>0</v>
      </c>
      <c r="BE733" s="24" t="s">
        <v>101</v>
      </c>
    </row>
    <row r="734" customFormat="false" ht="13" hidden="false" customHeight="true" outlineLevel="0" collapsed="false">
      <c r="A734" s="1" t="n">
        <v>736</v>
      </c>
      <c r="B734" s="18" t="s">
        <v>1766</v>
      </c>
      <c r="C734" s="18" t="str">
        <f aca="false">TEXT(A734,"CRC-00000")&amp;"-05-01"</f>
        <v>CRC-00736-05-01</v>
      </c>
      <c r="D734" s="2" t="s">
        <v>60</v>
      </c>
      <c r="T734" s="2"/>
      <c r="U734" s="2"/>
      <c r="AD734" s="6" t="n">
        <f aca="false">ISNUMBER(MATCH(A734,Selection!A:A,0))</f>
        <v>0</v>
      </c>
      <c r="AE734" s="6" t="n">
        <f aca="false">24-COUNTIF(D734:AA734,"")</f>
        <v>1</v>
      </c>
      <c r="AF734" s="20" t="n">
        <f aca="false">TRUE()</f>
        <v>1</v>
      </c>
      <c r="AG734" s="21" t="n">
        <f aca="false">FALSE()</f>
        <v>0</v>
      </c>
      <c r="AH734" s="21" t="n">
        <f aca="false">TRUE()</f>
        <v>1</v>
      </c>
      <c r="AI734" s="22" t="n">
        <f aca="false">FALSE()</f>
        <v>0</v>
      </c>
      <c r="AJ734" s="8" t="n">
        <v>736.1</v>
      </c>
      <c r="AK734" s="23" t="s">
        <v>137</v>
      </c>
      <c r="AM734" s="8" t="n">
        <v>65</v>
      </c>
      <c r="AN734" s="8" t="s">
        <v>45</v>
      </c>
      <c r="AO734" s="8" t="s">
        <v>65</v>
      </c>
      <c r="AP734" s="8" t="s">
        <v>115</v>
      </c>
      <c r="AQ734" s="8" t="s">
        <v>1767</v>
      </c>
      <c r="AU734" s="8" t="s">
        <v>1768</v>
      </c>
      <c r="AV734" s="24" t="s">
        <v>1769</v>
      </c>
      <c r="AW734" s="24"/>
      <c r="BA734" s="21" t="n">
        <f aca="false">NOT(ISNA(MATCH($A734&amp;"N",'Cases at IMPPC'!$H:$H,0)))</f>
        <v>1</v>
      </c>
      <c r="BB734" s="21" t="n">
        <f aca="false">NOT(ISNA(MATCH($A734&amp;"T",'Cases at IMPPC'!$H:$H,0)))</f>
        <v>1</v>
      </c>
      <c r="BC734" s="21" t="n">
        <f aca="false">NOT(ISNA(MATCH($A734&amp;"ADE",'Cases at IMPPC'!$H:$H,0)))</f>
        <v>1</v>
      </c>
      <c r="BD734" s="21" t="n">
        <f aca="false">NOT(ISNA(MATCH($A734&amp;"MET",'Cases at IMPPC'!$H:$H,0)))</f>
        <v>0</v>
      </c>
      <c r="BE734" s="24" t="s">
        <v>1770</v>
      </c>
    </row>
    <row r="735" customFormat="false" ht="13" hidden="false" customHeight="true" outlineLevel="0" collapsed="false">
      <c r="A735" s="1" t="n">
        <v>737</v>
      </c>
      <c r="B735" s="18" t="s">
        <v>1771</v>
      </c>
      <c r="C735" s="18" t="str">
        <f aca="false">TEXT(A735,"CRC-00000")&amp;"-05-01"</f>
        <v>CRC-00737-05-01</v>
      </c>
      <c r="D735" s="2" t="s">
        <v>60</v>
      </c>
      <c r="T735" s="2"/>
      <c r="U735" s="2"/>
      <c r="AD735" s="6" t="n">
        <f aca="false">ISNUMBER(MATCH(A735,Selection!A:A,0))</f>
        <v>0</v>
      </c>
      <c r="AE735" s="6" t="n">
        <f aca="false">24-COUNTIF(D735:AA735,"")</f>
        <v>1</v>
      </c>
      <c r="AF735" s="20" t="n">
        <f aca="false">TRUE()</f>
        <v>1</v>
      </c>
      <c r="AG735" s="21" t="n">
        <f aca="false">TRUE()</f>
        <v>1</v>
      </c>
      <c r="AH735" s="21" t="n">
        <f aca="false">FALSE()</f>
        <v>0</v>
      </c>
      <c r="AI735" s="22" t="n">
        <f aca="false">FALSE()</f>
        <v>0</v>
      </c>
      <c r="AJ735" s="8" t="n">
        <v>737</v>
      </c>
      <c r="AK735" s="23" t="s">
        <v>62</v>
      </c>
      <c r="AL735" s="8" t="s">
        <v>63</v>
      </c>
      <c r="AM735" s="8" t="n">
        <v>56</v>
      </c>
      <c r="AN735" s="8" t="s">
        <v>64</v>
      </c>
      <c r="AO735" s="8" t="s">
        <v>71</v>
      </c>
      <c r="AP735" s="8" t="s">
        <v>115</v>
      </c>
      <c r="AQ735" s="8" t="s">
        <v>1772</v>
      </c>
      <c r="AU735" s="8" t="s">
        <v>45</v>
      </c>
      <c r="AV735" s="24" t="s">
        <v>293</v>
      </c>
      <c r="AW735" s="24"/>
      <c r="BA735" s="21" t="n">
        <f aca="false">NOT(ISNA(MATCH($A735&amp;"N",'Cases at IMPPC'!$H:$H,0)))</f>
        <v>1</v>
      </c>
      <c r="BB735" s="21" t="n">
        <f aca="false">NOT(ISNA(MATCH($A735&amp;"T",'Cases at IMPPC'!$H:$H,0)))</f>
        <v>1</v>
      </c>
      <c r="BC735" s="21" t="n">
        <f aca="false">NOT(ISNA(MATCH($A735&amp;"ADE",'Cases at IMPPC'!$H:$H,0)))</f>
        <v>0</v>
      </c>
      <c r="BD735" s="21" t="n">
        <f aca="false">NOT(ISNA(MATCH($A735&amp;"MET",'Cases at IMPPC'!$H:$H,0)))</f>
        <v>0</v>
      </c>
      <c r="BE735" s="24" t="s">
        <v>1773</v>
      </c>
    </row>
    <row r="736" customFormat="false" ht="13" hidden="false" customHeight="true" outlineLevel="0" collapsed="false">
      <c r="A736" s="1" t="n">
        <v>738</v>
      </c>
      <c r="B736" s="18" t="s">
        <v>1774</v>
      </c>
      <c r="C736" s="18" t="str">
        <f aca="false">TEXT(A736,"CRC-00000")&amp;"-05-01"</f>
        <v>CRC-00738-05-01</v>
      </c>
      <c r="D736" s="2" t="s">
        <v>60</v>
      </c>
      <c r="T736" s="2"/>
      <c r="U736" s="2"/>
      <c r="AD736" s="6" t="n">
        <f aca="false">ISNUMBER(MATCH(A736,Selection!A:A,0))</f>
        <v>0</v>
      </c>
      <c r="AE736" s="6" t="n">
        <f aca="false">24-COUNTIF(D736:AA736,"")</f>
        <v>1</v>
      </c>
      <c r="AF736" s="20" t="n">
        <f aca="false">TRUE()</f>
        <v>1</v>
      </c>
      <c r="AG736" s="21" t="n">
        <f aca="false">TRUE()</f>
        <v>1</v>
      </c>
      <c r="AH736" s="21" t="n">
        <f aca="false">FALSE()</f>
        <v>0</v>
      </c>
      <c r="AI736" s="22" t="n">
        <f aca="false">FALSE()</f>
        <v>0</v>
      </c>
      <c r="AJ736" s="8" t="n">
        <v>738</v>
      </c>
      <c r="AK736" s="23" t="s">
        <v>62</v>
      </c>
      <c r="AL736" s="8" t="s">
        <v>63</v>
      </c>
      <c r="AM736" s="8" t="n">
        <v>82</v>
      </c>
      <c r="AN736" s="8" t="s">
        <v>45</v>
      </c>
      <c r="AO736" s="8" t="s">
        <v>65</v>
      </c>
      <c r="AP736" s="8" t="s">
        <v>115</v>
      </c>
      <c r="AQ736" s="8" t="s">
        <v>1775</v>
      </c>
      <c r="AU736" s="8" t="s">
        <v>159</v>
      </c>
      <c r="AV736" s="24" t="s">
        <v>1776</v>
      </c>
      <c r="AW736" s="24"/>
      <c r="BA736" s="21" t="n">
        <f aca="false">NOT(ISNA(MATCH($A736&amp;"N",'Cases at IMPPC'!$H:$H,0)))</f>
        <v>1</v>
      </c>
      <c r="BB736" s="21" t="n">
        <f aca="false">NOT(ISNA(MATCH($A736&amp;"T",'Cases at IMPPC'!$H:$H,0)))</f>
        <v>1</v>
      </c>
      <c r="BC736" s="21" t="n">
        <f aca="false">NOT(ISNA(MATCH($A736&amp;"ADE",'Cases at IMPPC'!$H:$H,0)))</f>
        <v>0</v>
      </c>
      <c r="BD736" s="21" t="n">
        <f aca="false">NOT(ISNA(MATCH($A736&amp;"MET",'Cases at IMPPC'!$H:$H,0)))</f>
        <v>0</v>
      </c>
      <c r="BE736" s="24"/>
    </row>
    <row r="737" customFormat="false" ht="13" hidden="false" customHeight="true" outlineLevel="0" collapsed="false">
      <c r="A737" s="1" t="n">
        <v>739</v>
      </c>
      <c r="B737" s="18" t="s">
        <v>1777</v>
      </c>
      <c r="C737" s="18" t="str">
        <f aca="false">TEXT(A737,"CRC-00000")&amp;"-05-01"</f>
        <v>CRC-00739-05-01</v>
      </c>
      <c r="D737" s="2" t="s">
        <v>60</v>
      </c>
      <c r="T737" s="2"/>
      <c r="U737" s="2"/>
      <c r="AD737" s="6" t="n">
        <f aca="false">ISNUMBER(MATCH(A737,Selection!A:A,0))</f>
        <v>0</v>
      </c>
      <c r="AE737" s="6" t="n">
        <f aca="false">24-COUNTIF(D737:AA737,"")</f>
        <v>1</v>
      </c>
      <c r="AF737" s="20" t="n">
        <f aca="false">TRUE()</f>
        <v>1</v>
      </c>
      <c r="AG737" s="21" t="n">
        <f aca="false">TRUE()</f>
        <v>1</v>
      </c>
      <c r="AH737" s="21" t="n">
        <f aca="false">FALSE()</f>
        <v>0</v>
      </c>
      <c r="AI737" s="22" t="n">
        <f aca="false">FALSE()</f>
        <v>0</v>
      </c>
      <c r="AJ737" s="8" t="n">
        <v>739</v>
      </c>
      <c r="AK737" s="23" t="s">
        <v>62</v>
      </c>
      <c r="AL737" s="8" t="s">
        <v>63</v>
      </c>
      <c r="AM737" s="8" t="n">
        <v>75</v>
      </c>
      <c r="AN737" s="8" t="s">
        <v>64</v>
      </c>
      <c r="AO737" s="8" t="s">
        <v>71</v>
      </c>
      <c r="AP737" s="8" t="s">
        <v>90</v>
      </c>
      <c r="AQ737" s="8" t="s">
        <v>1335</v>
      </c>
      <c r="AU737" s="8" t="s">
        <v>45</v>
      </c>
      <c r="AV737" s="24" t="s">
        <v>1778</v>
      </c>
      <c r="AW737" s="24"/>
      <c r="BA737" s="21" t="n">
        <f aca="false">NOT(ISNA(MATCH($A737&amp;"N",'Cases at IMPPC'!$H:$H,0)))</f>
        <v>1</v>
      </c>
      <c r="BB737" s="21" t="n">
        <f aca="false">NOT(ISNA(MATCH($A737&amp;"T",'Cases at IMPPC'!$H:$H,0)))</f>
        <v>1</v>
      </c>
      <c r="BC737" s="21" t="n">
        <f aca="false">NOT(ISNA(MATCH($A737&amp;"ADE",'Cases at IMPPC'!$H:$H,0)))</f>
        <v>0</v>
      </c>
      <c r="BD737" s="21" t="n">
        <f aca="false">NOT(ISNA(MATCH($A737&amp;"MET",'Cases at IMPPC'!$H:$H,0)))</f>
        <v>0</v>
      </c>
      <c r="BE737" s="24"/>
    </row>
    <row r="738" customFormat="false" ht="13" hidden="false" customHeight="true" outlineLevel="0" collapsed="false">
      <c r="A738" s="1" t="n">
        <v>740</v>
      </c>
      <c r="B738" s="18" t="s">
        <v>1779</v>
      </c>
      <c r="C738" s="18" t="str">
        <f aca="false">TEXT(A738,"CRC-00000")&amp;"-05-01"</f>
        <v>CRC-00740-05-01</v>
      </c>
      <c r="D738" s="2" t="s">
        <v>60</v>
      </c>
      <c r="T738" s="2"/>
      <c r="U738" s="2"/>
      <c r="AD738" s="6" t="n">
        <f aca="false">ISNUMBER(MATCH(A738,Selection!A:A,0))</f>
        <v>0</v>
      </c>
      <c r="AE738" s="6" t="n">
        <f aca="false">24-COUNTIF(D738:AA738,"")</f>
        <v>1</v>
      </c>
      <c r="AF738" s="20" t="n">
        <f aca="false">TRUE()</f>
        <v>1</v>
      </c>
      <c r="AG738" s="21" t="n">
        <f aca="false">FALSE()</f>
        <v>0</v>
      </c>
      <c r="AH738" s="21" t="n">
        <f aca="false">TRUE()</f>
        <v>1</v>
      </c>
      <c r="AI738" s="22" t="n">
        <f aca="false">FALSE()</f>
        <v>0</v>
      </c>
      <c r="AJ738" s="8" t="n">
        <v>740.1</v>
      </c>
      <c r="AK738" s="23" t="s">
        <v>137</v>
      </c>
      <c r="AL738" s="8" t="s">
        <v>63</v>
      </c>
      <c r="AM738" s="8" t="n">
        <v>36</v>
      </c>
      <c r="AN738" s="8" t="s">
        <v>45</v>
      </c>
      <c r="AO738" s="8" t="s">
        <v>71</v>
      </c>
      <c r="AQ738" s="8" t="s">
        <v>805</v>
      </c>
      <c r="AU738" s="8" t="s">
        <v>60</v>
      </c>
      <c r="AV738" s="24"/>
      <c r="AW738" s="24"/>
      <c r="BA738" s="21" t="n">
        <f aca="false">NOT(ISNA(MATCH($A738&amp;"N",'Cases at IMPPC'!$H:$H,0)))</f>
        <v>1</v>
      </c>
      <c r="BB738" s="21" t="n">
        <f aca="false">NOT(ISNA(MATCH($A738&amp;"T",'Cases at IMPPC'!$H:$H,0)))</f>
        <v>1</v>
      </c>
      <c r="BC738" s="21" t="n">
        <f aca="false">NOT(ISNA(MATCH($A738&amp;"ADE",'Cases at IMPPC'!$H:$H,0)))</f>
        <v>1</v>
      </c>
      <c r="BD738" s="21" t="n">
        <f aca="false">NOT(ISNA(MATCH($A738&amp;"MET",'Cases at IMPPC'!$H:$H,0)))</f>
        <v>0</v>
      </c>
      <c r="BE738" s="24" t="s">
        <v>1017</v>
      </c>
    </row>
    <row r="739" customFormat="false" ht="13" hidden="false" customHeight="true" outlineLevel="0" collapsed="false">
      <c r="A739" s="1" t="n">
        <v>741</v>
      </c>
      <c r="B739" s="18" t="s">
        <v>1780</v>
      </c>
      <c r="C739" s="18" t="str">
        <f aca="false">TEXT(A739,"CRC-00000")&amp;"-05-01"</f>
        <v>CRC-00741-05-01</v>
      </c>
      <c r="D739" s="2" t="s">
        <v>60</v>
      </c>
      <c r="T739" s="2"/>
      <c r="U739" s="2"/>
      <c r="AD739" s="6" t="n">
        <f aca="false">ISNUMBER(MATCH(A739,Selection!A:A,0))</f>
        <v>0</v>
      </c>
      <c r="AE739" s="6" t="n">
        <f aca="false">24-COUNTIF(D739:AA739,"")</f>
        <v>1</v>
      </c>
      <c r="AF739" s="20" t="n">
        <f aca="false">TRUE()</f>
        <v>1</v>
      </c>
      <c r="AG739" s="21" t="n">
        <f aca="false">TRUE()</f>
        <v>1</v>
      </c>
      <c r="AH739" s="21" t="n">
        <f aca="false">FALSE()</f>
        <v>0</v>
      </c>
      <c r="AI739" s="22" t="n">
        <f aca="false">FALSE()</f>
        <v>0</v>
      </c>
      <c r="AJ739" s="8" t="n">
        <v>741</v>
      </c>
      <c r="AK739" s="23" t="s">
        <v>62</v>
      </c>
      <c r="AL739" s="8" t="s">
        <v>63</v>
      </c>
      <c r="AM739" s="8" t="n">
        <v>73</v>
      </c>
      <c r="AN739" s="8" t="s">
        <v>64</v>
      </c>
      <c r="AO739" s="8" t="s">
        <v>65</v>
      </c>
      <c r="AP739" s="8" t="s">
        <v>115</v>
      </c>
      <c r="AQ739" s="8" t="s">
        <v>599</v>
      </c>
      <c r="AU739" s="8" t="s">
        <v>152</v>
      </c>
      <c r="AV739" s="24" t="s">
        <v>1781</v>
      </c>
      <c r="AW739" s="24"/>
      <c r="BA739" s="21" t="n">
        <f aca="false">NOT(ISNA(MATCH($A739&amp;"N",'Cases at IMPPC'!$H:$H,0)))</f>
        <v>1</v>
      </c>
      <c r="BB739" s="21" t="n">
        <f aca="false">NOT(ISNA(MATCH($A739&amp;"T",'Cases at IMPPC'!$H:$H,0)))</f>
        <v>1</v>
      </c>
      <c r="BC739" s="21" t="n">
        <f aca="false">NOT(ISNA(MATCH($A739&amp;"ADE",'Cases at IMPPC'!$H:$H,0)))</f>
        <v>0</v>
      </c>
      <c r="BD739" s="21" t="n">
        <f aca="false">NOT(ISNA(MATCH($A739&amp;"MET",'Cases at IMPPC'!$H:$H,0)))</f>
        <v>0</v>
      </c>
      <c r="BE739" s="24"/>
    </row>
    <row r="740" customFormat="false" ht="13" hidden="false" customHeight="true" outlineLevel="0" collapsed="false">
      <c r="A740" s="1" t="n">
        <v>742</v>
      </c>
      <c r="B740" s="18" t="s">
        <v>1782</v>
      </c>
      <c r="C740" s="18" t="str">
        <f aca="false">TEXT(A740,"CRC-00000")&amp;"-05-01"</f>
        <v>CRC-00742-05-01</v>
      </c>
      <c r="D740" s="2" t="s">
        <v>60</v>
      </c>
      <c r="T740" s="2"/>
      <c r="U740" s="2"/>
      <c r="AD740" s="6" t="n">
        <f aca="false">ISNUMBER(MATCH(A740,Selection!A:A,0))</f>
        <v>0</v>
      </c>
      <c r="AE740" s="6" t="n">
        <f aca="false">24-COUNTIF(D740:AA740,"")</f>
        <v>1</v>
      </c>
      <c r="AF740" s="20" t="n">
        <f aca="false">TRUE()</f>
        <v>1</v>
      </c>
      <c r="AG740" s="21" t="n">
        <f aca="false">FALSE()</f>
        <v>0</v>
      </c>
      <c r="AH740" s="21" t="n">
        <f aca="false">FALSE()</f>
        <v>0</v>
      </c>
      <c r="AI740" s="22" t="n">
        <f aca="false">TRUE()</f>
        <v>1</v>
      </c>
      <c r="AJ740" s="8" t="n">
        <v>742.3</v>
      </c>
      <c r="AK740" s="23" t="s">
        <v>324</v>
      </c>
      <c r="AL740" s="8" t="s">
        <v>63</v>
      </c>
      <c r="AM740" s="8" t="n">
        <v>72</v>
      </c>
      <c r="AN740" s="8" t="s">
        <v>45</v>
      </c>
      <c r="AP740" s="8" t="s">
        <v>45</v>
      </c>
      <c r="AQ740" s="8" t="s">
        <v>805</v>
      </c>
      <c r="AU740" s="8" t="s">
        <v>805</v>
      </c>
      <c r="AV740" s="24" t="s">
        <v>1783</v>
      </c>
      <c r="AW740" s="24"/>
      <c r="BA740" s="21" t="n">
        <f aca="false">NOT(ISNA(MATCH($A740&amp;"N",'Cases at IMPPC'!$H:$H,0)))</f>
        <v>1</v>
      </c>
      <c r="BB740" s="21" t="n">
        <f aca="false">NOT(ISNA(MATCH($A740&amp;"T",'Cases at IMPPC'!$H:$H,0)))</f>
        <v>0</v>
      </c>
      <c r="BC740" s="21" t="n">
        <f aca="false">NOT(ISNA(MATCH($A740&amp;"ADE",'Cases at IMPPC'!$H:$H,0)))</f>
        <v>0</v>
      </c>
      <c r="BD740" s="21" t="n">
        <f aca="false">NOT(ISNA(MATCH($A740&amp;"MET",'Cases at IMPPC'!$H:$H,0)))</f>
        <v>1</v>
      </c>
      <c r="BE740" s="24" t="s">
        <v>184</v>
      </c>
    </row>
    <row r="741" customFormat="false" ht="13" hidden="false" customHeight="true" outlineLevel="0" collapsed="false">
      <c r="A741" s="1" t="n">
        <v>743</v>
      </c>
      <c r="B741" s="18" t="s">
        <v>1784</v>
      </c>
      <c r="C741" s="18" t="str">
        <f aca="false">TEXT(A741,"CRC-00000")&amp;"-05-01"</f>
        <v>CRC-00743-05-01</v>
      </c>
      <c r="D741" s="2" t="s">
        <v>60</v>
      </c>
      <c r="T741" s="2"/>
      <c r="U741" s="2"/>
      <c r="AD741" s="6" t="n">
        <f aca="false">ISNUMBER(MATCH(A741,Selection!A:A,0))</f>
        <v>0</v>
      </c>
      <c r="AE741" s="6" t="n">
        <f aca="false">24-COUNTIF(D741:AA741,"")</f>
        <v>1</v>
      </c>
      <c r="AF741" s="20" t="n">
        <f aca="false">TRUE()</f>
        <v>1</v>
      </c>
      <c r="AG741" s="21" t="n">
        <f aca="false">FALSE()</f>
        <v>0</v>
      </c>
      <c r="AH741" s="21" t="n">
        <f aca="false">FALSE()</f>
        <v>0</v>
      </c>
      <c r="AI741" s="22" t="n">
        <f aca="false">TRUE()</f>
        <v>1</v>
      </c>
      <c r="AJ741" s="8" t="n">
        <v>743.3</v>
      </c>
      <c r="AK741" s="23" t="s">
        <v>324</v>
      </c>
      <c r="AL741" s="8" t="s">
        <v>63</v>
      </c>
      <c r="AM741" s="8" t="n">
        <v>54</v>
      </c>
      <c r="AN741" s="8" t="s">
        <v>45</v>
      </c>
      <c r="AP741" s="8" t="s">
        <v>45</v>
      </c>
      <c r="AQ741" s="8" t="s">
        <v>805</v>
      </c>
      <c r="AU741" s="8" t="s">
        <v>805</v>
      </c>
      <c r="AV741" s="24"/>
      <c r="AW741" s="24"/>
      <c r="BA741" s="21" t="n">
        <f aca="false">NOT(ISNA(MATCH($A741&amp;"N",'Cases at IMPPC'!$H:$H,0)))</f>
        <v>1</v>
      </c>
      <c r="BB741" s="21" t="n">
        <f aca="false">NOT(ISNA(MATCH($A741&amp;"T",'Cases at IMPPC'!$H:$H,0)))</f>
        <v>0</v>
      </c>
      <c r="BC741" s="21" t="n">
        <f aca="false">NOT(ISNA(MATCH($A741&amp;"ADE",'Cases at IMPPC'!$H:$H,0)))</f>
        <v>0</v>
      </c>
      <c r="BD741" s="21" t="n">
        <f aca="false">NOT(ISNA(MATCH($A741&amp;"MET",'Cases at IMPPC'!$H:$H,0)))</f>
        <v>1</v>
      </c>
      <c r="BE741" s="24" t="s">
        <v>184</v>
      </c>
    </row>
    <row r="742" customFormat="false" ht="13" hidden="false" customHeight="true" outlineLevel="0" collapsed="false">
      <c r="A742" s="1" t="n">
        <v>744</v>
      </c>
      <c r="B742" s="18" t="s">
        <v>1785</v>
      </c>
      <c r="C742" s="18" t="str">
        <f aca="false">TEXT(A742,"CRC-00000")&amp;"-05-01"</f>
        <v>CRC-00744-05-01</v>
      </c>
      <c r="D742" s="2" t="s">
        <v>60</v>
      </c>
      <c r="T742" s="2"/>
      <c r="U742" s="2"/>
      <c r="AD742" s="6" t="n">
        <f aca="false">ISNUMBER(MATCH(A742,Selection!A:A,0))</f>
        <v>0</v>
      </c>
      <c r="AE742" s="6" t="n">
        <f aca="false">24-COUNTIF(D742:AA742,"")</f>
        <v>1</v>
      </c>
      <c r="AF742" s="20" t="n">
        <f aca="false">TRUE()</f>
        <v>1</v>
      </c>
      <c r="AG742" s="21" t="n">
        <f aca="false">TRUE()</f>
        <v>1</v>
      </c>
      <c r="AH742" s="21" t="n">
        <f aca="false">FALSE()</f>
        <v>0</v>
      </c>
      <c r="AI742" s="22" t="n">
        <f aca="false">FALSE()</f>
        <v>0</v>
      </c>
      <c r="AJ742" s="8" t="n">
        <v>744</v>
      </c>
      <c r="AK742" s="23" t="s">
        <v>62</v>
      </c>
      <c r="AL742" s="8" t="s">
        <v>63</v>
      </c>
      <c r="AM742" s="8" t="n">
        <v>77</v>
      </c>
      <c r="AN742" s="8" t="s">
        <v>45</v>
      </c>
      <c r="AO742" s="8" t="s">
        <v>71</v>
      </c>
      <c r="AP742" s="8" t="s">
        <v>90</v>
      </c>
      <c r="AQ742" s="8" t="s">
        <v>344</v>
      </c>
      <c r="AU742" s="8" t="s">
        <v>45</v>
      </c>
      <c r="AV742" s="24" t="s">
        <v>293</v>
      </c>
      <c r="AW742" s="24"/>
      <c r="BA742" s="21" t="n">
        <f aca="false">NOT(ISNA(MATCH($A742&amp;"N",'Cases at IMPPC'!$H:$H,0)))</f>
        <v>1</v>
      </c>
      <c r="BB742" s="21" t="n">
        <f aca="false">NOT(ISNA(MATCH($A742&amp;"T",'Cases at IMPPC'!$H:$H,0)))</f>
        <v>1</v>
      </c>
      <c r="BC742" s="21" t="n">
        <f aca="false">NOT(ISNA(MATCH($A742&amp;"ADE",'Cases at IMPPC'!$H:$H,0)))</f>
        <v>0</v>
      </c>
      <c r="BD742" s="21" t="n">
        <f aca="false">NOT(ISNA(MATCH($A742&amp;"MET",'Cases at IMPPC'!$H:$H,0)))</f>
        <v>0</v>
      </c>
      <c r="BE742" s="24"/>
    </row>
    <row r="743" customFormat="false" ht="13" hidden="false" customHeight="true" outlineLevel="0" collapsed="false">
      <c r="A743" s="1" t="n">
        <v>745</v>
      </c>
      <c r="B743" s="18" t="s">
        <v>1786</v>
      </c>
      <c r="C743" s="18" t="str">
        <f aca="false">TEXT(A743,"CRC-00000")&amp;"-05-01"</f>
        <v>CRC-00745-05-01</v>
      </c>
      <c r="D743" s="2" t="s">
        <v>60</v>
      </c>
      <c r="M743" s="2" t="s">
        <v>136</v>
      </c>
      <c r="T743" s="2"/>
      <c r="U743" s="2"/>
      <c r="AD743" s="6" t="n">
        <f aca="false">ISNUMBER(MATCH(A743,Selection!A:A,0))</f>
        <v>0</v>
      </c>
      <c r="AE743" s="6" t="n">
        <f aca="false">24-COUNTIF(D743:AA743,"")</f>
        <v>2</v>
      </c>
      <c r="AF743" s="20" t="n">
        <f aca="false">TRUE()</f>
        <v>1</v>
      </c>
      <c r="AG743" s="21" t="n">
        <f aca="false">FALSE()</f>
        <v>0</v>
      </c>
      <c r="AH743" s="21" t="n">
        <f aca="false">FALSE()</f>
        <v>0</v>
      </c>
      <c r="AI743" s="22" t="n">
        <f aca="false">TRUE()</f>
        <v>1</v>
      </c>
      <c r="AJ743" s="8" t="n">
        <v>745.3</v>
      </c>
      <c r="AK743" s="23" t="s">
        <v>324</v>
      </c>
      <c r="AL743" s="8" t="s">
        <v>63</v>
      </c>
      <c r="AM743" s="8" t="n">
        <v>56</v>
      </c>
      <c r="AN743" s="8" t="s">
        <v>64</v>
      </c>
      <c r="AP743" s="8" t="s">
        <v>45</v>
      </c>
      <c r="AQ743" s="8" t="s">
        <v>805</v>
      </c>
      <c r="AV743" s="24" t="s">
        <v>1787</v>
      </c>
      <c r="AW743" s="24"/>
      <c r="BA743" s="21" t="n">
        <f aca="false">NOT(ISNA(MATCH($A743&amp;"N",'Cases at IMPPC'!$H:$H,0)))</f>
        <v>1</v>
      </c>
      <c r="BB743" s="21" t="n">
        <f aca="false">NOT(ISNA(MATCH($A743&amp;"T",'Cases at IMPPC'!$H:$H,0)))</f>
        <v>1</v>
      </c>
      <c r="BC743" s="21" t="n">
        <f aca="false">NOT(ISNA(MATCH($A743&amp;"ADE",'Cases at IMPPC'!$H:$H,0)))</f>
        <v>0</v>
      </c>
      <c r="BD743" s="21" t="n">
        <f aca="false">NOT(ISNA(MATCH($A743&amp;"MET",'Cases at IMPPC'!$H:$H,0)))</f>
        <v>0</v>
      </c>
      <c r="BE743" s="24" t="s">
        <v>184</v>
      </c>
      <c r="BH743" s="0" t="s">
        <v>314</v>
      </c>
    </row>
    <row r="744" customFormat="false" ht="13" hidden="false" customHeight="true" outlineLevel="0" collapsed="false">
      <c r="A744" s="1" t="n">
        <v>746</v>
      </c>
      <c r="B744" s="18" t="s">
        <v>1788</v>
      </c>
      <c r="C744" s="18" t="str">
        <f aca="false">TEXT(A744,"CRC-00000")&amp;"-05-01"</f>
        <v>CRC-00746-05-01</v>
      </c>
      <c r="D744" s="2" t="s">
        <v>60</v>
      </c>
      <c r="M744" s="2" t="s">
        <v>136</v>
      </c>
      <c r="T744" s="2"/>
      <c r="U744" s="2"/>
      <c r="AD744" s="6" t="n">
        <f aca="false">ISNUMBER(MATCH(A744,Selection!A:A,0))</f>
        <v>0</v>
      </c>
      <c r="AE744" s="6" t="n">
        <f aca="false">24-COUNTIF(D744:AA744,"")</f>
        <v>2</v>
      </c>
      <c r="AF744" s="20" t="n">
        <f aca="false">TRUE()</f>
        <v>1</v>
      </c>
      <c r="AG744" s="21" t="n">
        <f aca="false">FALSE()</f>
        <v>0</v>
      </c>
      <c r="AH744" s="21" t="n">
        <f aca="false">FALSE()</f>
        <v>0</v>
      </c>
      <c r="AI744" s="22" t="n">
        <f aca="false">TRUE()</f>
        <v>1</v>
      </c>
      <c r="AJ744" s="8" t="n">
        <v>746.3</v>
      </c>
      <c r="AK744" s="23" t="s">
        <v>324</v>
      </c>
      <c r="AL744" s="8" t="s">
        <v>66</v>
      </c>
      <c r="AM744" s="8" t="n">
        <v>42</v>
      </c>
      <c r="AN744" s="8" t="s">
        <v>64</v>
      </c>
      <c r="AP744" s="8" t="s">
        <v>45</v>
      </c>
      <c r="AQ744" s="8" t="s">
        <v>805</v>
      </c>
      <c r="AV744" s="24" t="s">
        <v>1789</v>
      </c>
      <c r="AW744" s="24"/>
      <c r="BA744" s="21" t="n">
        <f aca="false">NOT(ISNA(MATCH($A744&amp;"N",'Cases at IMPPC'!$H:$H,0)))</f>
        <v>1</v>
      </c>
      <c r="BB744" s="21" t="n">
        <f aca="false">NOT(ISNA(MATCH($A744&amp;"T",'Cases at IMPPC'!$H:$H,0)))</f>
        <v>0</v>
      </c>
      <c r="BC744" s="21" t="n">
        <f aca="false">NOT(ISNA(MATCH($A744&amp;"ADE",'Cases at IMPPC'!$H:$H,0)))</f>
        <v>0</v>
      </c>
      <c r="BD744" s="21" t="n">
        <f aca="false">NOT(ISNA(MATCH($A744&amp;"MET",'Cases at IMPPC'!$H:$H,0)))</f>
        <v>1</v>
      </c>
      <c r="BE744" s="24" t="s">
        <v>184</v>
      </c>
      <c r="BH744" s="0" t="s">
        <v>314</v>
      </c>
    </row>
    <row r="745" customFormat="false" ht="13" hidden="false" customHeight="true" outlineLevel="0" collapsed="false">
      <c r="A745" s="1" t="n">
        <v>747</v>
      </c>
      <c r="B745" s="18" t="s">
        <v>1790</v>
      </c>
      <c r="C745" s="18" t="str">
        <f aca="false">TEXT(A745,"CRC-00000")&amp;"-05-01"</f>
        <v>CRC-00747-05-01</v>
      </c>
      <c r="D745" s="2" t="s">
        <v>60</v>
      </c>
      <c r="T745" s="2"/>
      <c r="U745" s="2"/>
      <c r="AD745" s="6" t="n">
        <f aca="false">ISNUMBER(MATCH(A745,Selection!A:A,0))</f>
        <v>0</v>
      </c>
      <c r="AE745" s="6" t="n">
        <f aca="false">24-COUNTIF(D745:AA745,"")</f>
        <v>1</v>
      </c>
      <c r="AF745" s="20" t="n">
        <f aca="false">TRUE()</f>
        <v>1</v>
      </c>
      <c r="AG745" s="21" t="n">
        <f aca="false">FALSE()</f>
        <v>0</v>
      </c>
      <c r="AH745" s="21" t="n">
        <f aca="false">FALSE()</f>
        <v>0</v>
      </c>
      <c r="AI745" s="22" t="n">
        <f aca="false">TRUE()</f>
        <v>1</v>
      </c>
      <c r="AJ745" s="8" t="n">
        <v>747.3</v>
      </c>
      <c r="AK745" s="23" t="s">
        <v>324</v>
      </c>
      <c r="AL745" s="8" t="s">
        <v>63</v>
      </c>
      <c r="AM745" s="8" t="n">
        <v>37</v>
      </c>
      <c r="AN745" s="8" t="s">
        <v>45</v>
      </c>
      <c r="AP745" s="8" t="s">
        <v>45</v>
      </c>
      <c r="AQ745" s="8" t="s">
        <v>805</v>
      </c>
      <c r="AU745" s="8" t="s">
        <v>152</v>
      </c>
      <c r="AV745" s="24"/>
      <c r="AW745" s="24"/>
      <c r="BA745" s="21" t="n">
        <f aca="false">NOT(ISNA(MATCH($A745&amp;"N",'Cases at IMPPC'!$H:$H,0)))</f>
        <v>1</v>
      </c>
      <c r="BB745" s="21" t="n">
        <f aca="false">NOT(ISNA(MATCH($A745&amp;"T",'Cases at IMPPC'!$H:$H,0)))</f>
        <v>0</v>
      </c>
      <c r="BC745" s="21" t="n">
        <f aca="false">NOT(ISNA(MATCH($A745&amp;"ADE",'Cases at IMPPC'!$H:$H,0)))</f>
        <v>0</v>
      </c>
      <c r="BD745" s="21" t="n">
        <f aca="false">NOT(ISNA(MATCH($A745&amp;"MET",'Cases at IMPPC'!$H:$H,0)))</f>
        <v>1</v>
      </c>
      <c r="BE745" s="24" t="s">
        <v>184</v>
      </c>
    </row>
    <row r="746" customFormat="false" ht="13" hidden="false" customHeight="true" outlineLevel="0" collapsed="false">
      <c r="A746" s="1" t="n">
        <v>748</v>
      </c>
      <c r="B746" s="18" t="s">
        <v>1791</v>
      </c>
      <c r="C746" s="18" t="str">
        <f aca="false">TEXT(A746,"CRC-00000")&amp;"-05-01"</f>
        <v>CRC-00748-05-01</v>
      </c>
      <c r="D746" s="2" t="s">
        <v>60</v>
      </c>
      <c r="T746" s="2"/>
      <c r="U746" s="2"/>
      <c r="AD746" s="6" t="n">
        <f aca="false">ISNUMBER(MATCH(A746,Selection!A:A,0))</f>
        <v>0</v>
      </c>
      <c r="AE746" s="6" t="n">
        <f aca="false">24-COUNTIF(D746:AA746,"")</f>
        <v>1</v>
      </c>
      <c r="AF746" s="20" t="n">
        <f aca="false">TRUE()</f>
        <v>1</v>
      </c>
      <c r="AG746" s="21" t="n">
        <f aca="false">TRUE()</f>
        <v>1</v>
      </c>
      <c r="AH746" s="21" t="n">
        <f aca="false">FALSE()</f>
        <v>0</v>
      </c>
      <c r="AI746" s="22" t="n">
        <f aca="false">FALSE()</f>
        <v>0</v>
      </c>
      <c r="AJ746" s="8" t="n">
        <v>748</v>
      </c>
      <c r="AK746" s="23" t="s">
        <v>62</v>
      </c>
      <c r="AL746" s="8" t="s">
        <v>63</v>
      </c>
      <c r="AM746" s="8" t="n">
        <v>66</v>
      </c>
      <c r="AN746" s="8" t="s">
        <v>45</v>
      </c>
      <c r="AO746" s="8" t="s">
        <v>71</v>
      </c>
      <c r="AP746" s="8" t="s">
        <v>90</v>
      </c>
      <c r="AQ746" s="8" t="s">
        <v>1137</v>
      </c>
      <c r="AU746" s="8" t="s">
        <v>45</v>
      </c>
      <c r="AV746" s="24" t="s">
        <v>1792</v>
      </c>
      <c r="AW746" s="24"/>
      <c r="BA746" s="21" t="n">
        <f aca="false">NOT(ISNA(MATCH($A746&amp;"N",'Cases at IMPPC'!$H:$H,0)))</f>
        <v>1</v>
      </c>
      <c r="BB746" s="21" t="n">
        <f aca="false">NOT(ISNA(MATCH($A746&amp;"T",'Cases at IMPPC'!$H:$H,0)))</f>
        <v>1</v>
      </c>
      <c r="BC746" s="21" t="n">
        <f aca="false">NOT(ISNA(MATCH($A746&amp;"ADE",'Cases at IMPPC'!$H:$H,0)))</f>
        <v>0</v>
      </c>
      <c r="BD746" s="21" t="n">
        <f aca="false">NOT(ISNA(MATCH($A746&amp;"MET",'Cases at IMPPC'!$H:$H,0)))</f>
        <v>0</v>
      </c>
      <c r="BE746" s="24"/>
    </row>
    <row r="747" customFormat="false" ht="13" hidden="false" customHeight="true" outlineLevel="0" collapsed="false">
      <c r="A747" s="1" t="n">
        <v>749</v>
      </c>
      <c r="B747" s="18" t="s">
        <v>1793</v>
      </c>
      <c r="C747" s="18" t="str">
        <f aca="false">TEXT(A747,"CRC-00000")&amp;"-05-01"</f>
        <v>CRC-00749-05-01</v>
      </c>
      <c r="D747" s="2" t="s">
        <v>60</v>
      </c>
      <c r="T747" s="2"/>
      <c r="U747" s="2"/>
      <c r="AD747" s="6" t="n">
        <f aca="false">ISNUMBER(MATCH(A747,Selection!A:A,0))</f>
        <v>0</v>
      </c>
      <c r="AE747" s="6" t="n">
        <f aca="false">24-COUNTIF(D747:AA747,"")</f>
        <v>1</v>
      </c>
      <c r="AF747" s="20" t="n">
        <f aca="false">TRUE()</f>
        <v>1</v>
      </c>
      <c r="AG747" s="21" t="n">
        <f aca="false">TRUE()</f>
        <v>1</v>
      </c>
      <c r="AH747" s="21" t="n">
        <f aca="false">FALSE()</f>
        <v>0</v>
      </c>
      <c r="AI747" s="22" t="n">
        <f aca="false">FALSE()</f>
        <v>0</v>
      </c>
      <c r="AJ747" s="8" t="n">
        <v>749</v>
      </c>
      <c r="AK747" s="23" t="s">
        <v>62</v>
      </c>
      <c r="AL747" s="8" t="s">
        <v>63</v>
      </c>
      <c r="AM747" s="8" t="n">
        <v>70</v>
      </c>
      <c r="AN747" s="8" t="s">
        <v>45</v>
      </c>
      <c r="AO747" s="8" t="s">
        <v>65</v>
      </c>
      <c r="AP747" s="8" t="s">
        <v>66</v>
      </c>
      <c r="AQ747" s="8" t="s">
        <v>289</v>
      </c>
      <c r="AU747" s="8" t="s">
        <v>45</v>
      </c>
      <c r="AV747" s="24" t="s">
        <v>1794</v>
      </c>
      <c r="AW747" s="24"/>
      <c r="BA747" s="21" t="n">
        <f aca="false">NOT(ISNA(MATCH($A747&amp;"N",'Cases at IMPPC'!$H:$H,0)))</f>
        <v>1</v>
      </c>
      <c r="BB747" s="21" t="n">
        <f aca="false">NOT(ISNA(MATCH($A747&amp;"T",'Cases at IMPPC'!$H:$H,0)))</f>
        <v>1</v>
      </c>
      <c r="BC747" s="21" t="n">
        <f aca="false">NOT(ISNA(MATCH($A747&amp;"ADE",'Cases at IMPPC'!$H:$H,0)))</f>
        <v>0</v>
      </c>
      <c r="BD747" s="21" t="n">
        <f aca="false">NOT(ISNA(MATCH($A747&amp;"MET",'Cases at IMPPC'!$H:$H,0)))</f>
        <v>0</v>
      </c>
      <c r="BE747" s="24"/>
    </row>
    <row r="748" customFormat="false" ht="13" hidden="false" customHeight="true" outlineLevel="0" collapsed="false">
      <c r="A748" s="1" t="n">
        <v>750</v>
      </c>
      <c r="B748" s="18" t="s">
        <v>1795</v>
      </c>
      <c r="C748" s="18" t="str">
        <f aca="false">TEXT(A748,"CRC-00000")&amp;"-05-01"</f>
        <v>CRC-00750-05-01</v>
      </c>
      <c r="D748" s="2" t="s">
        <v>60</v>
      </c>
      <c r="T748" s="2"/>
      <c r="U748" s="2"/>
      <c r="AD748" s="6" t="n">
        <f aca="false">ISNUMBER(MATCH(A748,Selection!A:A,0))</f>
        <v>0</v>
      </c>
      <c r="AE748" s="6" t="n">
        <f aca="false">24-COUNTIF(D748:AA748,"")</f>
        <v>1</v>
      </c>
      <c r="AF748" s="20" t="n">
        <f aca="false">TRUE()</f>
        <v>1</v>
      </c>
      <c r="AG748" s="21" t="n">
        <f aca="false">FALSE()</f>
        <v>0</v>
      </c>
      <c r="AH748" s="21" t="n">
        <f aca="false">FALSE()</f>
        <v>0</v>
      </c>
      <c r="AI748" s="22" t="n">
        <f aca="false">TRUE()</f>
        <v>1</v>
      </c>
      <c r="AJ748" s="8" t="n">
        <v>750.3</v>
      </c>
      <c r="AK748" s="23" t="s">
        <v>324</v>
      </c>
      <c r="AL748" s="8" t="s">
        <v>63</v>
      </c>
      <c r="AM748" s="8" t="n">
        <v>51</v>
      </c>
      <c r="AN748" s="8" t="s">
        <v>45</v>
      </c>
      <c r="AP748" s="8" t="s">
        <v>45</v>
      </c>
      <c r="AQ748" s="8" t="s">
        <v>805</v>
      </c>
      <c r="AU748" s="8" t="s">
        <v>45</v>
      </c>
      <c r="AV748" s="24" t="s">
        <v>785</v>
      </c>
      <c r="AW748" s="24"/>
      <c r="BA748" s="21" t="n">
        <f aca="false">NOT(ISNA(MATCH($A748&amp;"N",'Cases at IMPPC'!$H:$H,0)))</f>
        <v>1</v>
      </c>
      <c r="BB748" s="21" t="n">
        <f aca="false">NOT(ISNA(MATCH($A748&amp;"T",'Cases at IMPPC'!$H:$H,0)))</f>
        <v>0</v>
      </c>
      <c r="BC748" s="21" t="n">
        <f aca="false">NOT(ISNA(MATCH($A748&amp;"ADE",'Cases at IMPPC'!$H:$H,0)))</f>
        <v>0</v>
      </c>
      <c r="BD748" s="21" t="n">
        <f aca="false">NOT(ISNA(MATCH($A748&amp;"MET",'Cases at IMPPC'!$H:$H,0)))</f>
        <v>1</v>
      </c>
      <c r="BE748" s="24" t="s">
        <v>272</v>
      </c>
    </row>
    <row r="749" customFormat="false" ht="13" hidden="false" customHeight="true" outlineLevel="0" collapsed="false">
      <c r="A749" s="1" t="n">
        <v>751</v>
      </c>
      <c r="B749" s="18" t="s">
        <v>1796</v>
      </c>
      <c r="C749" s="18" t="str">
        <f aca="false">TEXT(A749,"CRC-00000")&amp;"-05-01"</f>
        <v>CRC-00751-05-01</v>
      </c>
      <c r="D749" s="2" t="s">
        <v>60</v>
      </c>
      <c r="T749" s="2"/>
      <c r="U749" s="2"/>
      <c r="AD749" s="6" t="n">
        <f aca="false">ISNUMBER(MATCH(A749,Selection!A:A,0))</f>
        <v>0</v>
      </c>
      <c r="AE749" s="6" t="n">
        <f aca="false">24-COUNTIF(D749:AA749,"")</f>
        <v>1</v>
      </c>
      <c r="AF749" s="20" t="n">
        <f aca="false">TRUE()</f>
        <v>1</v>
      </c>
      <c r="AG749" s="21" t="n">
        <f aca="false">TRUE()</f>
        <v>1</v>
      </c>
      <c r="AH749" s="21" t="n">
        <f aca="false">FALSE()</f>
        <v>0</v>
      </c>
      <c r="AI749" s="22" t="n">
        <f aca="false">FALSE()</f>
        <v>0</v>
      </c>
      <c r="AJ749" s="8" t="n">
        <v>751</v>
      </c>
      <c r="AK749" s="23" t="s">
        <v>62</v>
      </c>
      <c r="AL749" s="8" t="s">
        <v>63</v>
      </c>
      <c r="AM749" s="8" t="n">
        <v>67</v>
      </c>
      <c r="AN749" s="8" t="s">
        <v>64</v>
      </c>
      <c r="AO749" s="8" t="s">
        <v>65</v>
      </c>
      <c r="AP749" s="8" t="s">
        <v>90</v>
      </c>
      <c r="AQ749" s="8" t="s">
        <v>1797</v>
      </c>
      <c r="AU749" s="8" t="s">
        <v>45</v>
      </c>
      <c r="AV749" s="24" t="s">
        <v>1798</v>
      </c>
      <c r="AW749" s="24"/>
      <c r="BA749" s="21" t="n">
        <f aca="false">NOT(ISNA(MATCH($A749&amp;"N",'Cases at IMPPC'!$H:$H,0)))</f>
        <v>1</v>
      </c>
      <c r="BB749" s="21" t="n">
        <f aca="false">NOT(ISNA(MATCH($A749&amp;"T",'Cases at IMPPC'!$H:$H,0)))</f>
        <v>1</v>
      </c>
      <c r="BC749" s="21" t="n">
        <f aca="false">NOT(ISNA(MATCH($A749&amp;"ADE",'Cases at IMPPC'!$H:$H,0)))</f>
        <v>0</v>
      </c>
      <c r="BD749" s="21" t="n">
        <f aca="false">NOT(ISNA(MATCH($A749&amp;"MET",'Cases at IMPPC'!$H:$H,0)))</f>
        <v>0</v>
      </c>
      <c r="BE749" s="24"/>
    </row>
    <row r="750" customFormat="false" ht="13" hidden="false" customHeight="true" outlineLevel="0" collapsed="false">
      <c r="A750" s="1" t="n">
        <v>752</v>
      </c>
      <c r="B750" s="18" t="s">
        <v>1799</v>
      </c>
      <c r="C750" s="18" t="str">
        <f aca="false">TEXT(A750,"CRC-00000")&amp;"-05-01"</f>
        <v>CRC-00752-05-01</v>
      </c>
      <c r="D750" s="2" t="s">
        <v>60</v>
      </c>
      <c r="T750" s="2"/>
      <c r="U750" s="2"/>
      <c r="AD750" s="6" t="n">
        <f aca="false">ISNUMBER(MATCH(A750,Selection!A:A,0))</f>
        <v>0</v>
      </c>
      <c r="AE750" s="6" t="n">
        <f aca="false">24-COUNTIF(D750:AA750,"")</f>
        <v>1</v>
      </c>
      <c r="AF750" s="20" t="n">
        <f aca="false">TRUE()</f>
        <v>1</v>
      </c>
      <c r="AG750" s="21" t="n">
        <f aca="false">FALSE()</f>
        <v>0</v>
      </c>
      <c r="AH750" s="21" t="n">
        <f aca="false">FALSE()</f>
        <v>0</v>
      </c>
      <c r="AI750" s="22" t="n">
        <f aca="false">TRUE()</f>
        <v>1</v>
      </c>
      <c r="AJ750" s="8" t="n">
        <v>752.3</v>
      </c>
      <c r="AK750" s="23" t="s">
        <v>324</v>
      </c>
      <c r="AL750" s="8" t="s">
        <v>63</v>
      </c>
      <c r="AM750" s="8" t="n">
        <v>74</v>
      </c>
      <c r="AN750" s="8" t="s">
        <v>64</v>
      </c>
      <c r="AP750" s="8" t="s">
        <v>45</v>
      </c>
      <c r="AQ750" s="8" t="s">
        <v>805</v>
      </c>
      <c r="AU750" s="8" t="s">
        <v>805</v>
      </c>
      <c r="AV750" s="24" t="s">
        <v>1800</v>
      </c>
      <c r="AW750" s="24"/>
      <c r="BA750" s="21" t="n">
        <f aca="false">NOT(ISNA(MATCH($A750&amp;"N",'Cases at IMPPC'!$H:$H,0)))</f>
        <v>1</v>
      </c>
      <c r="BB750" s="21" t="n">
        <f aca="false">NOT(ISNA(MATCH($A750&amp;"T",'Cases at IMPPC'!$H:$H,0)))</f>
        <v>0</v>
      </c>
      <c r="BC750" s="21" t="n">
        <f aca="false">NOT(ISNA(MATCH($A750&amp;"ADE",'Cases at IMPPC'!$H:$H,0)))</f>
        <v>0</v>
      </c>
      <c r="BD750" s="21" t="n">
        <f aca="false">NOT(ISNA(MATCH($A750&amp;"MET",'Cases at IMPPC'!$H:$H,0)))</f>
        <v>1</v>
      </c>
      <c r="BE750" s="24" t="s">
        <v>184</v>
      </c>
    </row>
    <row r="751" customFormat="false" ht="13" hidden="false" customHeight="true" outlineLevel="0" collapsed="false">
      <c r="A751" s="1" t="n">
        <v>753</v>
      </c>
      <c r="B751" s="18" t="s">
        <v>1801</v>
      </c>
      <c r="C751" s="18" t="str">
        <f aca="false">TEXT(A751,"CRC-00000")&amp;"-05-01"</f>
        <v>CRC-00753-05-01</v>
      </c>
      <c r="D751" s="2" t="s">
        <v>60</v>
      </c>
      <c r="T751" s="2"/>
      <c r="U751" s="2"/>
      <c r="AD751" s="6" t="n">
        <f aca="false">ISNUMBER(MATCH(A751,Selection!A:A,0))</f>
        <v>0</v>
      </c>
      <c r="AE751" s="6" t="n">
        <f aca="false">24-COUNTIF(D751:AA751,"")</f>
        <v>1</v>
      </c>
      <c r="AF751" s="20" t="n">
        <f aca="false">TRUE()</f>
        <v>1</v>
      </c>
      <c r="AG751" s="21" t="n">
        <f aca="false">TRUE()</f>
        <v>1</v>
      </c>
      <c r="AH751" s="21" t="n">
        <f aca="false">FALSE()</f>
        <v>0</v>
      </c>
      <c r="AI751" s="22" t="n">
        <f aca="false">FALSE()</f>
        <v>0</v>
      </c>
      <c r="AJ751" s="8" t="n">
        <v>753</v>
      </c>
      <c r="AK751" s="23" t="s">
        <v>62</v>
      </c>
      <c r="AL751" s="8" t="s">
        <v>63</v>
      </c>
      <c r="AM751" s="8" t="n">
        <v>67</v>
      </c>
      <c r="AN751" s="8" t="s">
        <v>45</v>
      </c>
      <c r="AO751" s="8" t="s">
        <v>65</v>
      </c>
      <c r="AP751" s="8" t="s">
        <v>90</v>
      </c>
      <c r="AQ751" s="8" t="s">
        <v>1255</v>
      </c>
      <c r="AU751" s="8" t="s">
        <v>45</v>
      </c>
      <c r="AV751" s="24" t="s">
        <v>1802</v>
      </c>
      <c r="AW751" s="24"/>
      <c r="BA751" s="21" t="n">
        <f aca="false">NOT(ISNA(MATCH($A751&amp;"N",'Cases at IMPPC'!$H:$H,0)))</f>
        <v>1</v>
      </c>
      <c r="BB751" s="21" t="n">
        <f aca="false">NOT(ISNA(MATCH($A751&amp;"T",'Cases at IMPPC'!$H:$H,0)))</f>
        <v>1</v>
      </c>
      <c r="BC751" s="21" t="n">
        <f aca="false">NOT(ISNA(MATCH($A751&amp;"ADE",'Cases at IMPPC'!$H:$H,0)))</f>
        <v>0</v>
      </c>
      <c r="BD751" s="21" t="n">
        <f aca="false">NOT(ISNA(MATCH($A751&amp;"MET",'Cases at IMPPC'!$H:$H,0)))</f>
        <v>0</v>
      </c>
      <c r="BE751" s="24"/>
    </row>
    <row r="752" customFormat="false" ht="13" hidden="false" customHeight="true" outlineLevel="0" collapsed="false">
      <c r="A752" s="1" t="n">
        <v>754</v>
      </c>
      <c r="B752" s="18" t="s">
        <v>1803</v>
      </c>
      <c r="C752" s="18" t="str">
        <f aca="false">TEXT(A752,"CRC-00000")&amp;"-05-01"</f>
        <v>CRC-00754-05-01</v>
      </c>
      <c r="D752" s="2" t="s">
        <v>60</v>
      </c>
      <c r="T752" s="2"/>
      <c r="U752" s="2"/>
      <c r="AD752" s="6" t="n">
        <f aca="false">ISNUMBER(MATCH(A752,Selection!A:A,0))</f>
        <v>0</v>
      </c>
      <c r="AE752" s="6" t="n">
        <f aca="false">24-COUNTIF(D752:AA752,"")</f>
        <v>1</v>
      </c>
      <c r="AF752" s="20" t="n">
        <f aca="false">TRUE()</f>
        <v>1</v>
      </c>
      <c r="AG752" s="21" t="n">
        <f aca="false">TRUE()</f>
        <v>1</v>
      </c>
      <c r="AH752" s="21" t="n">
        <f aca="false">FALSE()</f>
        <v>0</v>
      </c>
      <c r="AI752" s="22" t="n">
        <f aca="false">FALSE()</f>
        <v>0</v>
      </c>
      <c r="AJ752" s="8" t="n">
        <v>754</v>
      </c>
      <c r="AK752" s="23" t="s">
        <v>62</v>
      </c>
      <c r="AL752" s="8" t="s">
        <v>63</v>
      </c>
      <c r="AM752" s="8" t="n">
        <v>37</v>
      </c>
      <c r="AN752" s="8" t="s">
        <v>45</v>
      </c>
      <c r="AO752" s="8" t="s">
        <v>65</v>
      </c>
      <c r="AP752" s="8" t="s">
        <v>90</v>
      </c>
      <c r="AQ752" s="8" t="s">
        <v>1226</v>
      </c>
      <c r="AU752" s="8" t="s">
        <v>45</v>
      </c>
      <c r="AV752" s="24" t="s">
        <v>1804</v>
      </c>
      <c r="AW752" s="24"/>
      <c r="BA752" s="21" t="n">
        <f aca="false">NOT(ISNA(MATCH($A752&amp;"N",'Cases at IMPPC'!$H:$H,0)))</f>
        <v>1</v>
      </c>
      <c r="BB752" s="21" t="n">
        <f aca="false">NOT(ISNA(MATCH($A752&amp;"T",'Cases at IMPPC'!$H:$H,0)))</f>
        <v>1</v>
      </c>
      <c r="BC752" s="21" t="n">
        <f aca="false">NOT(ISNA(MATCH($A752&amp;"ADE",'Cases at IMPPC'!$H:$H,0)))</f>
        <v>0</v>
      </c>
      <c r="BD752" s="21" t="n">
        <f aca="false">NOT(ISNA(MATCH($A752&amp;"MET",'Cases at IMPPC'!$H:$H,0)))</f>
        <v>0</v>
      </c>
      <c r="BE752" s="24"/>
    </row>
    <row r="753" customFormat="false" ht="13" hidden="false" customHeight="true" outlineLevel="0" collapsed="false">
      <c r="A753" s="1" t="n">
        <v>755</v>
      </c>
      <c r="B753" s="18" t="s">
        <v>1805</v>
      </c>
      <c r="C753" s="18" t="str">
        <f aca="false">TEXT(A753,"CRC-00000")&amp;"-05-01"</f>
        <v>CRC-00755-05-01</v>
      </c>
      <c r="D753" s="2" t="s">
        <v>60</v>
      </c>
      <c r="T753" s="2"/>
      <c r="U753" s="2"/>
      <c r="AD753" s="6" t="n">
        <f aca="false">ISNUMBER(MATCH(A753,Selection!A:A,0))</f>
        <v>0</v>
      </c>
      <c r="AE753" s="6" t="n">
        <f aca="false">24-COUNTIF(D753:AA753,"")</f>
        <v>1</v>
      </c>
      <c r="AF753" s="20" t="n">
        <f aca="false">TRUE()</f>
        <v>1</v>
      </c>
      <c r="AG753" s="21" t="n">
        <f aca="false">TRUE()</f>
        <v>1</v>
      </c>
      <c r="AH753" s="21" t="n">
        <f aca="false">FALSE()</f>
        <v>0</v>
      </c>
      <c r="AI753" s="22" t="n">
        <f aca="false">FALSE()</f>
        <v>0</v>
      </c>
      <c r="AJ753" s="8" t="n">
        <v>755</v>
      </c>
      <c r="AK753" s="23" t="s">
        <v>62</v>
      </c>
      <c r="AL753" s="8" t="s">
        <v>63</v>
      </c>
      <c r="AM753" s="8" t="n">
        <v>82</v>
      </c>
      <c r="AN753" s="8" t="s">
        <v>45</v>
      </c>
      <c r="AO753" s="8" t="s">
        <v>71</v>
      </c>
      <c r="AP753" s="8" t="s">
        <v>66</v>
      </c>
      <c r="AQ753" s="8" t="s">
        <v>197</v>
      </c>
      <c r="AU753" s="8" t="s">
        <v>45</v>
      </c>
      <c r="AV753" s="24" t="s">
        <v>1408</v>
      </c>
      <c r="AW753" s="24"/>
      <c r="BA753" s="21" t="n">
        <f aca="false">NOT(ISNA(MATCH($A753&amp;"N",'Cases at IMPPC'!$H:$H,0)))</f>
        <v>1</v>
      </c>
      <c r="BB753" s="21" t="n">
        <f aca="false">NOT(ISNA(MATCH($A753&amp;"T",'Cases at IMPPC'!$H:$H,0)))</f>
        <v>1</v>
      </c>
      <c r="BC753" s="21" t="n">
        <f aca="false">NOT(ISNA(MATCH($A753&amp;"ADE",'Cases at IMPPC'!$H:$H,0)))</f>
        <v>0</v>
      </c>
      <c r="BD753" s="21" t="n">
        <f aca="false">NOT(ISNA(MATCH($A753&amp;"MET",'Cases at IMPPC'!$H:$H,0)))</f>
        <v>0</v>
      </c>
      <c r="BE753" s="24"/>
    </row>
    <row r="754" customFormat="false" ht="13" hidden="false" customHeight="true" outlineLevel="0" collapsed="false">
      <c r="A754" s="1" t="n">
        <v>756</v>
      </c>
      <c r="B754" s="18" t="s">
        <v>1806</v>
      </c>
      <c r="C754" s="18" t="str">
        <f aca="false">TEXT(A754,"CRC-00000")&amp;"-05-01"</f>
        <v>CRC-00756-05-01</v>
      </c>
      <c r="D754" s="2" t="s">
        <v>60</v>
      </c>
      <c r="T754" s="2"/>
      <c r="U754" s="2"/>
      <c r="AD754" s="6" t="n">
        <f aca="false">ISNUMBER(MATCH(A754,Selection!A:A,0))</f>
        <v>0</v>
      </c>
      <c r="AE754" s="6" t="n">
        <f aca="false">24-COUNTIF(D754:AA754,"")</f>
        <v>1</v>
      </c>
      <c r="AF754" s="20" t="n">
        <f aca="false">TRUE()</f>
        <v>1</v>
      </c>
      <c r="AG754" s="21" t="n">
        <f aca="false">TRUE()</f>
        <v>1</v>
      </c>
      <c r="AH754" s="21" t="n">
        <f aca="false">FALSE()</f>
        <v>0</v>
      </c>
      <c r="AI754" s="22" t="n">
        <f aca="false">FALSE()</f>
        <v>0</v>
      </c>
      <c r="AJ754" s="8" t="n">
        <v>756</v>
      </c>
      <c r="AK754" s="23" t="s">
        <v>62</v>
      </c>
      <c r="AL754" s="8" t="s">
        <v>63</v>
      </c>
      <c r="AM754" s="8" t="n">
        <v>54</v>
      </c>
      <c r="AN754" s="8" t="s">
        <v>64</v>
      </c>
      <c r="AO754" s="8" t="s">
        <v>71</v>
      </c>
      <c r="AP754" s="8" t="s">
        <v>90</v>
      </c>
      <c r="AQ754" s="8" t="s">
        <v>1807</v>
      </c>
      <c r="AU754" s="8" t="s">
        <v>45</v>
      </c>
      <c r="AV754" s="24" t="s">
        <v>1808</v>
      </c>
      <c r="AW754" s="24"/>
      <c r="BA754" s="21" t="n">
        <f aca="false">NOT(ISNA(MATCH($A754&amp;"N",'Cases at IMPPC'!$H:$H,0)))</f>
        <v>1</v>
      </c>
      <c r="BB754" s="21" t="n">
        <f aca="false">NOT(ISNA(MATCH($A754&amp;"T",'Cases at IMPPC'!$H:$H,0)))</f>
        <v>1</v>
      </c>
      <c r="BC754" s="21" t="n">
        <f aca="false">NOT(ISNA(MATCH($A754&amp;"ADE",'Cases at IMPPC'!$H:$H,0)))</f>
        <v>0</v>
      </c>
      <c r="BD754" s="21" t="n">
        <f aca="false">NOT(ISNA(MATCH($A754&amp;"MET",'Cases at IMPPC'!$H:$H,0)))</f>
        <v>0</v>
      </c>
      <c r="BE754" s="24"/>
    </row>
    <row r="755" customFormat="false" ht="13" hidden="false" customHeight="true" outlineLevel="0" collapsed="false">
      <c r="A755" s="1" t="n">
        <v>757</v>
      </c>
      <c r="B755" s="18" t="s">
        <v>1809</v>
      </c>
      <c r="C755" s="18" t="str">
        <f aca="false">TEXT(A755,"CRC-00000")&amp;"-05-01"</f>
        <v>CRC-00757-05-01</v>
      </c>
      <c r="D755" s="2" t="s">
        <v>60</v>
      </c>
      <c r="T755" s="2"/>
      <c r="U755" s="2"/>
      <c r="AD755" s="6" t="n">
        <f aca="false">ISNUMBER(MATCH(A755,Selection!A:A,0))</f>
        <v>0</v>
      </c>
      <c r="AE755" s="6" t="n">
        <f aca="false">24-COUNTIF(D755:AA755,"")</f>
        <v>1</v>
      </c>
      <c r="AF755" s="20" t="n">
        <f aca="false">TRUE()</f>
        <v>1</v>
      </c>
      <c r="AG755" s="21" t="n">
        <f aca="false">TRUE()</f>
        <v>1</v>
      </c>
      <c r="AH755" s="21" t="n">
        <f aca="false">FALSE()</f>
        <v>0</v>
      </c>
      <c r="AI755" s="22" t="n">
        <f aca="false">FALSE()</f>
        <v>0</v>
      </c>
      <c r="AJ755" s="8" t="n">
        <v>757</v>
      </c>
      <c r="AK755" s="23" t="s">
        <v>62</v>
      </c>
      <c r="AL755" s="8" t="s">
        <v>63</v>
      </c>
      <c r="AM755" s="8" t="n">
        <v>74</v>
      </c>
      <c r="AN755" s="8" t="s">
        <v>45</v>
      </c>
      <c r="AO755" s="8" t="s">
        <v>71</v>
      </c>
      <c r="AP755" s="8" t="s">
        <v>90</v>
      </c>
      <c r="AQ755" s="8" t="s">
        <v>733</v>
      </c>
      <c r="AU755" s="8" t="s">
        <v>45</v>
      </c>
      <c r="AV755" s="24" t="s">
        <v>1810</v>
      </c>
      <c r="AW755" s="24"/>
      <c r="BA755" s="21" t="n">
        <f aca="false">NOT(ISNA(MATCH($A755&amp;"N",'Cases at IMPPC'!$H:$H,0)))</f>
        <v>1</v>
      </c>
      <c r="BB755" s="21" t="n">
        <f aca="false">NOT(ISNA(MATCH($A755&amp;"T",'Cases at IMPPC'!$H:$H,0)))</f>
        <v>1</v>
      </c>
      <c r="BC755" s="21" t="n">
        <f aca="false">NOT(ISNA(MATCH($A755&amp;"ADE",'Cases at IMPPC'!$H:$H,0)))</f>
        <v>0</v>
      </c>
      <c r="BD755" s="21" t="n">
        <f aca="false">NOT(ISNA(MATCH($A755&amp;"MET",'Cases at IMPPC'!$H:$H,0)))</f>
        <v>0</v>
      </c>
      <c r="BE755" s="24"/>
    </row>
    <row r="756" customFormat="false" ht="13" hidden="false" customHeight="true" outlineLevel="0" collapsed="false">
      <c r="A756" s="1" t="n">
        <v>758</v>
      </c>
      <c r="B756" s="18" t="s">
        <v>1811</v>
      </c>
      <c r="C756" s="18" t="str">
        <f aca="false">TEXT(A756,"CRC-00000")&amp;"-05-01"</f>
        <v>CRC-00758-05-01</v>
      </c>
      <c r="D756" s="2" t="s">
        <v>60</v>
      </c>
      <c r="T756" s="2"/>
      <c r="U756" s="2"/>
      <c r="AD756" s="6" t="n">
        <f aca="false">ISNUMBER(MATCH(A756,Selection!A:A,0))</f>
        <v>0</v>
      </c>
      <c r="AE756" s="6" t="n">
        <f aca="false">24-COUNTIF(D756:AA756,"")</f>
        <v>1</v>
      </c>
      <c r="AF756" s="20" t="n">
        <f aca="false">TRUE()</f>
        <v>1</v>
      </c>
      <c r="AG756" s="21" t="n">
        <f aca="false">TRUE()</f>
        <v>1</v>
      </c>
      <c r="AH756" s="21" t="n">
        <f aca="false">FALSE()</f>
        <v>0</v>
      </c>
      <c r="AI756" s="22" t="n">
        <f aca="false">FALSE()</f>
        <v>0</v>
      </c>
      <c r="AJ756" s="8" t="n">
        <v>758</v>
      </c>
      <c r="AK756" s="23" t="s">
        <v>62</v>
      </c>
      <c r="AL756" s="8" t="s">
        <v>63</v>
      </c>
      <c r="AM756" s="8" t="n">
        <v>72</v>
      </c>
      <c r="AN756" s="8" t="s">
        <v>64</v>
      </c>
      <c r="AO756" s="8" t="s">
        <v>71</v>
      </c>
      <c r="AP756" s="8" t="s">
        <v>66</v>
      </c>
      <c r="AQ756" s="8" t="s">
        <v>248</v>
      </c>
      <c r="AU756" s="8" t="s">
        <v>45</v>
      </c>
      <c r="AV756" s="24" t="s">
        <v>1812</v>
      </c>
      <c r="AW756" s="24"/>
      <c r="BA756" s="21" t="n">
        <f aca="false">NOT(ISNA(MATCH($A756&amp;"N",'Cases at IMPPC'!$H:$H,0)))</f>
        <v>1</v>
      </c>
      <c r="BB756" s="21" t="n">
        <f aca="false">NOT(ISNA(MATCH($A756&amp;"T",'Cases at IMPPC'!$H:$H,0)))</f>
        <v>1</v>
      </c>
      <c r="BC756" s="21" t="n">
        <f aca="false">NOT(ISNA(MATCH($A756&amp;"ADE",'Cases at IMPPC'!$H:$H,0)))</f>
        <v>0</v>
      </c>
      <c r="BD756" s="21" t="n">
        <f aca="false">NOT(ISNA(MATCH($A756&amp;"MET",'Cases at IMPPC'!$H:$H,0)))</f>
        <v>0</v>
      </c>
      <c r="BE756" s="24"/>
    </row>
    <row r="757" customFormat="false" ht="13" hidden="false" customHeight="true" outlineLevel="0" collapsed="false">
      <c r="A757" s="1" t="n">
        <v>759</v>
      </c>
      <c r="B757" s="18" t="s">
        <v>1813</v>
      </c>
      <c r="C757" s="18" t="str">
        <f aca="false">TEXT(A757,"CRC-00000")&amp;"-05-01"</f>
        <v>CRC-00759-05-01</v>
      </c>
      <c r="D757" s="2" t="s">
        <v>60</v>
      </c>
      <c r="T757" s="2"/>
      <c r="U757" s="2"/>
      <c r="AD757" s="6" t="n">
        <f aca="false">ISNUMBER(MATCH(A757,Selection!A:A,0))</f>
        <v>0</v>
      </c>
      <c r="AE757" s="6" t="n">
        <f aca="false">24-COUNTIF(D757:AA757,"")</f>
        <v>1</v>
      </c>
      <c r="AF757" s="20" t="n">
        <f aca="false">TRUE()</f>
        <v>1</v>
      </c>
      <c r="AG757" s="21" t="n">
        <f aca="false">TRUE()</f>
        <v>1</v>
      </c>
      <c r="AH757" s="21" t="n">
        <f aca="false">FALSE()</f>
        <v>0</v>
      </c>
      <c r="AI757" s="22" t="n">
        <f aca="false">FALSE()</f>
        <v>0</v>
      </c>
      <c r="AJ757" s="8" t="n">
        <v>759</v>
      </c>
      <c r="AK757" s="23" t="s">
        <v>62</v>
      </c>
      <c r="AL757" s="8" t="s">
        <v>66</v>
      </c>
      <c r="AM757" s="8" t="n">
        <v>77</v>
      </c>
      <c r="AN757" s="8" t="s">
        <v>45</v>
      </c>
      <c r="AO757" s="8" t="s">
        <v>65</v>
      </c>
      <c r="AP757" s="8" t="s">
        <v>66</v>
      </c>
      <c r="AQ757" s="8" t="s">
        <v>289</v>
      </c>
      <c r="AU757" s="8" t="s">
        <v>45</v>
      </c>
      <c r="AV757" s="24"/>
      <c r="AW757" s="24"/>
      <c r="BA757" s="21" t="n">
        <f aca="false">NOT(ISNA(MATCH($A757&amp;"N",'Cases at IMPPC'!$H:$H,0)))</f>
        <v>1</v>
      </c>
      <c r="BB757" s="21" t="n">
        <f aca="false">NOT(ISNA(MATCH($A757&amp;"T",'Cases at IMPPC'!$H:$H,0)))</f>
        <v>1</v>
      </c>
      <c r="BC757" s="21" t="n">
        <f aca="false">NOT(ISNA(MATCH($A757&amp;"ADE",'Cases at IMPPC'!$H:$H,0)))</f>
        <v>0</v>
      </c>
      <c r="BD757" s="21" t="n">
        <f aca="false">NOT(ISNA(MATCH($A757&amp;"MET",'Cases at IMPPC'!$H:$H,0)))</f>
        <v>0</v>
      </c>
      <c r="BE757" s="24"/>
    </row>
    <row r="758" customFormat="false" ht="13" hidden="false" customHeight="true" outlineLevel="0" collapsed="false">
      <c r="A758" s="1" t="n">
        <v>760</v>
      </c>
      <c r="B758" s="18" t="s">
        <v>1814</v>
      </c>
      <c r="C758" s="18" t="str">
        <f aca="false">TEXT(A758,"CRC-00000")&amp;"-05-01"</f>
        <v>CRC-00760-05-01</v>
      </c>
      <c r="D758" s="2" t="s">
        <v>60</v>
      </c>
      <c r="T758" s="2"/>
      <c r="U758" s="2"/>
      <c r="AD758" s="6" t="n">
        <f aca="false">ISNUMBER(MATCH(A758,Selection!A:A,0))</f>
        <v>0</v>
      </c>
      <c r="AE758" s="6" t="n">
        <f aca="false">24-COUNTIF(D758:AA758,"")</f>
        <v>1</v>
      </c>
      <c r="AF758" s="20" t="n">
        <f aca="false">TRUE()</f>
        <v>1</v>
      </c>
      <c r="AG758" s="21" t="n">
        <f aca="false">FALSE()</f>
        <v>0</v>
      </c>
      <c r="AH758" s="21" t="n">
        <f aca="false">TRUE()</f>
        <v>1</v>
      </c>
      <c r="AI758" s="22" t="n">
        <f aca="false">FALSE()</f>
        <v>0</v>
      </c>
      <c r="AJ758" s="8" t="n">
        <v>760.1</v>
      </c>
      <c r="AK758" s="23" t="s">
        <v>137</v>
      </c>
      <c r="AL758" s="8" t="s">
        <v>63</v>
      </c>
      <c r="AM758" s="8" t="n">
        <v>89</v>
      </c>
      <c r="AN758" s="8" t="s">
        <v>64</v>
      </c>
      <c r="AO758" s="8" t="s">
        <v>65</v>
      </c>
      <c r="AP758" s="8" t="s">
        <v>138</v>
      </c>
      <c r="AQ758" s="8" t="s">
        <v>197</v>
      </c>
      <c r="AU758" s="8" t="s">
        <v>1732</v>
      </c>
      <c r="AV758" s="24"/>
      <c r="AW758" s="24"/>
      <c r="BA758" s="21" t="n">
        <f aca="false">NOT(ISNA(MATCH($A758&amp;"N",'Cases at IMPPC'!$H:$H,0)))</f>
        <v>1</v>
      </c>
      <c r="BB758" s="21" t="n">
        <f aca="false">NOT(ISNA(MATCH($A758&amp;"T",'Cases at IMPPC'!$H:$H,0)))</f>
        <v>1</v>
      </c>
      <c r="BC758" s="21" t="n">
        <f aca="false">NOT(ISNA(MATCH($A758&amp;"ADE",'Cases at IMPPC'!$H:$H,0)))</f>
        <v>1</v>
      </c>
      <c r="BD758" s="21" t="n">
        <f aca="false">NOT(ISNA(MATCH($A758&amp;"MET",'Cases at IMPPC'!$H:$H,0)))</f>
        <v>0</v>
      </c>
      <c r="BE758" s="24" t="s">
        <v>1815</v>
      </c>
    </row>
    <row r="759" customFormat="false" ht="13" hidden="false" customHeight="true" outlineLevel="0" collapsed="false">
      <c r="A759" s="1" t="n">
        <v>761</v>
      </c>
      <c r="B759" s="18" t="s">
        <v>1816</v>
      </c>
      <c r="C759" s="18" t="str">
        <f aca="false">TEXT(A759,"CRC-00000")&amp;"-05-01"</f>
        <v>CRC-00761-05-01</v>
      </c>
      <c r="D759" s="2" t="s">
        <v>60</v>
      </c>
      <c r="T759" s="2"/>
      <c r="U759" s="2"/>
      <c r="AD759" s="6" t="n">
        <f aca="false">ISNUMBER(MATCH(A759,Selection!A:A,0))</f>
        <v>0</v>
      </c>
      <c r="AE759" s="6" t="n">
        <f aca="false">24-COUNTIF(D759:AA759,"")</f>
        <v>1</v>
      </c>
      <c r="AF759" s="20" t="n">
        <f aca="false">TRUE()</f>
        <v>1</v>
      </c>
      <c r="AG759" s="21" t="n">
        <f aca="false">TRUE()</f>
        <v>1</v>
      </c>
      <c r="AH759" s="21" t="n">
        <f aca="false">FALSE()</f>
        <v>0</v>
      </c>
      <c r="AI759" s="22" t="n">
        <f aca="false">FALSE()</f>
        <v>0</v>
      </c>
      <c r="AJ759" s="8" t="n">
        <v>761</v>
      </c>
      <c r="AK759" s="23" t="s">
        <v>62</v>
      </c>
      <c r="AL759" s="8" t="s">
        <v>79</v>
      </c>
      <c r="AM759" s="8" t="n">
        <v>76</v>
      </c>
      <c r="AN759" s="8" t="s">
        <v>64</v>
      </c>
      <c r="AO759" s="8" t="s">
        <v>71</v>
      </c>
      <c r="AP759" s="8" t="s">
        <v>66</v>
      </c>
      <c r="AQ759" s="8" t="s">
        <v>618</v>
      </c>
      <c r="AU759" s="8" t="s">
        <v>86</v>
      </c>
      <c r="AV759" s="24" t="s">
        <v>1817</v>
      </c>
      <c r="AW759" s="24"/>
      <c r="BA759" s="21" t="n">
        <f aca="false">NOT(ISNA(MATCH($A759&amp;"N",'Cases at IMPPC'!$H:$H,0)))</f>
        <v>1</v>
      </c>
      <c r="BB759" s="21" t="n">
        <f aca="false">NOT(ISNA(MATCH($A759&amp;"T",'Cases at IMPPC'!$H:$H,0)))</f>
        <v>1</v>
      </c>
      <c r="BC759" s="21" t="n">
        <f aca="false">NOT(ISNA(MATCH($A759&amp;"ADE",'Cases at IMPPC'!$H:$H,0)))</f>
        <v>0</v>
      </c>
      <c r="BD759" s="21" t="n">
        <f aca="false">NOT(ISNA(MATCH($A759&amp;"MET",'Cases at IMPPC'!$H:$H,0)))</f>
        <v>0</v>
      </c>
      <c r="BE759" s="24"/>
    </row>
    <row r="760" customFormat="false" ht="13" hidden="false" customHeight="true" outlineLevel="0" collapsed="false">
      <c r="A760" s="1" t="n">
        <v>762</v>
      </c>
      <c r="B760" s="18" t="s">
        <v>1818</v>
      </c>
      <c r="C760" s="18" t="str">
        <f aca="false">TEXT(A760,"CRC-00000")&amp;"-05-01"</f>
        <v>CRC-00762-05-01</v>
      </c>
      <c r="D760" s="2" t="s">
        <v>60</v>
      </c>
      <c r="T760" s="2"/>
      <c r="U760" s="2"/>
      <c r="AD760" s="6" t="n">
        <f aca="false">ISNUMBER(MATCH(A760,Selection!A:A,0))</f>
        <v>0</v>
      </c>
      <c r="AE760" s="6" t="n">
        <f aca="false">24-COUNTIF(D760:AA760,"")</f>
        <v>1</v>
      </c>
      <c r="AF760" s="20" t="n">
        <f aca="false">TRUE()</f>
        <v>1</v>
      </c>
      <c r="AG760" s="21" t="n">
        <f aca="false">TRUE()</f>
        <v>1</v>
      </c>
      <c r="AH760" s="21" t="n">
        <f aca="false">FALSE()</f>
        <v>0</v>
      </c>
      <c r="AI760" s="22" t="n">
        <f aca="false">FALSE()</f>
        <v>0</v>
      </c>
      <c r="AJ760" s="8" t="n">
        <v>762</v>
      </c>
      <c r="AK760" s="23" t="s">
        <v>62</v>
      </c>
      <c r="AL760" s="8" t="s">
        <v>63</v>
      </c>
      <c r="AM760" s="8" t="n">
        <v>72</v>
      </c>
      <c r="AN760" s="8" t="s">
        <v>45</v>
      </c>
      <c r="AO760" s="8" t="s">
        <v>65</v>
      </c>
      <c r="AP760" s="8" t="s">
        <v>115</v>
      </c>
      <c r="AQ760" s="8" t="s">
        <v>271</v>
      </c>
      <c r="AU760" s="8" t="s">
        <v>152</v>
      </c>
      <c r="AV760" s="24" t="s">
        <v>200</v>
      </c>
      <c r="AW760" s="24"/>
      <c r="BA760" s="21" t="n">
        <f aca="false">NOT(ISNA(MATCH($A760&amp;"N",'Cases at IMPPC'!$H:$H,0)))</f>
        <v>1</v>
      </c>
      <c r="BB760" s="21" t="n">
        <f aca="false">NOT(ISNA(MATCH($A760&amp;"T",'Cases at IMPPC'!$H:$H,0)))</f>
        <v>1</v>
      </c>
      <c r="BC760" s="21" t="n">
        <f aca="false">NOT(ISNA(MATCH($A760&amp;"ADE",'Cases at IMPPC'!$H:$H,0)))</f>
        <v>0</v>
      </c>
      <c r="BD760" s="21" t="n">
        <f aca="false">NOT(ISNA(MATCH($A760&amp;"MET",'Cases at IMPPC'!$H:$H,0)))</f>
        <v>0</v>
      </c>
      <c r="BE760" s="24"/>
    </row>
    <row r="761" customFormat="false" ht="13" hidden="false" customHeight="true" outlineLevel="0" collapsed="false">
      <c r="A761" s="1" t="n">
        <v>763</v>
      </c>
      <c r="B761" s="18" t="s">
        <v>1819</v>
      </c>
      <c r="C761" s="18" t="str">
        <f aca="false">TEXT(A761,"CRC-00000")&amp;"-05-01"</f>
        <v>CRC-00763-05-01</v>
      </c>
      <c r="D761" s="2" t="s">
        <v>60</v>
      </c>
      <c r="T761" s="2"/>
      <c r="U761" s="2"/>
      <c r="AD761" s="6" t="n">
        <f aca="false">ISNUMBER(MATCH(A761,Selection!A:A,0))</f>
        <v>0</v>
      </c>
      <c r="AE761" s="6" t="n">
        <f aca="false">24-COUNTIF(D761:AA761,"")</f>
        <v>1</v>
      </c>
      <c r="AF761" s="20" t="n">
        <f aca="false">TRUE()</f>
        <v>1</v>
      </c>
      <c r="AG761" s="21" t="n">
        <f aca="false">TRUE()</f>
        <v>1</v>
      </c>
      <c r="AH761" s="21" t="n">
        <f aca="false">FALSE()</f>
        <v>0</v>
      </c>
      <c r="AI761" s="22" t="n">
        <f aca="false">FALSE()</f>
        <v>0</v>
      </c>
      <c r="AJ761" s="8" t="n">
        <v>763</v>
      </c>
      <c r="AK761" s="23" t="s">
        <v>62</v>
      </c>
      <c r="AL761" s="8" t="s">
        <v>63</v>
      </c>
      <c r="AM761" s="8" t="n">
        <v>72</v>
      </c>
      <c r="AN761" s="8" t="s">
        <v>64</v>
      </c>
      <c r="AO761" s="8" t="s">
        <v>65</v>
      </c>
      <c r="AP761" s="8" t="s">
        <v>90</v>
      </c>
      <c r="AQ761" s="8" t="s">
        <v>1820</v>
      </c>
      <c r="AU761" s="8" t="s">
        <v>152</v>
      </c>
      <c r="AV761" s="24" t="s">
        <v>1821</v>
      </c>
      <c r="AW761" s="24"/>
      <c r="BA761" s="21" t="n">
        <f aca="false">NOT(ISNA(MATCH($A761&amp;"N",'Cases at IMPPC'!$H:$H,0)))</f>
        <v>1</v>
      </c>
      <c r="BB761" s="21" t="n">
        <f aca="false">NOT(ISNA(MATCH($A761&amp;"T",'Cases at IMPPC'!$H:$H,0)))</f>
        <v>1</v>
      </c>
      <c r="BC761" s="21" t="n">
        <f aca="false">NOT(ISNA(MATCH($A761&amp;"ADE",'Cases at IMPPC'!$H:$H,0)))</f>
        <v>0</v>
      </c>
      <c r="BD761" s="21" t="n">
        <f aca="false">NOT(ISNA(MATCH($A761&amp;"MET",'Cases at IMPPC'!$H:$H,0)))</f>
        <v>0</v>
      </c>
      <c r="BE761" s="24"/>
    </row>
    <row r="762" customFormat="false" ht="13" hidden="false" customHeight="true" outlineLevel="0" collapsed="false">
      <c r="A762" s="1" t="n">
        <v>764</v>
      </c>
      <c r="B762" s="18" t="s">
        <v>1822</v>
      </c>
      <c r="C762" s="18" t="str">
        <f aca="false">TEXT(A762,"CRC-00000")&amp;"-05-01"</f>
        <v>CRC-00764-05-01</v>
      </c>
      <c r="D762" s="2" t="s">
        <v>60</v>
      </c>
      <c r="T762" s="2"/>
      <c r="U762" s="2"/>
      <c r="AD762" s="6" t="n">
        <f aca="false">ISNUMBER(MATCH(A762,Selection!A:A,0))</f>
        <v>0</v>
      </c>
      <c r="AE762" s="6" t="n">
        <f aca="false">24-COUNTIF(D762:AA762,"")</f>
        <v>1</v>
      </c>
      <c r="AF762" s="20" t="n">
        <f aca="false">TRUE()</f>
        <v>1</v>
      </c>
      <c r="AG762" s="21" t="n">
        <f aca="false">FALSE()</f>
        <v>0</v>
      </c>
      <c r="AH762" s="21" t="n">
        <f aca="false">TRUE()</f>
        <v>1</v>
      </c>
      <c r="AI762" s="22" t="n">
        <f aca="false">FALSE()</f>
        <v>0</v>
      </c>
      <c r="AJ762" s="8" t="n">
        <v>764.1</v>
      </c>
      <c r="AK762" s="23" t="s">
        <v>137</v>
      </c>
      <c r="AL762" s="8" t="s">
        <v>63</v>
      </c>
      <c r="AM762" s="8" t="n">
        <v>52</v>
      </c>
      <c r="AN762" s="8" t="s">
        <v>45</v>
      </c>
      <c r="AO762" s="8" t="s">
        <v>71</v>
      </c>
      <c r="AQ762" s="8" t="s">
        <v>336</v>
      </c>
      <c r="AU762" s="8" t="s">
        <v>60</v>
      </c>
      <c r="AV762" s="24" t="s">
        <v>1823</v>
      </c>
      <c r="AW762" s="24"/>
      <c r="BA762" s="21" t="n">
        <f aca="false">NOT(ISNA(MATCH($A762&amp;"N",'Cases at IMPPC'!$H:$H,0)))</f>
        <v>1</v>
      </c>
      <c r="BB762" s="21" t="n">
        <f aca="false">NOT(ISNA(MATCH($A762&amp;"T",'Cases at IMPPC'!$H:$H,0)))</f>
        <v>1</v>
      </c>
      <c r="BC762" s="21" t="n">
        <f aca="false">NOT(ISNA(MATCH($A762&amp;"ADE",'Cases at IMPPC'!$H:$H,0)))</f>
        <v>1</v>
      </c>
      <c r="BD762" s="21" t="n">
        <f aca="false">NOT(ISNA(MATCH($A762&amp;"MET",'Cases at IMPPC'!$H:$H,0)))</f>
        <v>0</v>
      </c>
      <c r="BE762" s="24"/>
    </row>
    <row r="763" customFormat="false" ht="13" hidden="false" customHeight="true" outlineLevel="0" collapsed="false">
      <c r="A763" s="1" t="n">
        <v>765</v>
      </c>
      <c r="B763" s="18" t="s">
        <v>1824</v>
      </c>
      <c r="C763" s="18" t="str">
        <f aca="false">TEXT(A763,"CRC-00000")&amp;"-05-01"</f>
        <v>CRC-00765-05-01</v>
      </c>
      <c r="D763" s="2" t="s">
        <v>60</v>
      </c>
      <c r="M763" s="2" t="s">
        <v>136</v>
      </c>
      <c r="T763" s="2"/>
      <c r="U763" s="2"/>
      <c r="AD763" s="6" t="n">
        <f aca="false">ISNUMBER(MATCH(A763,Selection!A:A,0))</f>
        <v>0</v>
      </c>
      <c r="AE763" s="6" t="n">
        <f aca="false">24-COUNTIF(D763:AA763,"")</f>
        <v>2</v>
      </c>
      <c r="AF763" s="20" t="n">
        <f aca="false">TRUE()</f>
        <v>1</v>
      </c>
      <c r="AG763" s="21" t="n">
        <f aca="false">FALSE()</f>
        <v>0</v>
      </c>
      <c r="AH763" s="21" t="n">
        <f aca="false">FALSE()</f>
        <v>0</v>
      </c>
      <c r="AI763" s="22" t="n">
        <f aca="false">TRUE()</f>
        <v>1</v>
      </c>
      <c r="AJ763" s="8" t="n">
        <v>765.3</v>
      </c>
      <c r="AK763" s="23" t="s">
        <v>324</v>
      </c>
      <c r="AL763" s="8" t="s">
        <v>63</v>
      </c>
      <c r="AM763" s="8" t="n">
        <v>56</v>
      </c>
      <c r="AN763" s="8" t="s">
        <v>45</v>
      </c>
      <c r="AO763" s="8" t="s">
        <v>71</v>
      </c>
      <c r="AP763" s="8" t="s">
        <v>45</v>
      </c>
      <c r="AQ763" s="8" t="s">
        <v>1215</v>
      </c>
      <c r="AV763" s="24" t="s">
        <v>1825</v>
      </c>
      <c r="AW763" s="24"/>
      <c r="BA763" s="21" t="n">
        <f aca="false">NOT(ISNA(MATCH($A763&amp;"N",'Cases at IMPPC'!$H:$H,0)))</f>
        <v>1</v>
      </c>
      <c r="BB763" s="21" t="n">
        <f aca="false">NOT(ISNA(MATCH($A763&amp;"T",'Cases at IMPPC'!$H:$H,0)))</f>
        <v>0</v>
      </c>
      <c r="BC763" s="21" t="n">
        <f aca="false">NOT(ISNA(MATCH($A763&amp;"ADE",'Cases at IMPPC'!$H:$H,0)))</f>
        <v>0</v>
      </c>
      <c r="BD763" s="21" t="n">
        <f aca="false">NOT(ISNA(MATCH($A763&amp;"MET",'Cases at IMPPC'!$H:$H,0)))</f>
        <v>1</v>
      </c>
      <c r="BE763" s="24" t="s">
        <v>184</v>
      </c>
      <c r="BH763" s="0" t="s">
        <v>314</v>
      </c>
    </row>
    <row r="764" customFormat="false" ht="13" hidden="false" customHeight="true" outlineLevel="0" collapsed="false">
      <c r="A764" s="1" t="n">
        <v>766</v>
      </c>
      <c r="B764" s="18" t="s">
        <v>1826</v>
      </c>
      <c r="C764" s="18" t="str">
        <f aca="false">TEXT(A764,"CRC-00000")&amp;"-05-01"</f>
        <v>CRC-00766-05-01</v>
      </c>
      <c r="D764" s="2" t="s">
        <v>60</v>
      </c>
      <c r="M764" s="2" t="s">
        <v>136</v>
      </c>
      <c r="T764" s="2"/>
      <c r="U764" s="2"/>
      <c r="AD764" s="6" t="n">
        <f aca="false">ISNUMBER(MATCH(A764,Selection!A:A,0))</f>
        <v>0</v>
      </c>
      <c r="AE764" s="6" t="n">
        <f aca="false">24-COUNTIF(D764:AA764,"")</f>
        <v>2</v>
      </c>
      <c r="AF764" s="20" t="n">
        <f aca="false">TRUE()</f>
        <v>1</v>
      </c>
      <c r="AG764" s="21" t="n">
        <f aca="false">TRUE()</f>
        <v>1</v>
      </c>
      <c r="AH764" s="21" t="n">
        <f aca="false">FALSE()</f>
        <v>0</v>
      </c>
      <c r="AI764" s="22" t="n">
        <f aca="false">FALSE()</f>
        <v>0</v>
      </c>
      <c r="AJ764" s="8" t="n">
        <v>766</v>
      </c>
      <c r="AK764" s="23" t="s">
        <v>62</v>
      </c>
      <c r="AL764" s="8" t="s">
        <v>63</v>
      </c>
      <c r="AM764" s="8" t="n">
        <v>62</v>
      </c>
      <c r="AN764" s="8" t="s">
        <v>45</v>
      </c>
      <c r="AO764" s="8" t="s">
        <v>71</v>
      </c>
      <c r="AP764" s="8" t="s">
        <v>115</v>
      </c>
      <c r="AQ764" s="8" t="s">
        <v>1827</v>
      </c>
      <c r="AU764" s="8" t="s">
        <v>45</v>
      </c>
      <c r="AV764" s="24" t="s">
        <v>1477</v>
      </c>
      <c r="AW764" s="24"/>
      <c r="BA764" s="21" t="n">
        <f aca="false">NOT(ISNA(MATCH($A764&amp;"N",'Cases at IMPPC'!$H:$H,0)))</f>
        <v>1</v>
      </c>
      <c r="BB764" s="21" t="n">
        <f aca="false">NOT(ISNA(MATCH($A764&amp;"T",'Cases at IMPPC'!$H:$H,0)))</f>
        <v>1</v>
      </c>
      <c r="BC764" s="21" t="n">
        <f aca="false">NOT(ISNA(MATCH($A764&amp;"ADE",'Cases at IMPPC'!$H:$H,0)))</f>
        <v>0</v>
      </c>
      <c r="BD764" s="21" t="n">
        <f aca="false">NOT(ISNA(MATCH($A764&amp;"MET",'Cases at IMPPC'!$H:$H,0)))</f>
        <v>0</v>
      </c>
      <c r="BE764" s="24"/>
      <c r="BH764" s="0" t="s">
        <v>314</v>
      </c>
    </row>
    <row r="765" customFormat="false" ht="13" hidden="false" customHeight="true" outlineLevel="0" collapsed="false">
      <c r="A765" s="1" t="n">
        <v>767</v>
      </c>
      <c r="B765" s="18" t="s">
        <v>1828</v>
      </c>
      <c r="C765" s="18" t="str">
        <f aca="false">TEXT(A765,"CRC-00000")&amp;"-05-01"</f>
        <v>CRC-00767-05-01</v>
      </c>
      <c r="D765" s="2" t="s">
        <v>60</v>
      </c>
      <c r="T765" s="2"/>
      <c r="U765" s="2"/>
      <c r="AD765" s="6" t="n">
        <f aca="false">ISNUMBER(MATCH(A765,Selection!A:A,0))</f>
        <v>0</v>
      </c>
      <c r="AE765" s="6" t="n">
        <f aca="false">24-COUNTIF(D765:AA765,"")</f>
        <v>1</v>
      </c>
      <c r="AF765" s="20" t="n">
        <f aca="false">TRUE()</f>
        <v>1</v>
      </c>
      <c r="AG765" s="21" t="n">
        <f aca="false">TRUE()</f>
        <v>1</v>
      </c>
      <c r="AH765" s="21" t="n">
        <f aca="false">FALSE()</f>
        <v>0</v>
      </c>
      <c r="AI765" s="22" t="n">
        <f aca="false">FALSE()</f>
        <v>0</v>
      </c>
      <c r="AJ765" s="8" t="n">
        <v>767</v>
      </c>
      <c r="AK765" s="23" t="s">
        <v>62</v>
      </c>
      <c r="AL765" s="8" t="s">
        <v>63</v>
      </c>
      <c r="AM765" s="8" t="n">
        <v>63</v>
      </c>
      <c r="AN765" s="8" t="s">
        <v>45</v>
      </c>
      <c r="AO765" s="8" t="s">
        <v>65</v>
      </c>
      <c r="AP765" s="8" t="s">
        <v>66</v>
      </c>
      <c r="AQ765" s="8" t="s">
        <v>274</v>
      </c>
      <c r="AU765" s="8" t="s">
        <v>45</v>
      </c>
      <c r="AV765" s="24" t="s">
        <v>1829</v>
      </c>
      <c r="AW765" s="24"/>
      <c r="BA765" s="21" t="n">
        <f aca="false">NOT(ISNA(MATCH($A765&amp;"N",'Cases at IMPPC'!$H:$H,0)))</f>
        <v>1</v>
      </c>
      <c r="BB765" s="21" t="n">
        <f aca="false">NOT(ISNA(MATCH($A765&amp;"T",'Cases at IMPPC'!$H:$H,0)))</f>
        <v>0</v>
      </c>
      <c r="BC765" s="21" t="n">
        <f aca="false">NOT(ISNA(MATCH($A765&amp;"ADE",'Cases at IMPPC'!$H:$H,0)))</f>
        <v>0</v>
      </c>
      <c r="BD765" s="21" t="n">
        <f aca="false">NOT(ISNA(MATCH($A765&amp;"MET",'Cases at IMPPC'!$H:$H,0)))</f>
        <v>0</v>
      </c>
      <c r="BE765" s="24"/>
    </row>
    <row r="766" customFormat="false" ht="13" hidden="false" customHeight="true" outlineLevel="0" collapsed="false">
      <c r="A766" s="1" t="n">
        <v>768</v>
      </c>
      <c r="B766" s="18" t="s">
        <v>1830</v>
      </c>
      <c r="C766" s="18" t="str">
        <f aca="false">TEXT(A766,"CRC-00000")&amp;"-05-01"</f>
        <v>CRC-00768-05-01</v>
      </c>
      <c r="D766" s="2" t="s">
        <v>60</v>
      </c>
      <c r="T766" s="2"/>
      <c r="U766" s="2"/>
      <c r="AD766" s="6" t="n">
        <f aca="false">ISNUMBER(MATCH(A766,Selection!A:A,0))</f>
        <v>0</v>
      </c>
      <c r="AE766" s="6" t="n">
        <f aca="false">24-COUNTIF(D766:AA766,"")</f>
        <v>1</v>
      </c>
      <c r="AF766" s="20" t="n">
        <f aca="false">TRUE()</f>
        <v>1</v>
      </c>
      <c r="AG766" s="21" t="n">
        <f aca="false">TRUE()</f>
        <v>1</v>
      </c>
      <c r="AH766" s="21" t="n">
        <f aca="false">FALSE()</f>
        <v>0</v>
      </c>
      <c r="AI766" s="22" t="n">
        <f aca="false">FALSE()</f>
        <v>0</v>
      </c>
      <c r="AJ766" s="8" t="n">
        <v>768</v>
      </c>
      <c r="AK766" s="23" t="s">
        <v>62</v>
      </c>
      <c r="AL766" s="8" t="s">
        <v>63</v>
      </c>
      <c r="AM766" s="8" t="n">
        <v>49</v>
      </c>
      <c r="AN766" s="8" t="s">
        <v>64</v>
      </c>
      <c r="AO766" s="8" t="s">
        <v>65</v>
      </c>
      <c r="AP766" s="8" t="s">
        <v>66</v>
      </c>
      <c r="AQ766" s="8" t="s">
        <v>80</v>
      </c>
      <c r="AU766" s="8" t="s">
        <v>45</v>
      </c>
      <c r="AV766" s="24" t="s">
        <v>1831</v>
      </c>
      <c r="AW766" s="24"/>
      <c r="BA766" s="21" t="n">
        <f aca="false">NOT(ISNA(MATCH($A766&amp;"N",'Cases at IMPPC'!$H:$H,0)))</f>
        <v>1</v>
      </c>
      <c r="BB766" s="21" t="n">
        <f aca="false">NOT(ISNA(MATCH($A766&amp;"T",'Cases at IMPPC'!$H:$H,0)))</f>
        <v>1</v>
      </c>
      <c r="BC766" s="21" t="n">
        <f aca="false">NOT(ISNA(MATCH($A766&amp;"ADE",'Cases at IMPPC'!$H:$H,0)))</f>
        <v>0</v>
      </c>
      <c r="BD766" s="21" t="n">
        <f aca="false">NOT(ISNA(MATCH($A766&amp;"MET",'Cases at IMPPC'!$H:$H,0)))</f>
        <v>0</v>
      </c>
      <c r="BE766" s="24"/>
    </row>
    <row r="767" customFormat="false" ht="13" hidden="false" customHeight="true" outlineLevel="0" collapsed="false">
      <c r="A767" s="1" t="n">
        <v>769</v>
      </c>
      <c r="B767" s="18" t="s">
        <v>1832</v>
      </c>
      <c r="C767" s="18" t="str">
        <f aca="false">TEXT(A767,"CRC-00000")&amp;"-05-01"</f>
        <v>CRC-00769-05-01</v>
      </c>
      <c r="D767" s="2" t="s">
        <v>60</v>
      </c>
      <c r="T767" s="2"/>
      <c r="U767" s="2"/>
      <c r="AD767" s="6" t="n">
        <f aca="false">ISNUMBER(MATCH(A767,Selection!A:A,0))</f>
        <v>0</v>
      </c>
      <c r="AE767" s="6" t="n">
        <f aca="false">24-COUNTIF(D767:AA767,"")</f>
        <v>1</v>
      </c>
      <c r="AF767" s="20" t="n">
        <f aca="false">TRUE()</f>
        <v>1</v>
      </c>
      <c r="AG767" s="21" t="n">
        <f aca="false">TRUE()</f>
        <v>1</v>
      </c>
      <c r="AH767" s="21" t="n">
        <f aca="false">FALSE()</f>
        <v>0</v>
      </c>
      <c r="AI767" s="22" t="n">
        <f aca="false">FALSE()</f>
        <v>0</v>
      </c>
      <c r="AJ767" s="8" t="n">
        <v>769</v>
      </c>
      <c r="AK767" s="23" t="s">
        <v>62</v>
      </c>
      <c r="AL767" s="8" t="s">
        <v>63</v>
      </c>
      <c r="AM767" s="8" t="n">
        <v>84</v>
      </c>
      <c r="AN767" s="8" t="s">
        <v>64</v>
      </c>
      <c r="AP767" s="8" t="s">
        <v>115</v>
      </c>
      <c r="AQ767" s="8" t="s">
        <v>91</v>
      </c>
      <c r="AV767" s="24" t="s">
        <v>1833</v>
      </c>
      <c r="AW767" s="24"/>
      <c r="BA767" s="21" t="n">
        <f aca="false">NOT(ISNA(MATCH($A767&amp;"N",'Cases at IMPPC'!$H:$H,0)))</f>
        <v>1</v>
      </c>
      <c r="BB767" s="21" t="n">
        <f aca="false">NOT(ISNA(MATCH($A767&amp;"T",'Cases at IMPPC'!$H:$H,0)))</f>
        <v>1</v>
      </c>
      <c r="BC767" s="21" t="n">
        <f aca="false">NOT(ISNA(MATCH($A767&amp;"ADE",'Cases at IMPPC'!$H:$H,0)))</f>
        <v>0</v>
      </c>
      <c r="BD767" s="21" t="n">
        <f aca="false">NOT(ISNA(MATCH($A767&amp;"MET",'Cases at IMPPC'!$H:$H,0)))</f>
        <v>0</v>
      </c>
      <c r="BE767" s="24"/>
    </row>
    <row r="768" customFormat="false" ht="13" hidden="false" customHeight="true" outlineLevel="0" collapsed="false">
      <c r="A768" s="1" t="n">
        <v>770</v>
      </c>
      <c r="B768" s="18" t="s">
        <v>1834</v>
      </c>
      <c r="C768" s="18" t="str">
        <f aca="false">TEXT(A768,"CRC-00000")&amp;"-05-01"</f>
        <v>CRC-00770-05-01</v>
      </c>
      <c r="D768" s="2" t="s">
        <v>60</v>
      </c>
      <c r="T768" s="2"/>
      <c r="U768" s="2"/>
      <c r="AD768" s="6" t="n">
        <f aca="false">ISNUMBER(MATCH(A768,Selection!A:A,0))</f>
        <v>0</v>
      </c>
      <c r="AE768" s="6" t="n">
        <f aca="false">24-COUNTIF(D768:AA768,"")</f>
        <v>1</v>
      </c>
      <c r="AF768" s="20" t="n">
        <f aca="false">TRUE()</f>
        <v>1</v>
      </c>
      <c r="AG768" s="21" t="n">
        <f aca="false">TRUE()</f>
        <v>1</v>
      </c>
      <c r="AH768" s="21" t="n">
        <f aca="false">FALSE()</f>
        <v>0</v>
      </c>
      <c r="AI768" s="22" t="n">
        <f aca="false">FALSE()</f>
        <v>0</v>
      </c>
      <c r="AJ768" s="8" t="n">
        <v>770</v>
      </c>
      <c r="AK768" s="23" t="s">
        <v>62</v>
      </c>
      <c r="AL768" s="8" t="s">
        <v>66</v>
      </c>
      <c r="AM768" s="8" t="n">
        <v>60</v>
      </c>
      <c r="AN768" s="8" t="s">
        <v>45</v>
      </c>
      <c r="AO768" s="8" t="s">
        <v>65</v>
      </c>
      <c r="AP768" s="8" t="s">
        <v>90</v>
      </c>
      <c r="AQ768" s="8" t="s">
        <v>1835</v>
      </c>
      <c r="AU768" s="8" t="s">
        <v>45</v>
      </c>
      <c r="AV768" s="24"/>
      <c r="AW768" s="24"/>
      <c r="BA768" s="21" t="n">
        <f aca="false">NOT(ISNA(MATCH($A768&amp;"N",'Cases at IMPPC'!$H:$H,0)))</f>
        <v>1</v>
      </c>
      <c r="BB768" s="21" t="n">
        <f aca="false">NOT(ISNA(MATCH($A768&amp;"T",'Cases at IMPPC'!$H:$H,0)))</f>
        <v>1</v>
      </c>
      <c r="BC768" s="21" t="n">
        <f aca="false">NOT(ISNA(MATCH($A768&amp;"ADE",'Cases at IMPPC'!$H:$H,0)))</f>
        <v>0</v>
      </c>
      <c r="BD768" s="21" t="n">
        <f aca="false">NOT(ISNA(MATCH($A768&amp;"MET",'Cases at IMPPC'!$H:$H,0)))</f>
        <v>0</v>
      </c>
      <c r="BE768" s="24"/>
    </row>
    <row r="769" customFormat="false" ht="13" hidden="false" customHeight="true" outlineLevel="0" collapsed="false">
      <c r="A769" s="1" t="n">
        <v>771</v>
      </c>
      <c r="B769" s="18" t="s">
        <v>1836</v>
      </c>
      <c r="C769" s="18" t="str">
        <f aca="false">TEXT(A769,"CRC-00000")&amp;"-05-01"</f>
        <v>CRC-00771-05-01</v>
      </c>
      <c r="D769" s="2" t="s">
        <v>60</v>
      </c>
      <c r="T769" s="2"/>
      <c r="U769" s="2"/>
      <c r="AD769" s="6" t="n">
        <f aca="false">ISNUMBER(MATCH(A769,Selection!A:A,0))</f>
        <v>0</v>
      </c>
      <c r="AE769" s="6" t="n">
        <f aca="false">24-COUNTIF(D769:AA769,"")</f>
        <v>1</v>
      </c>
      <c r="AF769" s="20" t="n">
        <f aca="false">TRUE()</f>
        <v>1</v>
      </c>
      <c r="AG769" s="21" t="n">
        <f aca="false">TRUE()</f>
        <v>1</v>
      </c>
      <c r="AH769" s="21" t="n">
        <f aca="false">FALSE()</f>
        <v>0</v>
      </c>
      <c r="AI769" s="22" t="n">
        <f aca="false">FALSE()</f>
        <v>0</v>
      </c>
      <c r="AJ769" s="8" t="n">
        <v>771</v>
      </c>
      <c r="AK769" s="23" t="s">
        <v>62</v>
      </c>
      <c r="AL769" s="8" t="s">
        <v>63</v>
      </c>
      <c r="AM769" s="8" t="n">
        <v>85</v>
      </c>
      <c r="AN769" s="8" t="s">
        <v>64</v>
      </c>
      <c r="AO769" s="8" t="s">
        <v>65</v>
      </c>
      <c r="AP769" s="8" t="s">
        <v>66</v>
      </c>
      <c r="AQ769" s="8" t="s">
        <v>129</v>
      </c>
      <c r="AU769" s="8" t="s">
        <v>45</v>
      </c>
      <c r="AV769" s="24" t="s">
        <v>1438</v>
      </c>
      <c r="AW769" s="24"/>
      <c r="BA769" s="21" t="n">
        <f aca="false">NOT(ISNA(MATCH($A769&amp;"N",'Cases at IMPPC'!$H:$H,0)))</f>
        <v>1</v>
      </c>
      <c r="BB769" s="21" t="n">
        <f aca="false">NOT(ISNA(MATCH($A769&amp;"T",'Cases at IMPPC'!$H:$H,0)))</f>
        <v>1</v>
      </c>
      <c r="BC769" s="21" t="n">
        <f aca="false">NOT(ISNA(MATCH($A769&amp;"ADE",'Cases at IMPPC'!$H:$H,0)))</f>
        <v>0</v>
      </c>
      <c r="BD769" s="21" t="n">
        <f aca="false">NOT(ISNA(MATCH($A769&amp;"MET",'Cases at IMPPC'!$H:$H,0)))</f>
        <v>0</v>
      </c>
      <c r="BE769" s="24"/>
    </row>
    <row r="770" customFormat="false" ht="13" hidden="false" customHeight="true" outlineLevel="0" collapsed="false">
      <c r="A770" s="1" t="n">
        <v>772</v>
      </c>
      <c r="B770" s="18" t="s">
        <v>1837</v>
      </c>
      <c r="C770" s="18" t="str">
        <f aca="false">TEXT(A770,"CRC-00000")&amp;"-05-01"</f>
        <v>CRC-00772-05-01</v>
      </c>
      <c r="D770" s="2" t="s">
        <v>60</v>
      </c>
      <c r="M770" s="2" t="s">
        <v>136</v>
      </c>
      <c r="T770" s="2"/>
      <c r="U770" s="2"/>
      <c r="AD770" s="6" t="n">
        <f aca="false">ISNUMBER(MATCH(A770,Selection!A:A,0))</f>
        <v>0</v>
      </c>
      <c r="AE770" s="6" t="n">
        <f aca="false">24-COUNTIF(D770:AA770,"")</f>
        <v>2</v>
      </c>
      <c r="AF770" s="20" t="n">
        <f aca="false">TRUE()</f>
        <v>1</v>
      </c>
      <c r="AG770" s="21" t="n">
        <f aca="false">FALSE()</f>
        <v>0</v>
      </c>
      <c r="AH770" s="21" t="n">
        <f aca="false">FALSE()</f>
        <v>0</v>
      </c>
      <c r="AI770" s="22" t="n">
        <f aca="false">TRUE()</f>
        <v>1</v>
      </c>
      <c r="AJ770" s="8" t="n">
        <v>772.3</v>
      </c>
      <c r="AK770" s="23" t="s">
        <v>324</v>
      </c>
      <c r="AL770" s="8" t="s">
        <v>63</v>
      </c>
      <c r="AM770" s="8" t="n">
        <v>73</v>
      </c>
      <c r="AN770" s="8" t="s">
        <v>45</v>
      </c>
      <c r="AP770" s="8" t="s">
        <v>45</v>
      </c>
      <c r="AQ770" s="8" t="s">
        <v>402</v>
      </c>
      <c r="AV770" s="24"/>
      <c r="AW770" s="24"/>
      <c r="BA770" s="21" t="n">
        <f aca="false">NOT(ISNA(MATCH($A770&amp;"N",'Cases at IMPPC'!$H:$H,0)))</f>
        <v>1</v>
      </c>
      <c r="BB770" s="21" t="n">
        <f aca="false">NOT(ISNA(MATCH($A770&amp;"T",'Cases at IMPPC'!$H:$H,0)))</f>
        <v>0</v>
      </c>
      <c r="BC770" s="21" t="n">
        <f aca="false">NOT(ISNA(MATCH($A770&amp;"ADE",'Cases at IMPPC'!$H:$H,0)))</f>
        <v>0</v>
      </c>
      <c r="BD770" s="21" t="n">
        <f aca="false">NOT(ISNA(MATCH($A770&amp;"MET",'Cases at IMPPC'!$H:$H,0)))</f>
        <v>1</v>
      </c>
      <c r="BE770" s="24" t="s">
        <v>1457</v>
      </c>
      <c r="BH770" s="0" t="s">
        <v>314</v>
      </c>
    </row>
    <row r="771" customFormat="false" ht="13" hidden="false" customHeight="true" outlineLevel="0" collapsed="false">
      <c r="A771" s="1" t="n">
        <v>773</v>
      </c>
      <c r="B771" s="18" t="s">
        <v>1838</v>
      </c>
      <c r="C771" s="18" t="str">
        <f aca="false">TEXT(A771,"CRC-00000")&amp;"-05-01"</f>
        <v>CRC-00773-05-01</v>
      </c>
      <c r="D771" s="2" t="s">
        <v>60</v>
      </c>
      <c r="M771" s="2" t="s">
        <v>45</v>
      </c>
      <c r="T771" s="2"/>
      <c r="U771" s="2"/>
      <c r="AD771" s="6" t="n">
        <f aca="false">ISNUMBER(MATCH(A771,Selection!A:A,0))</f>
        <v>0</v>
      </c>
      <c r="AE771" s="6" t="n">
        <f aca="false">24-COUNTIF(D771:AA771,"")</f>
        <v>2</v>
      </c>
      <c r="AF771" s="20" t="n">
        <f aca="false">TRUE()</f>
        <v>1</v>
      </c>
      <c r="AG771" s="21" t="n">
        <f aca="false">FALSE()</f>
        <v>0</v>
      </c>
      <c r="AH771" s="21" t="n">
        <f aca="false">FALSE()</f>
        <v>0</v>
      </c>
      <c r="AI771" s="22" t="n">
        <f aca="false">TRUE()</f>
        <v>1</v>
      </c>
      <c r="AJ771" s="8" t="n">
        <v>773.3</v>
      </c>
      <c r="AK771" s="23" t="s">
        <v>324</v>
      </c>
      <c r="AL771" s="8" t="s">
        <v>66</v>
      </c>
      <c r="AM771" s="8" t="n">
        <v>55</v>
      </c>
      <c r="AN771" s="8" t="s">
        <v>45</v>
      </c>
      <c r="AP771" s="8" t="s">
        <v>45</v>
      </c>
      <c r="AQ771" s="8" t="s">
        <v>109</v>
      </c>
      <c r="AV771" s="24" t="s">
        <v>1839</v>
      </c>
      <c r="AW771" s="24"/>
      <c r="BA771" s="21" t="n">
        <f aca="false">NOT(ISNA(MATCH($A771&amp;"N",'Cases at IMPPC'!$H:$H,0)))</f>
        <v>1</v>
      </c>
      <c r="BB771" s="21" t="n">
        <f aca="false">NOT(ISNA(MATCH($A771&amp;"T",'Cases at IMPPC'!$H:$H,0)))</f>
        <v>0</v>
      </c>
      <c r="BC771" s="21" t="n">
        <f aca="false">NOT(ISNA(MATCH($A771&amp;"ADE",'Cases at IMPPC'!$H:$H,0)))</f>
        <v>0</v>
      </c>
      <c r="BD771" s="21" t="n">
        <f aca="false">NOT(ISNA(MATCH($A771&amp;"MET",'Cases at IMPPC'!$H:$H,0)))</f>
        <v>1</v>
      </c>
      <c r="BE771" s="24" t="s">
        <v>1457</v>
      </c>
      <c r="BH771" s="0" t="s">
        <v>1459</v>
      </c>
    </row>
    <row r="772" customFormat="false" ht="13" hidden="false" customHeight="true" outlineLevel="0" collapsed="false">
      <c r="A772" s="1" t="n">
        <v>774</v>
      </c>
      <c r="B772" s="18" t="s">
        <v>1840</v>
      </c>
      <c r="C772" s="18" t="str">
        <f aca="false">TEXT(A772,"CRC-00000")&amp;"-05-01"</f>
        <v>CRC-00774-05-01</v>
      </c>
      <c r="D772" s="2" t="s">
        <v>60</v>
      </c>
      <c r="T772" s="2"/>
      <c r="U772" s="2"/>
      <c r="AD772" s="6" t="n">
        <f aca="false">ISNUMBER(MATCH(A772,Selection!A:A,0))</f>
        <v>0</v>
      </c>
      <c r="AE772" s="6" t="n">
        <f aca="false">24-COUNTIF(D772:AA772,"")</f>
        <v>1</v>
      </c>
      <c r="AF772" s="20" t="n">
        <f aca="false">TRUE()</f>
        <v>1</v>
      </c>
      <c r="AG772" s="21" t="n">
        <f aca="false">TRUE()</f>
        <v>1</v>
      </c>
      <c r="AH772" s="21" t="n">
        <f aca="false">FALSE()</f>
        <v>0</v>
      </c>
      <c r="AI772" s="22" t="n">
        <f aca="false">FALSE()</f>
        <v>0</v>
      </c>
      <c r="AJ772" s="8" t="n">
        <v>774</v>
      </c>
      <c r="AK772" s="23" t="s">
        <v>62</v>
      </c>
      <c r="AL772" s="8" t="s">
        <v>63</v>
      </c>
      <c r="AM772" s="8" t="n">
        <v>65</v>
      </c>
      <c r="AN772" s="8" t="s">
        <v>45</v>
      </c>
      <c r="AP772" s="8" t="s">
        <v>115</v>
      </c>
      <c r="AV772" s="24" t="e">
        <f aca="false">#N/A</f>
        <v>#N/A</v>
      </c>
      <c r="AW772" s="24"/>
      <c r="BA772" s="21" t="n">
        <f aca="false">NOT(ISNA(MATCH($A772&amp;"N",'Cases at IMPPC'!$H:$H,0)))</f>
        <v>1</v>
      </c>
      <c r="BB772" s="21" t="n">
        <f aca="false">NOT(ISNA(MATCH($A772&amp;"T",'Cases at IMPPC'!$H:$H,0)))</f>
        <v>1</v>
      </c>
      <c r="BC772" s="21" t="n">
        <f aca="false">NOT(ISNA(MATCH($A772&amp;"ADE",'Cases at IMPPC'!$H:$H,0)))</f>
        <v>0</v>
      </c>
      <c r="BD772" s="21" t="n">
        <f aca="false">NOT(ISNA(MATCH($A772&amp;"MET",'Cases at IMPPC'!$H:$H,0)))</f>
        <v>0</v>
      </c>
      <c r="BE772" s="24" t="e">
        <f aca="false">#N/A</f>
        <v>#N/A</v>
      </c>
    </row>
    <row r="773" customFormat="false" ht="13" hidden="false" customHeight="true" outlineLevel="0" collapsed="false">
      <c r="A773" s="1" t="n">
        <v>775</v>
      </c>
      <c r="B773" s="18" t="s">
        <v>1841</v>
      </c>
      <c r="C773" s="18" t="str">
        <f aca="false">TEXT(A773,"CRC-00000")&amp;"-05-01"</f>
        <v>CRC-00775-05-01</v>
      </c>
      <c r="D773" s="2" t="s">
        <v>60</v>
      </c>
      <c r="T773" s="2"/>
      <c r="U773" s="2"/>
      <c r="AD773" s="6" t="n">
        <f aca="false">ISNUMBER(MATCH(A773,Selection!A:A,0))</f>
        <v>0</v>
      </c>
      <c r="AE773" s="6" t="n">
        <f aca="false">24-COUNTIF(D773:AA773,"")</f>
        <v>1</v>
      </c>
      <c r="AF773" s="20" t="n">
        <f aca="false">TRUE()</f>
        <v>1</v>
      </c>
      <c r="AG773" s="21" t="n">
        <f aca="false">TRUE()</f>
        <v>1</v>
      </c>
      <c r="AH773" s="21" t="n">
        <f aca="false">FALSE()</f>
        <v>0</v>
      </c>
      <c r="AI773" s="22" t="n">
        <f aca="false">FALSE()</f>
        <v>0</v>
      </c>
      <c r="AJ773" s="8" t="n">
        <v>775</v>
      </c>
      <c r="AK773" s="23" t="s">
        <v>62</v>
      </c>
      <c r="AM773" s="8" t="n">
        <v>63</v>
      </c>
      <c r="AN773" s="8" t="s">
        <v>45</v>
      </c>
      <c r="AO773" s="8" t="s">
        <v>71</v>
      </c>
      <c r="AP773" s="8" t="s">
        <v>90</v>
      </c>
      <c r="AQ773" s="8" t="s">
        <v>1264</v>
      </c>
      <c r="AU773" s="8" t="s">
        <v>45</v>
      </c>
      <c r="AV773" s="24"/>
      <c r="AW773" s="24"/>
      <c r="BA773" s="21" t="n">
        <f aca="false">NOT(ISNA(MATCH($A773&amp;"N",'Cases at IMPPC'!$H:$H,0)))</f>
        <v>1</v>
      </c>
      <c r="BB773" s="21" t="n">
        <f aca="false">NOT(ISNA(MATCH($A773&amp;"T",'Cases at IMPPC'!$H:$H,0)))</f>
        <v>1</v>
      </c>
      <c r="BC773" s="21" t="n">
        <f aca="false">NOT(ISNA(MATCH($A773&amp;"ADE",'Cases at IMPPC'!$H:$H,0)))</f>
        <v>0</v>
      </c>
      <c r="BD773" s="21" t="n">
        <f aca="false">NOT(ISNA(MATCH($A773&amp;"MET",'Cases at IMPPC'!$H:$H,0)))</f>
        <v>0</v>
      </c>
      <c r="BE773" s="24"/>
      <c r="BF773" s="0" t="s">
        <v>1842</v>
      </c>
    </row>
    <row r="774" customFormat="false" ht="13" hidden="false" customHeight="true" outlineLevel="0" collapsed="false">
      <c r="A774" s="1" t="n">
        <v>776</v>
      </c>
      <c r="B774" s="18" t="s">
        <v>1843</v>
      </c>
      <c r="C774" s="18" t="str">
        <f aca="false">TEXT(A774,"CRC-00000")&amp;"-05-01"</f>
        <v>CRC-00776-05-01</v>
      </c>
      <c r="D774" s="2" t="s">
        <v>60</v>
      </c>
      <c r="T774" s="2"/>
      <c r="U774" s="2"/>
      <c r="AD774" s="6" t="n">
        <f aca="false">ISNUMBER(MATCH(A774,Selection!A:A,0))</f>
        <v>0</v>
      </c>
      <c r="AE774" s="6" t="n">
        <f aca="false">24-COUNTIF(D774:AA774,"")</f>
        <v>1</v>
      </c>
      <c r="AF774" s="20" t="n">
        <f aca="false">TRUE()</f>
        <v>1</v>
      </c>
      <c r="AG774" s="21" t="n">
        <f aca="false">TRUE()</f>
        <v>1</v>
      </c>
      <c r="AH774" s="21" t="n">
        <f aca="false">FALSE()</f>
        <v>0</v>
      </c>
      <c r="AI774" s="22" t="n">
        <f aca="false">FALSE()</f>
        <v>0</v>
      </c>
      <c r="AJ774" s="8" t="n">
        <v>776</v>
      </c>
      <c r="AK774" s="23" t="s">
        <v>62</v>
      </c>
      <c r="AM774" s="8" t="n">
        <v>59</v>
      </c>
      <c r="AN774" s="8" t="s">
        <v>64</v>
      </c>
      <c r="AO774" s="8" t="s">
        <v>65</v>
      </c>
      <c r="AP774" s="8" t="s">
        <v>115</v>
      </c>
      <c r="AQ774" s="8" t="s">
        <v>1844</v>
      </c>
      <c r="AU774" s="8" t="s">
        <v>45</v>
      </c>
      <c r="AV774" s="24" t="s">
        <v>1845</v>
      </c>
      <c r="AW774" s="24"/>
      <c r="BA774" s="21" t="n">
        <f aca="false">NOT(ISNA(MATCH($A774&amp;"N",'Cases at IMPPC'!$H:$H,0)))</f>
        <v>1</v>
      </c>
      <c r="BB774" s="21" t="n">
        <f aca="false">NOT(ISNA(MATCH($A774&amp;"T",'Cases at IMPPC'!$H:$H,0)))</f>
        <v>1</v>
      </c>
      <c r="BC774" s="21" t="n">
        <f aca="false">NOT(ISNA(MATCH($A774&amp;"ADE",'Cases at IMPPC'!$H:$H,0)))</f>
        <v>0</v>
      </c>
      <c r="BD774" s="21" t="n">
        <f aca="false">NOT(ISNA(MATCH($A774&amp;"MET",'Cases at IMPPC'!$H:$H,0)))</f>
        <v>0</v>
      </c>
      <c r="BE774" s="24"/>
    </row>
    <row r="775" customFormat="false" ht="13" hidden="false" customHeight="true" outlineLevel="0" collapsed="false">
      <c r="A775" s="1" t="n">
        <v>777</v>
      </c>
      <c r="B775" s="18" t="s">
        <v>1846</v>
      </c>
      <c r="C775" s="18" t="str">
        <f aca="false">TEXT(A775,"CRC-00000")&amp;"-05-01"</f>
        <v>CRC-00777-05-01</v>
      </c>
      <c r="D775" s="2" t="s">
        <v>60</v>
      </c>
      <c r="M775" s="2" t="s">
        <v>136</v>
      </c>
      <c r="T775" s="2"/>
      <c r="U775" s="2"/>
      <c r="AD775" s="6" t="n">
        <f aca="false">ISNUMBER(MATCH(A775,Selection!A:A,0))</f>
        <v>0</v>
      </c>
      <c r="AE775" s="6" t="n">
        <f aca="false">24-COUNTIF(D775:AA775,"")</f>
        <v>2</v>
      </c>
      <c r="AF775" s="20" t="n">
        <f aca="false">TRUE()</f>
        <v>1</v>
      </c>
      <c r="AG775" s="21" t="n">
        <f aca="false">TRUE()</f>
        <v>1</v>
      </c>
      <c r="AH775" s="21" t="n">
        <f aca="false">FALSE()</f>
        <v>0</v>
      </c>
      <c r="AI775" s="22" t="n">
        <f aca="false">FALSE()</f>
        <v>0</v>
      </c>
      <c r="AJ775" s="8" t="n">
        <v>777</v>
      </c>
      <c r="AK775" s="23" t="s">
        <v>62</v>
      </c>
      <c r="AL775" s="8" t="s">
        <v>63</v>
      </c>
      <c r="AM775" s="8" t="n">
        <v>57</v>
      </c>
      <c r="AN775" s="8" t="s">
        <v>45</v>
      </c>
      <c r="AO775" s="8" t="s">
        <v>65</v>
      </c>
      <c r="AP775" s="8" t="s">
        <v>115</v>
      </c>
      <c r="AQ775" s="8" t="s">
        <v>1260</v>
      </c>
      <c r="AU775" s="8" t="s">
        <v>45</v>
      </c>
      <c r="AV775" s="24" t="s">
        <v>1847</v>
      </c>
      <c r="AW775" s="24"/>
      <c r="BA775" s="21" t="n">
        <f aca="false">NOT(ISNA(MATCH($A775&amp;"N",'Cases at IMPPC'!$H:$H,0)))</f>
        <v>1</v>
      </c>
      <c r="BB775" s="21" t="n">
        <f aca="false">NOT(ISNA(MATCH($A775&amp;"T",'Cases at IMPPC'!$H:$H,0)))</f>
        <v>1</v>
      </c>
      <c r="BC775" s="21" t="n">
        <f aca="false">NOT(ISNA(MATCH($A775&amp;"ADE",'Cases at IMPPC'!$H:$H,0)))</f>
        <v>0</v>
      </c>
      <c r="BD775" s="21" t="n">
        <f aca="false">NOT(ISNA(MATCH($A775&amp;"MET",'Cases at IMPPC'!$H:$H,0)))</f>
        <v>0</v>
      </c>
      <c r="BE775" s="24"/>
      <c r="BH775" s="0" t="s">
        <v>314</v>
      </c>
    </row>
    <row r="776" customFormat="false" ht="13" hidden="false" customHeight="true" outlineLevel="0" collapsed="false">
      <c r="A776" s="1" t="n">
        <v>778</v>
      </c>
      <c r="B776" s="18" t="s">
        <v>1848</v>
      </c>
      <c r="C776" s="18" t="str">
        <f aca="false">TEXT(A776,"CRC-00000")&amp;"-05-01"</f>
        <v>CRC-00778-05-01</v>
      </c>
      <c r="D776" s="2" t="s">
        <v>60</v>
      </c>
      <c r="T776" s="2"/>
      <c r="U776" s="2"/>
      <c r="AD776" s="6" t="n">
        <f aca="false">ISNUMBER(MATCH(A776,Selection!A:A,0))</f>
        <v>0</v>
      </c>
      <c r="AE776" s="6" t="n">
        <f aca="false">24-COUNTIF(D776:AA776,"")</f>
        <v>1</v>
      </c>
      <c r="AF776" s="20" t="n">
        <f aca="false">TRUE()</f>
        <v>1</v>
      </c>
      <c r="AG776" s="21" t="n">
        <f aca="false">FALSE()</f>
        <v>0</v>
      </c>
      <c r="AH776" s="21" t="n">
        <f aca="false">TRUE()</f>
        <v>1</v>
      </c>
      <c r="AI776" s="22" t="n">
        <f aca="false">FALSE()</f>
        <v>0</v>
      </c>
      <c r="AJ776" s="8" t="n">
        <v>778.1</v>
      </c>
      <c r="AK776" s="23" t="s">
        <v>137</v>
      </c>
      <c r="AL776" s="8" t="s">
        <v>66</v>
      </c>
      <c r="AM776" s="8" t="n">
        <v>30</v>
      </c>
      <c r="AN776" s="8" t="s">
        <v>45</v>
      </c>
      <c r="AO776" s="8" t="s">
        <v>65</v>
      </c>
      <c r="AQ776" s="8" t="s">
        <v>238</v>
      </c>
      <c r="AV776" s="24" t="s">
        <v>1849</v>
      </c>
      <c r="AW776" s="24"/>
      <c r="BA776" s="21" t="n">
        <f aca="false">NOT(ISNA(MATCH($A776&amp;"N",'Cases at IMPPC'!$H:$H,0)))</f>
        <v>1</v>
      </c>
      <c r="BB776" s="21" t="n">
        <f aca="false">NOT(ISNA(MATCH($A776&amp;"T",'Cases at IMPPC'!$H:$H,0)))</f>
        <v>1</v>
      </c>
      <c r="BC776" s="21" t="n">
        <f aca="false">NOT(ISNA(MATCH($A776&amp;"ADE",'Cases at IMPPC'!$H:$H,0)))</f>
        <v>1</v>
      </c>
      <c r="BD776" s="21" t="n">
        <f aca="false">NOT(ISNA(MATCH($A776&amp;"MET",'Cases at IMPPC'!$H:$H,0)))</f>
        <v>0</v>
      </c>
      <c r="BE776" s="24"/>
    </row>
    <row r="777" customFormat="false" ht="13" hidden="false" customHeight="true" outlineLevel="0" collapsed="false">
      <c r="A777" s="1" t="n">
        <v>779</v>
      </c>
      <c r="B777" s="18" t="s">
        <v>1850</v>
      </c>
      <c r="C777" s="18" t="str">
        <f aca="false">TEXT(A777,"CRC-00000")&amp;"-05-01"</f>
        <v>CRC-00779-05-01</v>
      </c>
      <c r="D777" s="2" t="s">
        <v>60</v>
      </c>
      <c r="T777" s="2"/>
      <c r="U777" s="2"/>
      <c r="AD777" s="6" t="n">
        <f aca="false">ISNUMBER(MATCH(A777,Selection!A:A,0))</f>
        <v>0</v>
      </c>
      <c r="AE777" s="6" t="n">
        <f aca="false">24-COUNTIF(D777:AA777,"")</f>
        <v>1</v>
      </c>
      <c r="AF777" s="20" t="n">
        <f aca="false">TRUE()</f>
        <v>1</v>
      </c>
      <c r="AG777" s="21" t="n">
        <f aca="false">TRUE()</f>
        <v>1</v>
      </c>
      <c r="AH777" s="21" t="n">
        <f aca="false">FALSE()</f>
        <v>0</v>
      </c>
      <c r="AI777" s="22" t="n">
        <f aca="false">FALSE()</f>
        <v>0</v>
      </c>
      <c r="AJ777" s="8" t="n">
        <v>779</v>
      </c>
      <c r="AK777" s="23" t="s">
        <v>62</v>
      </c>
      <c r="AL777" s="8" t="s">
        <v>63</v>
      </c>
      <c r="AM777" s="8" t="n">
        <v>43</v>
      </c>
      <c r="AN777" s="8" t="s">
        <v>45</v>
      </c>
      <c r="AO777" s="8" t="s">
        <v>71</v>
      </c>
      <c r="AP777" s="8" t="s">
        <v>66</v>
      </c>
      <c r="AQ777" s="8" t="s">
        <v>436</v>
      </c>
      <c r="AU777" s="8" t="s">
        <v>45</v>
      </c>
      <c r="AV777" s="24" t="s">
        <v>1851</v>
      </c>
      <c r="AW777" s="24"/>
      <c r="BA777" s="21" t="n">
        <f aca="false">NOT(ISNA(MATCH($A777&amp;"N",'Cases at IMPPC'!$H:$H,0)))</f>
        <v>1</v>
      </c>
      <c r="BB777" s="21" t="n">
        <f aca="false">NOT(ISNA(MATCH($A777&amp;"T",'Cases at IMPPC'!$H:$H,0)))</f>
        <v>1</v>
      </c>
      <c r="BC777" s="21" t="n">
        <f aca="false">NOT(ISNA(MATCH($A777&amp;"ADE",'Cases at IMPPC'!$H:$H,0)))</f>
        <v>0</v>
      </c>
      <c r="BD777" s="21" t="n">
        <f aca="false">NOT(ISNA(MATCH($A777&amp;"MET",'Cases at IMPPC'!$H:$H,0)))</f>
        <v>0</v>
      </c>
      <c r="BE777" s="24"/>
    </row>
    <row r="778" customFormat="false" ht="13" hidden="false" customHeight="true" outlineLevel="0" collapsed="false">
      <c r="A778" s="1" t="n">
        <v>780</v>
      </c>
      <c r="B778" s="18" t="s">
        <v>1852</v>
      </c>
      <c r="C778" s="18" t="str">
        <f aca="false">TEXT(A778,"CRC-00000")&amp;"-05-01"</f>
        <v>CRC-00780-05-01</v>
      </c>
      <c r="D778" s="2" t="s">
        <v>60</v>
      </c>
      <c r="T778" s="2"/>
      <c r="U778" s="2"/>
      <c r="AD778" s="6" t="n">
        <f aca="false">ISNUMBER(MATCH(A778,Selection!A:A,0))</f>
        <v>0</v>
      </c>
      <c r="AE778" s="6" t="n">
        <f aca="false">24-COUNTIF(D778:AA778,"")</f>
        <v>1</v>
      </c>
      <c r="AF778" s="20" t="n">
        <f aca="false">TRUE()</f>
        <v>1</v>
      </c>
      <c r="AG778" s="21" t="n">
        <f aca="false">TRUE()</f>
        <v>1</v>
      </c>
      <c r="AH778" s="21" t="n">
        <f aca="false">FALSE()</f>
        <v>0</v>
      </c>
      <c r="AI778" s="22" t="n">
        <f aca="false">FALSE()</f>
        <v>0</v>
      </c>
      <c r="AJ778" s="8" t="n">
        <v>780</v>
      </c>
      <c r="AK778" s="23" t="s">
        <v>62</v>
      </c>
      <c r="AL778" s="8" t="s">
        <v>63</v>
      </c>
      <c r="AM778" s="8" t="n">
        <v>65</v>
      </c>
      <c r="AN778" s="8" t="s">
        <v>45</v>
      </c>
      <c r="AO778" s="8" t="s">
        <v>65</v>
      </c>
      <c r="AP778" s="8" t="s">
        <v>115</v>
      </c>
      <c r="AQ778" s="8" t="s">
        <v>1844</v>
      </c>
      <c r="AU778" s="8" t="s">
        <v>152</v>
      </c>
      <c r="AV778" s="24" t="s">
        <v>1853</v>
      </c>
      <c r="AW778" s="24"/>
      <c r="BA778" s="21" t="n">
        <f aca="false">NOT(ISNA(MATCH($A778&amp;"N",'Cases at IMPPC'!$H:$H,0)))</f>
        <v>1</v>
      </c>
      <c r="BB778" s="21" t="n">
        <f aca="false">NOT(ISNA(MATCH($A778&amp;"T",'Cases at IMPPC'!$H:$H,0)))</f>
        <v>1</v>
      </c>
      <c r="BC778" s="21" t="n">
        <f aca="false">NOT(ISNA(MATCH($A778&amp;"ADE",'Cases at IMPPC'!$H:$H,0)))</f>
        <v>0</v>
      </c>
      <c r="BD778" s="21" t="n">
        <f aca="false">NOT(ISNA(MATCH($A778&amp;"MET",'Cases at IMPPC'!$H:$H,0)))</f>
        <v>0</v>
      </c>
      <c r="BE778" s="24"/>
    </row>
    <row r="779" customFormat="false" ht="13" hidden="false" customHeight="true" outlineLevel="0" collapsed="false">
      <c r="A779" s="1" t="n">
        <v>781</v>
      </c>
      <c r="B779" s="18" t="s">
        <v>1854</v>
      </c>
      <c r="C779" s="18" t="str">
        <f aca="false">TEXT(A779,"CRC-00000")&amp;"-05-01"</f>
        <v>CRC-00781-05-01</v>
      </c>
      <c r="D779" s="2" t="s">
        <v>60</v>
      </c>
      <c r="T779" s="2"/>
      <c r="U779" s="2"/>
      <c r="AD779" s="6" t="n">
        <f aca="false">ISNUMBER(MATCH(A779,Selection!A:A,0))</f>
        <v>0</v>
      </c>
      <c r="AE779" s="6" t="n">
        <f aca="false">24-COUNTIF(D779:AA779,"")</f>
        <v>1</v>
      </c>
      <c r="AF779" s="20" t="n">
        <f aca="false">TRUE()</f>
        <v>1</v>
      </c>
      <c r="AG779" s="21" t="n">
        <f aca="false">TRUE()</f>
        <v>1</v>
      </c>
      <c r="AH779" s="21" t="n">
        <f aca="false">FALSE()</f>
        <v>0</v>
      </c>
      <c r="AI779" s="22" t="n">
        <f aca="false">FALSE()</f>
        <v>0</v>
      </c>
      <c r="AJ779" s="8" t="n">
        <v>781</v>
      </c>
      <c r="AK779" s="23" t="s">
        <v>62</v>
      </c>
      <c r="AL779" s="8" t="s">
        <v>66</v>
      </c>
      <c r="AM779" s="8" t="n">
        <v>67</v>
      </c>
      <c r="AN779" s="8" t="s">
        <v>64</v>
      </c>
      <c r="AO779" s="8" t="s">
        <v>71</v>
      </c>
      <c r="AP779" s="8" t="s">
        <v>66</v>
      </c>
      <c r="AQ779" s="8" t="s">
        <v>80</v>
      </c>
      <c r="AU779" s="8" t="s">
        <v>45</v>
      </c>
      <c r="AV779" s="24" t="s">
        <v>1855</v>
      </c>
      <c r="AW779" s="24"/>
      <c r="BA779" s="21" t="n">
        <f aca="false">NOT(ISNA(MATCH($A779&amp;"N",'Cases at IMPPC'!$H:$H,0)))</f>
        <v>1</v>
      </c>
      <c r="BB779" s="21" t="n">
        <f aca="false">NOT(ISNA(MATCH($A779&amp;"T",'Cases at IMPPC'!$H:$H,0)))</f>
        <v>1</v>
      </c>
      <c r="BC779" s="21" t="n">
        <f aca="false">NOT(ISNA(MATCH($A779&amp;"ADE",'Cases at IMPPC'!$H:$H,0)))</f>
        <v>0</v>
      </c>
      <c r="BD779" s="21" t="n">
        <f aca="false">NOT(ISNA(MATCH($A779&amp;"MET",'Cases at IMPPC'!$H:$H,0)))</f>
        <v>0</v>
      </c>
      <c r="BE779" s="24"/>
    </row>
    <row r="780" customFormat="false" ht="13" hidden="false" customHeight="true" outlineLevel="0" collapsed="false">
      <c r="A780" s="1" t="n">
        <v>782</v>
      </c>
      <c r="B780" s="18" t="s">
        <v>1856</v>
      </c>
      <c r="C780" s="18" t="str">
        <f aca="false">TEXT(A780,"CRC-00000")&amp;"-05-01"</f>
        <v>CRC-00782-05-01</v>
      </c>
      <c r="D780" s="2" t="s">
        <v>61</v>
      </c>
      <c r="T780" s="2"/>
      <c r="U780" s="2"/>
      <c r="AD780" s="6" t="n">
        <f aca="false">ISNUMBER(MATCH(A780,Selection!A:A,0))</f>
        <v>0</v>
      </c>
      <c r="AE780" s="6" t="n">
        <f aca="false">24-COUNTIF(D780:AA780,"")</f>
        <v>1</v>
      </c>
      <c r="AF780" s="20" t="n">
        <f aca="false">TRUE()</f>
        <v>1</v>
      </c>
      <c r="AG780" s="21" t="n">
        <f aca="false">TRUE()</f>
        <v>1</v>
      </c>
      <c r="AH780" s="21" t="n">
        <f aca="false">FALSE()</f>
        <v>0</v>
      </c>
      <c r="AI780" s="22" t="n">
        <f aca="false">FALSE()</f>
        <v>0</v>
      </c>
      <c r="AJ780" s="8" t="n">
        <v>782</v>
      </c>
      <c r="AK780" s="23" t="s">
        <v>62</v>
      </c>
      <c r="AL780" s="8" t="s">
        <v>63</v>
      </c>
      <c r="AM780" s="8" t="n">
        <v>66</v>
      </c>
      <c r="AN780" s="8" t="s">
        <v>45</v>
      </c>
      <c r="AO780" s="8" t="s">
        <v>65</v>
      </c>
      <c r="AP780" s="8" t="s">
        <v>66</v>
      </c>
      <c r="AQ780" s="8" t="s">
        <v>197</v>
      </c>
      <c r="AU780" s="8" t="s">
        <v>45</v>
      </c>
      <c r="AV780" s="24" t="s">
        <v>1857</v>
      </c>
      <c r="AW780" s="24"/>
      <c r="BA780" s="21" t="n">
        <f aca="false">NOT(ISNA(MATCH($A780&amp;"N",'Cases at IMPPC'!$H:$H,0)))</f>
        <v>0</v>
      </c>
      <c r="BB780" s="21" t="n">
        <f aca="false">NOT(ISNA(MATCH($A780&amp;"T",'Cases at IMPPC'!$H:$H,0)))</f>
        <v>0</v>
      </c>
      <c r="BC780" s="21" t="n">
        <f aca="false">NOT(ISNA(MATCH($A780&amp;"ADE",'Cases at IMPPC'!$H:$H,0)))</f>
        <v>0</v>
      </c>
      <c r="BD780" s="21" t="n">
        <f aca="false">NOT(ISNA(MATCH($A780&amp;"MET",'Cases at IMPPC'!$H:$H,0)))</f>
        <v>0</v>
      </c>
      <c r="BE780" s="24"/>
    </row>
    <row r="781" customFormat="false" ht="13" hidden="false" customHeight="true" outlineLevel="0" collapsed="false">
      <c r="A781" s="1" t="n">
        <v>783</v>
      </c>
      <c r="B781" s="18" t="s">
        <v>1858</v>
      </c>
      <c r="C781" s="18" t="str">
        <f aca="false">TEXT(A781,"CRC-00000")&amp;"-05-01"</f>
        <v>CRC-00783-05-01</v>
      </c>
      <c r="D781" s="2" t="s">
        <v>61</v>
      </c>
      <c r="T781" s="2"/>
      <c r="U781" s="2"/>
      <c r="AD781" s="6" t="n">
        <f aca="false">ISNUMBER(MATCH(A781,Selection!A:A,0))</f>
        <v>0</v>
      </c>
      <c r="AE781" s="6" t="n">
        <f aca="false">24-COUNTIF(D781:AA781,"")</f>
        <v>1</v>
      </c>
      <c r="AF781" s="20" t="n">
        <f aca="false">TRUE()</f>
        <v>1</v>
      </c>
      <c r="AG781" s="21" t="n">
        <f aca="false">TRUE()</f>
        <v>1</v>
      </c>
      <c r="AH781" s="21" t="n">
        <f aca="false">FALSE()</f>
        <v>0</v>
      </c>
      <c r="AI781" s="22" t="n">
        <f aca="false">FALSE()</f>
        <v>0</v>
      </c>
      <c r="AJ781" s="8" t="n">
        <v>783</v>
      </c>
      <c r="AK781" s="23" t="s">
        <v>62</v>
      </c>
      <c r="AL781" s="8" t="s">
        <v>63</v>
      </c>
      <c r="AM781" s="8" t="n">
        <v>78</v>
      </c>
      <c r="AN781" s="8" t="s">
        <v>64</v>
      </c>
      <c r="AO781" s="8" t="s">
        <v>65</v>
      </c>
      <c r="AP781" s="8" t="s">
        <v>66</v>
      </c>
      <c r="AQ781" s="8" t="s">
        <v>190</v>
      </c>
      <c r="AU781" s="8" t="s">
        <v>152</v>
      </c>
      <c r="AV781" s="24" t="s">
        <v>1859</v>
      </c>
      <c r="AW781" s="24"/>
      <c r="BA781" s="21" t="n">
        <f aca="false">NOT(ISNA(MATCH($A781&amp;"N",'Cases at IMPPC'!$H:$H,0)))</f>
        <v>0</v>
      </c>
      <c r="BB781" s="21" t="n">
        <f aca="false">NOT(ISNA(MATCH($A781&amp;"T",'Cases at IMPPC'!$H:$H,0)))</f>
        <v>0</v>
      </c>
      <c r="BC781" s="21" t="n">
        <f aca="false">NOT(ISNA(MATCH($A781&amp;"ADE",'Cases at IMPPC'!$H:$H,0)))</f>
        <v>0</v>
      </c>
      <c r="BD781" s="21" t="n">
        <f aca="false">NOT(ISNA(MATCH($A781&amp;"MET",'Cases at IMPPC'!$H:$H,0)))</f>
        <v>0</v>
      </c>
      <c r="BE781" s="24"/>
    </row>
    <row r="782" customFormat="false" ht="13" hidden="false" customHeight="true" outlineLevel="0" collapsed="false">
      <c r="A782" s="1" t="n">
        <v>784</v>
      </c>
      <c r="B782" s="18" t="s">
        <v>1860</v>
      </c>
      <c r="C782" s="18" t="str">
        <f aca="false">TEXT(A782,"CRC-00000")&amp;"-05-01"</f>
        <v>CRC-00784-05-01</v>
      </c>
      <c r="D782" s="2" t="s">
        <v>60</v>
      </c>
      <c r="M782" s="2" t="s">
        <v>136</v>
      </c>
      <c r="T782" s="2"/>
      <c r="U782" s="2"/>
      <c r="AD782" s="6" t="n">
        <f aca="false">ISNUMBER(MATCH(A782,Selection!A:A,0))</f>
        <v>0</v>
      </c>
      <c r="AE782" s="6" t="n">
        <f aca="false">24-COUNTIF(D782:AA782,"")</f>
        <v>2</v>
      </c>
      <c r="AF782" s="20" t="n">
        <f aca="false">TRUE()</f>
        <v>1</v>
      </c>
      <c r="AG782" s="21" t="n">
        <f aca="false">TRUE()</f>
        <v>1</v>
      </c>
      <c r="AH782" s="21" t="n">
        <f aca="false">FALSE()</f>
        <v>0</v>
      </c>
      <c r="AI782" s="22" t="n">
        <f aca="false">FALSE()</f>
        <v>0</v>
      </c>
      <c r="AJ782" s="8" t="n">
        <v>784</v>
      </c>
      <c r="AK782" s="23" t="s">
        <v>62</v>
      </c>
      <c r="AL782" s="8" t="s">
        <v>63</v>
      </c>
      <c r="AM782" s="8" t="n">
        <v>57</v>
      </c>
      <c r="AN782" s="8" t="s">
        <v>45</v>
      </c>
      <c r="AO782" s="8" t="s">
        <v>65</v>
      </c>
      <c r="AP782" s="8" t="s">
        <v>115</v>
      </c>
      <c r="AQ782" s="8" t="s">
        <v>1260</v>
      </c>
      <c r="AU782" s="8" t="s">
        <v>45</v>
      </c>
      <c r="AV782" s="24" t="s">
        <v>1847</v>
      </c>
      <c r="AW782" s="24"/>
      <c r="BA782" s="21" t="n">
        <f aca="false">NOT(ISNA(MATCH($A782&amp;"N",'Cases at IMPPC'!$H:$H,0)))</f>
        <v>1</v>
      </c>
      <c r="BB782" s="21" t="n">
        <f aca="false">NOT(ISNA(MATCH($A782&amp;"T",'Cases at IMPPC'!$H:$H,0)))</f>
        <v>1</v>
      </c>
      <c r="BC782" s="21" t="n">
        <f aca="false">NOT(ISNA(MATCH($A782&amp;"ADE",'Cases at IMPPC'!$H:$H,0)))</f>
        <v>0</v>
      </c>
      <c r="BD782" s="21" t="n">
        <f aca="false">NOT(ISNA(MATCH($A782&amp;"MET",'Cases at IMPPC'!$H:$H,0)))</f>
        <v>0</v>
      </c>
      <c r="BE782" s="24"/>
      <c r="BH782" s="0" t="s">
        <v>314</v>
      </c>
    </row>
    <row r="783" customFormat="false" ht="13" hidden="false" customHeight="true" outlineLevel="0" collapsed="false">
      <c r="A783" s="1" t="n">
        <v>785</v>
      </c>
      <c r="B783" s="18" t="s">
        <v>1861</v>
      </c>
      <c r="C783" s="18" t="str">
        <f aca="false">TEXT(A783,"CRC-00000")&amp;"-05-01"</f>
        <v>CRC-00785-05-01</v>
      </c>
      <c r="D783" s="2" t="s">
        <v>60</v>
      </c>
      <c r="M783" s="2" t="s">
        <v>136</v>
      </c>
      <c r="T783" s="2"/>
      <c r="U783" s="2"/>
      <c r="AD783" s="6" t="n">
        <f aca="false">ISNUMBER(MATCH(A783,Selection!A:A,0))</f>
        <v>0</v>
      </c>
      <c r="AE783" s="6" t="n">
        <f aca="false">24-COUNTIF(D783:AA783,"")</f>
        <v>2</v>
      </c>
      <c r="AF783" s="20" t="n">
        <f aca="false">TRUE()</f>
        <v>1</v>
      </c>
      <c r="AG783" s="21" t="n">
        <f aca="false">TRUE()</f>
        <v>1</v>
      </c>
      <c r="AH783" s="21" t="n">
        <f aca="false">FALSE()</f>
        <v>0</v>
      </c>
      <c r="AI783" s="22" t="n">
        <f aca="false">FALSE()</f>
        <v>0</v>
      </c>
      <c r="AJ783" s="8" t="n">
        <v>785</v>
      </c>
      <c r="AK783" s="23" t="s">
        <v>62</v>
      </c>
      <c r="AL783" s="8" t="s">
        <v>63</v>
      </c>
      <c r="AM783" s="8" t="n">
        <v>76</v>
      </c>
      <c r="AN783" s="8" t="s">
        <v>64</v>
      </c>
      <c r="AO783" s="8" t="s">
        <v>65</v>
      </c>
      <c r="AP783" s="8" t="s">
        <v>115</v>
      </c>
      <c r="AQ783" s="8" t="s">
        <v>1862</v>
      </c>
      <c r="AU783" s="8" t="s">
        <v>45</v>
      </c>
      <c r="AV783" s="24" t="s">
        <v>916</v>
      </c>
      <c r="AW783" s="24"/>
      <c r="BA783" s="21" t="n">
        <f aca="false">NOT(ISNA(MATCH($A783&amp;"N",'Cases at IMPPC'!$H:$H,0)))</f>
        <v>1</v>
      </c>
      <c r="BB783" s="21" t="n">
        <f aca="false">NOT(ISNA(MATCH($A783&amp;"T",'Cases at IMPPC'!$H:$H,0)))</f>
        <v>1</v>
      </c>
      <c r="BC783" s="21" t="n">
        <f aca="false">NOT(ISNA(MATCH($A783&amp;"ADE",'Cases at IMPPC'!$H:$H,0)))</f>
        <v>0</v>
      </c>
      <c r="BD783" s="21" t="n">
        <f aca="false">NOT(ISNA(MATCH($A783&amp;"MET",'Cases at IMPPC'!$H:$H,0)))</f>
        <v>0</v>
      </c>
      <c r="BE783" s="24"/>
      <c r="BH783" s="0" t="s">
        <v>1863</v>
      </c>
    </row>
    <row r="784" customFormat="false" ht="13" hidden="false" customHeight="true" outlineLevel="0" collapsed="false">
      <c r="A784" s="1" t="n">
        <v>786</v>
      </c>
      <c r="B784" s="18" t="s">
        <v>1864</v>
      </c>
      <c r="C784" s="18" t="str">
        <f aca="false">TEXT(A784,"CRC-00000")&amp;"-05-01"</f>
        <v>CRC-00786-05-01</v>
      </c>
      <c r="D784" s="2" t="s">
        <v>60</v>
      </c>
      <c r="T784" s="2"/>
      <c r="U784" s="2"/>
      <c r="AD784" s="6" t="n">
        <f aca="false">ISNUMBER(MATCH(A784,Selection!A:A,0))</f>
        <v>0</v>
      </c>
      <c r="AE784" s="6" t="n">
        <f aca="false">24-COUNTIF(D784:AA784,"")</f>
        <v>1</v>
      </c>
      <c r="AF784" s="20" t="n">
        <f aca="false">TRUE()</f>
        <v>1</v>
      </c>
      <c r="AG784" s="21" t="n">
        <f aca="false">TRUE()</f>
        <v>1</v>
      </c>
      <c r="AH784" s="21" t="n">
        <f aca="false">FALSE()</f>
        <v>0</v>
      </c>
      <c r="AI784" s="22" t="n">
        <f aca="false">FALSE()</f>
        <v>0</v>
      </c>
      <c r="AJ784" s="8" t="n">
        <v>786</v>
      </c>
      <c r="AK784" s="23" t="s">
        <v>62</v>
      </c>
      <c r="AL784" s="8" t="s">
        <v>63</v>
      </c>
      <c r="AM784" s="8" t="n">
        <v>54</v>
      </c>
      <c r="AN784" s="8" t="s">
        <v>45</v>
      </c>
      <c r="AO784" s="8" t="s">
        <v>71</v>
      </c>
      <c r="AP784" s="8" t="s">
        <v>66</v>
      </c>
      <c r="AQ784" s="8" t="s">
        <v>262</v>
      </c>
      <c r="AU784" s="8" t="s">
        <v>45</v>
      </c>
      <c r="AV784" s="24" t="s">
        <v>1865</v>
      </c>
      <c r="AW784" s="24"/>
      <c r="BA784" s="21" t="n">
        <f aca="false">NOT(ISNA(MATCH($A784&amp;"N",'Cases at IMPPC'!$H:$H,0)))</f>
        <v>1</v>
      </c>
      <c r="BB784" s="21" t="n">
        <f aca="false">NOT(ISNA(MATCH($A784&amp;"T",'Cases at IMPPC'!$H:$H,0)))</f>
        <v>1</v>
      </c>
      <c r="BC784" s="21" t="n">
        <f aca="false">NOT(ISNA(MATCH($A784&amp;"ADE",'Cases at IMPPC'!$H:$H,0)))</f>
        <v>0</v>
      </c>
      <c r="BD784" s="21" t="n">
        <f aca="false">NOT(ISNA(MATCH($A784&amp;"MET",'Cases at IMPPC'!$H:$H,0)))</f>
        <v>0</v>
      </c>
      <c r="BE784" s="24"/>
    </row>
    <row r="785" customFormat="false" ht="13" hidden="false" customHeight="true" outlineLevel="0" collapsed="false">
      <c r="A785" s="1" t="n">
        <v>787</v>
      </c>
      <c r="B785" s="18" t="s">
        <v>1866</v>
      </c>
      <c r="C785" s="18" t="str">
        <f aca="false">TEXT(A785,"CRC-00000")&amp;"-05-01"</f>
        <v>CRC-00787-05-01</v>
      </c>
      <c r="D785" s="2" t="s">
        <v>60</v>
      </c>
      <c r="T785" s="2"/>
      <c r="U785" s="2"/>
      <c r="AD785" s="6" t="n">
        <f aca="false">ISNUMBER(MATCH(A785,Selection!A:A,0))</f>
        <v>0</v>
      </c>
      <c r="AE785" s="6" t="n">
        <f aca="false">24-COUNTIF(D785:AA785,"")</f>
        <v>1</v>
      </c>
      <c r="AF785" s="20" t="n">
        <f aca="false">TRUE()</f>
        <v>1</v>
      </c>
      <c r="AG785" s="21" t="n">
        <f aca="false">TRUE()</f>
        <v>1</v>
      </c>
      <c r="AH785" s="21" t="n">
        <f aca="false">FALSE()</f>
        <v>0</v>
      </c>
      <c r="AI785" s="22" t="n">
        <f aca="false">FALSE()</f>
        <v>0</v>
      </c>
      <c r="AJ785" s="8" t="n">
        <v>787</v>
      </c>
      <c r="AK785" s="23" t="s">
        <v>62</v>
      </c>
      <c r="AL785" s="8" t="s">
        <v>66</v>
      </c>
      <c r="AM785" s="8" t="n">
        <v>45</v>
      </c>
      <c r="AN785" s="8" t="s">
        <v>64</v>
      </c>
      <c r="AO785" s="8" t="s">
        <v>71</v>
      </c>
      <c r="AP785" s="8" t="s">
        <v>66</v>
      </c>
      <c r="AQ785" s="8" t="s">
        <v>1867</v>
      </c>
      <c r="AU785" s="8" t="s">
        <v>86</v>
      </c>
      <c r="AV785" s="24" t="s">
        <v>1868</v>
      </c>
      <c r="AW785" s="24"/>
      <c r="BA785" s="21" t="n">
        <f aca="false">NOT(ISNA(MATCH($A785&amp;"N",'Cases at IMPPC'!$H:$H,0)))</f>
        <v>1</v>
      </c>
      <c r="BB785" s="21" t="n">
        <f aca="false">NOT(ISNA(MATCH($A785&amp;"T",'Cases at IMPPC'!$H:$H,0)))</f>
        <v>1</v>
      </c>
      <c r="BC785" s="21" t="n">
        <f aca="false">NOT(ISNA(MATCH($A785&amp;"ADE",'Cases at IMPPC'!$H:$H,0)))</f>
        <v>0</v>
      </c>
      <c r="BD785" s="21" t="n">
        <f aca="false">NOT(ISNA(MATCH($A785&amp;"MET",'Cases at IMPPC'!$H:$H,0)))</f>
        <v>0</v>
      </c>
      <c r="BE785" s="24"/>
    </row>
    <row r="786" customFormat="false" ht="13" hidden="false" customHeight="true" outlineLevel="0" collapsed="false">
      <c r="A786" s="1" t="n">
        <v>788</v>
      </c>
      <c r="B786" s="18" t="s">
        <v>1869</v>
      </c>
      <c r="C786" s="18" t="str">
        <f aca="false">TEXT(A786,"CRC-00000")&amp;"-05-01"</f>
        <v>CRC-00788-05-01</v>
      </c>
      <c r="D786" s="2" t="s">
        <v>60</v>
      </c>
      <c r="T786" s="2"/>
      <c r="U786" s="2"/>
      <c r="AD786" s="6" t="n">
        <f aca="false">ISNUMBER(MATCH(A786,Selection!A:A,0))</f>
        <v>0</v>
      </c>
      <c r="AE786" s="6" t="n">
        <f aca="false">24-COUNTIF(D786:AA786,"")</f>
        <v>1</v>
      </c>
      <c r="AF786" s="20" t="n">
        <f aca="false">TRUE()</f>
        <v>1</v>
      </c>
      <c r="AG786" s="21" t="n">
        <f aca="false">TRUE()</f>
        <v>1</v>
      </c>
      <c r="AH786" s="21" t="n">
        <f aca="false">FALSE()</f>
        <v>0</v>
      </c>
      <c r="AI786" s="22" t="n">
        <f aca="false">FALSE()</f>
        <v>0</v>
      </c>
      <c r="AJ786" s="8" t="n">
        <v>788</v>
      </c>
      <c r="AK786" s="23" t="s">
        <v>62</v>
      </c>
      <c r="AL786" s="8" t="s">
        <v>66</v>
      </c>
      <c r="AM786" s="8" t="n">
        <v>57</v>
      </c>
      <c r="AN786" s="8" t="s">
        <v>45</v>
      </c>
      <c r="AO786" s="8" t="s">
        <v>71</v>
      </c>
      <c r="AP786" s="8" t="s">
        <v>66</v>
      </c>
      <c r="AQ786" s="8" t="s">
        <v>970</v>
      </c>
      <c r="AU786" s="8" t="s">
        <v>45</v>
      </c>
      <c r="AV786" s="24" t="s">
        <v>1061</v>
      </c>
      <c r="AW786" s="24"/>
      <c r="BA786" s="21" t="n">
        <f aca="false">NOT(ISNA(MATCH($A786&amp;"N",'Cases at IMPPC'!$H:$H,0)))</f>
        <v>1</v>
      </c>
      <c r="BB786" s="21" t="n">
        <f aca="false">NOT(ISNA(MATCH($A786&amp;"T",'Cases at IMPPC'!$H:$H,0)))</f>
        <v>1</v>
      </c>
      <c r="BC786" s="21" t="n">
        <f aca="false">NOT(ISNA(MATCH($A786&amp;"ADE",'Cases at IMPPC'!$H:$H,0)))</f>
        <v>0</v>
      </c>
      <c r="BD786" s="21" t="n">
        <f aca="false">NOT(ISNA(MATCH($A786&amp;"MET",'Cases at IMPPC'!$H:$H,0)))</f>
        <v>0</v>
      </c>
      <c r="BE786" s="24"/>
    </row>
    <row r="787" customFormat="false" ht="13" hidden="false" customHeight="true" outlineLevel="0" collapsed="false">
      <c r="A787" s="1" t="n">
        <v>789</v>
      </c>
      <c r="B787" s="18" t="s">
        <v>1870</v>
      </c>
      <c r="C787" s="18" t="str">
        <f aca="false">TEXT(A787,"CRC-00000")&amp;"-05-01"</f>
        <v>CRC-00789-05-01</v>
      </c>
      <c r="D787" s="2" t="s">
        <v>60</v>
      </c>
      <c r="T787" s="2"/>
      <c r="U787" s="2"/>
      <c r="AD787" s="6" t="n">
        <f aca="false">ISNUMBER(MATCH(A787,Selection!A:A,0))</f>
        <v>0</v>
      </c>
      <c r="AE787" s="6" t="n">
        <f aca="false">24-COUNTIF(D787:AA787,"")</f>
        <v>1</v>
      </c>
      <c r="AF787" s="20" t="n">
        <f aca="false">TRUE()</f>
        <v>1</v>
      </c>
      <c r="AG787" s="21" t="n">
        <f aca="false">TRUE()</f>
        <v>1</v>
      </c>
      <c r="AH787" s="21" t="n">
        <f aca="false">FALSE()</f>
        <v>0</v>
      </c>
      <c r="AI787" s="22" t="n">
        <f aca="false">FALSE()</f>
        <v>0</v>
      </c>
      <c r="AJ787" s="8" t="n">
        <v>789</v>
      </c>
      <c r="AK787" s="23" t="s">
        <v>62</v>
      </c>
      <c r="AL787" s="8" t="s">
        <v>63</v>
      </c>
      <c r="AM787" s="8" t="n">
        <v>72</v>
      </c>
      <c r="AN787" s="8" t="s">
        <v>64</v>
      </c>
      <c r="AO787" s="8" t="s">
        <v>65</v>
      </c>
      <c r="AP787" s="8" t="s">
        <v>90</v>
      </c>
      <c r="AQ787" s="8" t="s">
        <v>1871</v>
      </c>
      <c r="AU787" s="8" t="s">
        <v>45</v>
      </c>
      <c r="AV787" s="24" t="s">
        <v>1872</v>
      </c>
      <c r="AW787" s="24"/>
      <c r="BA787" s="21" t="n">
        <f aca="false">NOT(ISNA(MATCH($A787&amp;"N",'Cases at IMPPC'!$H:$H,0)))</f>
        <v>0</v>
      </c>
      <c r="BB787" s="21" t="n">
        <f aca="false">NOT(ISNA(MATCH($A787&amp;"T",'Cases at IMPPC'!$H:$H,0)))</f>
        <v>0</v>
      </c>
      <c r="BC787" s="21" t="n">
        <f aca="false">NOT(ISNA(MATCH($A787&amp;"ADE",'Cases at IMPPC'!$H:$H,0)))</f>
        <v>0</v>
      </c>
      <c r="BD787" s="21" t="n">
        <f aca="false">NOT(ISNA(MATCH($A787&amp;"MET",'Cases at IMPPC'!$H:$H,0)))</f>
        <v>0</v>
      </c>
      <c r="BE787" s="24"/>
    </row>
    <row r="788" customFormat="false" ht="13" hidden="false" customHeight="true" outlineLevel="0" collapsed="false">
      <c r="A788" s="1" t="n">
        <v>790</v>
      </c>
      <c r="B788" s="18" t="s">
        <v>1873</v>
      </c>
      <c r="C788" s="18" t="str">
        <f aca="false">TEXT(A788,"CRC-00000")&amp;"-05-01"</f>
        <v>CRC-00790-05-01</v>
      </c>
      <c r="D788" s="2" t="s">
        <v>60</v>
      </c>
      <c r="T788" s="2"/>
      <c r="U788" s="2"/>
      <c r="AD788" s="6" t="n">
        <f aca="false">ISNUMBER(MATCH(A788,Selection!A:A,0))</f>
        <v>0</v>
      </c>
      <c r="AE788" s="6" t="n">
        <f aca="false">24-COUNTIF(D788:AA788,"")</f>
        <v>1</v>
      </c>
      <c r="AF788" s="20" t="n">
        <f aca="false">TRUE()</f>
        <v>1</v>
      </c>
      <c r="AG788" s="21" t="n">
        <f aca="false">TRUE()</f>
        <v>1</v>
      </c>
      <c r="AH788" s="21" t="n">
        <f aca="false">FALSE()</f>
        <v>0</v>
      </c>
      <c r="AI788" s="22" t="n">
        <f aca="false">FALSE()</f>
        <v>0</v>
      </c>
      <c r="AJ788" s="8" t="n">
        <v>790</v>
      </c>
      <c r="AK788" s="23" t="s">
        <v>62</v>
      </c>
      <c r="AL788" s="8" t="s">
        <v>63</v>
      </c>
      <c r="AM788" s="8" t="n">
        <v>67</v>
      </c>
      <c r="AN788" s="8" t="s">
        <v>45</v>
      </c>
      <c r="AO788" s="8" t="s">
        <v>71</v>
      </c>
      <c r="AP788" s="8" t="s">
        <v>90</v>
      </c>
      <c r="AQ788" s="8" t="s">
        <v>1874</v>
      </c>
      <c r="AU788" s="8" t="s">
        <v>63</v>
      </c>
      <c r="AV788" s="24" t="s">
        <v>1875</v>
      </c>
      <c r="AW788" s="24"/>
      <c r="BA788" s="21" t="n">
        <f aca="false">NOT(ISNA(MATCH($A788&amp;"N",'Cases at IMPPC'!$H:$H,0)))</f>
        <v>1</v>
      </c>
      <c r="BB788" s="21" t="n">
        <f aca="false">NOT(ISNA(MATCH($A788&amp;"T",'Cases at IMPPC'!$H:$H,0)))</f>
        <v>1</v>
      </c>
      <c r="BC788" s="21" t="n">
        <f aca="false">NOT(ISNA(MATCH($A788&amp;"ADE",'Cases at IMPPC'!$H:$H,0)))</f>
        <v>0</v>
      </c>
      <c r="BD788" s="21" t="n">
        <f aca="false">NOT(ISNA(MATCH($A788&amp;"MET",'Cases at IMPPC'!$H:$H,0)))</f>
        <v>0</v>
      </c>
      <c r="BE788" s="24"/>
    </row>
    <row r="789" customFormat="false" ht="13" hidden="false" customHeight="true" outlineLevel="0" collapsed="false">
      <c r="A789" s="1" t="n">
        <v>791</v>
      </c>
      <c r="B789" s="18" t="s">
        <v>1876</v>
      </c>
      <c r="C789" s="18" t="str">
        <f aca="false">TEXT(A789,"CRC-00000")&amp;"-05-01"</f>
        <v>CRC-00791-05-01</v>
      </c>
      <c r="D789" s="2" t="s">
        <v>60</v>
      </c>
      <c r="T789" s="2"/>
      <c r="U789" s="2"/>
      <c r="AD789" s="6" t="n">
        <f aca="false">ISNUMBER(MATCH(A789,Selection!A:A,0))</f>
        <v>0</v>
      </c>
      <c r="AE789" s="6" t="n">
        <f aca="false">24-COUNTIF(D789:AA789,"")</f>
        <v>1</v>
      </c>
      <c r="AF789" s="20" t="n">
        <f aca="false">TRUE()</f>
        <v>1</v>
      </c>
      <c r="AG789" s="21" t="n">
        <f aca="false">TRUE()</f>
        <v>1</v>
      </c>
      <c r="AH789" s="21" t="n">
        <f aca="false">FALSE()</f>
        <v>0</v>
      </c>
      <c r="AI789" s="22" t="n">
        <f aca="false">FALSE()</f>
        <v>0</v>
      </c>
      <c r="AJ789" s="8" t="n">
        <v>791</v>
      </c>
      <c r="AK789" s="23" t="s">
        <v>62</v>
      </c>
      <c r="AM789" s="8" t="n">
        <v>52</v>
      </c>
      <c r="AN789" s="8" t="s">
        <v>64</v>
      </c>
      <c r="AO789" s="8" t="s">
        <v>71</v>
      </c>
      <c r="AP789" s="8" t="s">
        <v>90</v>
      </c>
      <c r="AQ789" s="8" t="s">
        <v>1877</v>
      </c>
      <c r="AU789" s="8" t="s">
        <v>152</v>
      </c>
      <c r="AV789" s="24" t="s">
        <v>1878</v>
      </c>
      <c r="AW789" s="24"/>
      <c r="BA789" s="21" t="n">
        <f aca="false">NOT(ISNA(MATCH($A789&amp;"N",'Cases at IMPPC'!$H:$H,0)))</f>
        <v>1</v>
      </c>
      <c r="BB789" s="21" t="n">
        <f aca="false">NOT(ISNA(MATCH($A789&amp;"T",'Cases at IMPPC'!$H:$H,0)))</f>
        <v>1</v>
      </c>
      <c r="BC789" s="21" t="n">
        <f aca="false">NOT(ISNA(MATCH($A789&amp;"ADE",'Cases at IMPPC'!$H:$H,0)))</f>
        <v>0</v>
      </c>
      <c r="BD789" s="21" t="n">
        <f aca="false">NOT(ISNA(MATCH($A789&amp;"MET",'Cases at IMPPC'!$H:$H,0)))</f>
        <v>0</v>
      </c>
      <c r="BE789" s="24"/>
    </row>
    <row r="790" customFormat="false" ht="13" hidden="false" customHeight="true" outlineLevel="0" collapsed="false">
      <c r="A790" s="1" t="n">
        <v>792</v>
      </c>
      <c r="B790" s="18" t="s">
        <v>1879</v>
      </c>
      <c r="C790" s="18" t="str">
        <f aca="false">TEXT(A790,"CRC-00000")&amp;"-05-01"</f>
        <v>CRC-00792-05-01</v>
      </c>
      <c r="D790" s="2" t="s">
        <v>60</v>
      </c>
      <c r="T790" s="2"/>
      <c r="U790" s="2"/>
      <c r="AD790" s="6" t="n">
        <f aca="false">ISNUMBER(MATCH(A790,Selection!A:A,0))</f>
        <v>0</v>
      </c>
      <c r="AE790" s="6" t="n">
        <f aca="false">24-COUNTIF(D790:AA790,"")</f>
        <v>1</v>
      </c>
      <c r="AF790" s="20" t="n">
        <f aca="false">TRUE()</f>
        <v>1</v>
      </c>
      <c r="AG790" s="21" t="n">
        <f aca="false">TRUE()</f>
        <v>1</v>
      </c>
      <c r="AH790" s="21" t="n">
        <f aca="false">FALSE()</f>
        <v>0</v>
      </c>
      <c r="AI790" s="22" t="n">
        <f aca="false">FALSE()</f>
        <v>0</v>
      </c>
      <c r="AJ790" s="8" t="n">
        <v>792</v>
      </c>
      <c r="AK790" s="23" t="s">
        <v>62</v>
      </c>
      <c r="AL790" s="8" t="s">
        <v>63</v>
      </c>
      <c r="AM790" s="8" t="n">
        <v>62</v>
      </c>
      <c r="AN790" s="8" t="s">
        <v>64</v>
      </c>
      <c r="AO790" s="8" t="s">
        <v>65</v>
      </c>
      <c r="AP790" s="8" t="s">
        <v>66</v>
      </c>
      <c r="AQ790" s="8" t="s">
        <v>1880</v>
      </c>
      <c r="AU790" s="8" t="s">
        <v>45</v>
      </c>
      <c r="AV790" s="24" t="s">
        <v>863</v>
      </c>
      <c r="AW790" s="24"/>
      <c r="BA790" s="21" t="n">
        <f aca="false">NOT(ISNA(MATCH($A790&amp;"N",'Cases at IMPPC'!$H:$H,0)))</f>
        <v>1</v>
      </c>
      <c r="BB790" s="21" t="n">
        <f aca="false">NOT(ISNA(MATCH($A790&amp;"T",'Cases at IMPPC'!$H:$H,0)))</f>
        <v>1</v>
      </c>
      <c r="BC790" s="21" t="n">
        <f aca="false">NOT(ISNA(MATCH($A790&amp;"ADE",'Cases at IMPPC'!$H:$H,0)))</f>
        <v>0</v>
      </c>
      <c r="BD790" s="21" t="n">
        <f aca="false">NOT(ISNA(MATCH($A790&amp;"MET",'Cases at IMPPC'!$H:$H,0)))</f>
        <v>0</v>
      </c>
      <c r="BE790" s="24"/>
    </row>
    <row r="791" customFormat="false" ht="13" hidden="false" customHeight="true" outlineLevel="0" collapsed="false">
      <c r="A791" s="1" t="n">
        <v>793</v>
      </c>
      <c r="B791" s="18" t="s">
        <v>1881</v>
      </c>
      <c r="C791" s="18" t="str">
        <f aca="false">TEXT(A791,"CRC-00000")&amp;"-05-01"</f>
        <v>CRC-00793-05-01</v>
      </c>
      <c r="D791" s="2" t="s">
        <v>60</v>
      </c>
      <c r="T791" s="2"/>
      <c r="U791" s="2"/>
      <c r="AD791" s="6" t="n">
        <f aca="false">ISNUMBER(MATCH(A791,Selection!A:A,0))</f>
        <v>0</v>
      </c>
      <c r="AE791" s="6" t="n">
        <f aca="false">24-COUNTIF(D791:AA791,"")</f>
        <v>1</v>
      </c>
      <c r="AF791" s="20" t="n">
        <f aca="false">TRUE()</f>
        <v>1</v>
      </c>
      <c r="AG791" s="21" t="n">
        <f aca="false">TRUE()</f>
        <v>1</v>
      </c>
      <c r="AH791" s="21" t="n">
        <f aca="false">FALSE()</f>
        <v>0</v>
      </c>
      <c r="AI791" s="22" t="n">
        <f aca="false">FALSE()</f>
        <v>0</v>
      </c>
      <c r="AJ791" s="8" t="n">
        <v>793</v>
      </c>
      <c r="AK791" s="23" t="s">
        <v>62</v>
      </c>
      <c r="AL791" s="8" t="s">
        <v>63</v>
      </c>
      <c r="AM791" s="8" t="n">
        <v>81</v>
      </c>
      <c r="AN791" s="8" t="s">
        <v>45</v>
      </c>
      <c r="AO791" s="8" t="s">
        <v>65</v>
      </c>
      <c r="AP791" s="8" t="s">
        <v>90</v>
      </c>
      <c r="AQ791" s="8" t="s">
        <v>809</v>
      </c>
      <c r="AU791" s="8" t="s">
        <v>152</v>
      </c>
      <c r="AV791" s="24" t="s">
        <v>1882</v>
      </c>
      <c r="AW791" s="24"/>
      <c r="BA791" s="21" t="n">
        <f aca="false">NOT(ISNA(MATCH($A791&amp;"N",'Cases at IMPPC'!$H:$H,0)))</f>
        <v>1</v>
      </c>
      <c r="BB791" s="21" t="n">
        <f aca="false">NOT(ISNA(MATCH($A791&amp;"T",'Cases at IMPPC'!$H:$H,0)))</f>
        <v>1</v>
      </c>
      <c r="BC791" s="21" t="n">
        <f aca="false">NOT(ISNA(MATCH($A791&amp;"ADE",'Cases at IMPPC'!$H:$H,0)))</f>
        <v>0</v>
      </c>
      <c r="BD791" s="21" t="n">
        <f aca="false">NOT(ISNA(MATCH($A791&amp;"MET",'Cases at IMPPC'!$H:$H,0)))</f>
        <v>0</v>
      </c>
      <c r="BE791" s="24"/>
    </row>
    <row r="792" customFormat="false" ht="13" hidden="false" customHeight="true" outlineLevel="0" collapsed="false">
      <c r="A792" s="1" t="n">
        <v>794</v>
      </c>
      <c r="B792" s="18" t="s">
        <v>1883</v>
      </c>
      <c r="C792" s="18" t="str">
        <f aca="false">TEXT(A792,"CRC-00000")&amp;"-05-01"</f>
        <v>CRC-00794-05-01</v>
      </c>
      <c r="D792" s="2" t="s">
        <v>61</v>
      </c>
      <c r="T792" s="2"/>
      <c r="U792" s="2"/>
      <c r="AD792" s="6" t="n">
        <f aca="false">ISNUMBER(MATCH(A792,Selection!A:A,0))</f>
        <v>0</v>
      </c>
      <c r="AE792" s="6" t="n">
        <f aca="false">24-COUNTIF(D792:AA792,"")</f>
        <v>1</v>
      </c>
      <c r="AF792" s="20" t="n">
        <f aca="false">TRUE()</f>
        <v>1</v>
      </c>
      <c r="AG792" s="21" t="n">
        <f aca="false">TRUE()</f>
        <v>1</v>
      </c>
      <c r="AH792" s="21" t="n">
        <f aca="false">FALSE()</f>
        <v>0</v>
      </c>
      <c r="AI792" s="22" t="n">
        <f aca="false">FALSE()</f>
        <v>0</v>
      </c>
      <c r="AJ792" s="8" t="n">
        <v>794</v>
      </c>
      <c r="AK792" s="23" t="s">
        <v>62</v>
      </c>
      <c r="AL792" s="8" t="s">
        <v>63</v>
      </c>
      <c r="AM792" s="8" t="n">
        <v>69</v>
      </c>
      <c r="AN792" s="8" t="s">
        <v>45</v>
      </c>
      <c r="AO792" s="8" t="s">
        <v>71</v>
      </c>
      <c r="AP792" s="8" t="s">
        <v>66</v>
      </c>
      <c r="AQ792" s="8" t="s">
        <v>197</v>
      </c>
      <c r="AU792" s="8" t="s">
        <v>45</v>
      </c>
      <c r="AV792" s="24" t="s">
        <v>1884</v>
      </c>
      <c r="AW792" s="24"/>
      <c r="BA792" s="21" t="n">
        <f aca="false">NOT(ISNA(MATCH($A792&amp;"N",'Cases at IMPPC'!$H:$H,0)))</f>
        <v>0</v>
      </c>
      <c r="BB792" s="21" t="n">
        <f aca="false">NOT(ISNA(MATCH($A792&amp;"T",'Cases at IMPPC'!$H:$H,0)))</f>
        <v>0</v>
      </c>
      <c r="BC792" s="21" t="n">
        <f aca="false">NOT(ISNA(MATCH($A792&amp;"ADE",'Cases at IMPPC'!$H:$H,0)))</f>
        <v>0</v>
      </c>
      <c r="BD792" s="21" t="n">
        <f aca="false">NOT(ISNA(MATCH($A792&amp;"MET",'Cases at IMPPC'!$H:$H,0)))</f>
        <v>0</v>
      </c>
      <c r="BE792" s="24"/>
    </row>
    <row r="793" customFormat="false" ht="13" hidden="false" customHeight="true" outlineLevel="0" collapsed="false">
      <c r="A793" s="1" t="n">
        <v>795</v>
      </c>
      <c r="B793" s="18" t="s">
        <v>1885</v>
      </c>
      <c r="C793" s="18" t="str">
        <f aca="false">TEXT(A793,"CRC-00000")&amp;"-05-01"</f>
        <v>CRC-00795-05-01</v>
      </c>
      <c r="D793" s="2" t="s">
        <v>60</v>
      </c>
      <c r="T793" s="2"/>
      <c r="U793" s="2"/>
      <c r="AD793" s="6" t="n">
        <f aca="false">ISNUMBER(MATCH(A793,Selection!A:A,0))</f>
        <v>0</v>
      </c>
      <c r="AE793" s="6" t="n">
        <f aca="false">24-COUNTIF(D793:AA793,"")</f>
        <v>1</v>
      </c>
      <c r="AF793" s="20" t="n">
        <f aca="false">TRUE()</f>
        <v>1</v>
      </c>
      <c r="AG793" s="21" t="n">
        <f aca="false">TRUE()</f>
        <v>1</v>
      </c>
      <c r="AH793" s="21" t="n">
        <f aca="false">FALSE()</f>
        <v>0</v>
      </c>
      <c r="AI793" s="22" t="n">
        <f aca="false">FALSE()</f>
        <v>0</v>
      </c>
      <c r="AJ793" s="8" t="n">
        <v>795</v>
      </c>
      <c r="AK793" s="23" t="s">
        <v>62</v>
      </c>
      <c r="AL793" s="8" t="s">
        <v>63</v>
      </c>
      <c r="AM793" s="8" t="n">
        <v>70</v>
      </c>
      <c r="AN793" s="8" t="s">
        <v>45</v>
      </c>
      <c r="AO793" s="8" t="s">
        <v>65</v>
      </c>
      <c r="AQ793" s="8" t="s">
        <v>1886</v>
      </c>
      <c r="AU793" s="8" t="s">
        <v>45</v>
      </c>
      <c r="AV793" s="24" t="s">
        <v>1887</v>
      </c>
      <c r="AW793" s="24"/>
      <c r="BA793" s="21" t="n">
        <f aca="false">NOT(ISNA(MATCH($A793&amp;"N",'Cases at IMPPC'!$H:$H,0)))</f>
        <v>1</v>
      </c>
      <c r="BB793" s="21" t="n">
        <f aca="false">NOT(ISNA(MATCH($A793&amp;"T",'Cases at IMPPC'!$H:$H,0)))</f>
        <v>1</v>
      </c>
      <c r="BC793" s="21" t="n">
        <f aca="false">NOT(ISNA(MATCH($A793&amp;"ADE",'Cases at IMPPC'!$H:$H,0)))</f>
        <v>0</v>
      </c>
      <c r="BD793" s="21" t="n">
        <f aca="false">NOT(ISNA(MATCH($A793&amp;"MET",'Cases at IMPPC'!$H:$H,0)))</f>
        <v>0</v>
      </c>
      <c r="BE793" s="24"/>
    </row>
    <row r="794" customFormat="false" ht="13" hidden="false" customHeight="true" outlineLevel="0" collapsed="false">
      <c r="A794" s="1" t="n">
        <v>796</v>
      </c>
      <c r="B794" s="18" t="s">
        <v>1888</v>
      </c>
      <c r="C794" s="18" t="str">
        <f aca="false">TEXT(A794,"CRC-00000")&amp;"-05-01"</f>
        <v>CRC-00796-05-01</v>
      </c>
      <c r="D794" s="2" t="s">
        <v>60</v>
      </c>
      <c r="T794" s="2"/>
      <c r="U794" s="2"/>
      <c r="AD794" s="6" t="n">
        <f aca="false">ISNUMBER(MATCH(A794,Selection!A:A,0))</f>
        <v>0</v>
      </c>
      <c r="AE794" s="6" t="n">
        <f aca="false">24-COUNTIF(D794:AA794,"")</f>
        <v>1</v>
      </c>
      <c r="AF794" s="20" t="n">
        <f aca="false">TRUE()</f>
        <v>1</v>
      </c>
      <c r="AG794" s="21" t="n">
        <f aca="false">TRUE()</f>
        <v>1</v>
      </c>
      <c r="AH794" s="21" t="n">
        <f aca="false">FALSE()</f>
        <v>0</v>
      </c>
      <c r="AI794" s="22" t="n">
        <f aca="false">FALSE()</f>
        <v>0</v>
      </c>
      <c r="AJ794" s="8" t="n">
        <v>796</v>
      </c>
      <c r="AK794" s="23" t="s">
        <v>62</v>
      </c>
      <c r="AL794" s="8" t="s">
        <v>63</v>
      </c>
      <c r="AM794" s="8" t="n">
        <v>62</v>
      </c>
      <c r="AN794" s="8" t="s">
        <v>45</v>
      </c>
      <c r="AO794" s="8" t="s">
        <v>71</v>
      </c>
      <c r="AP794" s="8" t="s">
        <v>66</v>
      </c>
      <c r="AQ794" s="8" t="s">
        <v>80</v>
      </c>
      <c r="AU794" s="8" t="s">
        <v>45</v>
      </c>
      <c r="AV794" s="24" t="s">
        <v>1889</v>
      </c>
      <c r="AW794" s="24"/>
      <c r="BA794" s="21" t="n">
        <f aca="false">NOT(ISNA(MATCH($A794&amp;"N",'Cases at IMPPC'!$H:$H,0)))</f>
        <v>1</v>
      </c>
      <c r="BB794" s="21" t="n">
        <f aca="false">NOT(ISNA(MATCH($A794&amp;"T",'Cases at IMPPC'!$H:$H,0)))</f>
        <v>1</v>
      </c>
      <c r="BC794" s="21" t="n">
        <f aca="false">NOT(ISNA(MATCH($A794&amp;"ADE",'Cases at IMPPC'!$H:$H,0)))</f>
        <v>0</v>
      </c>
      <c r="BD794" s="21" t="n">
        <f aca="false">NOT(ISNA(MATCH($A794&amp;"MET",'Cases at IMPPC'!$H:$H,0)))</f>
        <v>0</v>
      </c>
      <c r="BE794" s="24"/>
    </row>
    <row r="795" customFormat="false" ht="13" hidden="false" customHeight="true" outlineLevel="0" collapsed="false">
      <c r="A795" s="1" t="n">
        <v>797</v>
      </c>
      <c r="B795" s="18" t="s">
        <v>1890</v>
      </c>
      <c r="C795" s="18" t="str">
        <f aca="false">TEXT(A795,"CRC-00000")&amp;"-05-01"</f>
        <v>CRC-00797-05-01</v>
      </c>
      <c r="D795" s="2" t="s">
        <v>60</v>
      </c>
      <c r="T795" s="2"/>
      <c r="U795" s="2"/>
      <c r="AD795" s="6" t="n">
        <f aca="false">ISNUMBER(MATCH(A795,Selection!A:A,0))</f>
        <v>0</v>
      </c>
      <c r="AE795" s="6" t="n">
        <f aca="false">24-COUNTIF(D795:AA795,"")</f>
        <v>1</v>
      </c>
      <c r="AF795" s="20" t="n">
        <f aca="false">TRUE()</f>
        <v>1</v>
      </c>
      <c r="AG795" s="21" t="n">
        <f aca="false">TRUE()</f>
        <v>1</v>
      </c>
      <c r="AH795" s="21" t="n">
        <f aca="false">FALSE()</f>
        <v>0</v>
      </c>
      <c r="AI795" s="22" t="n">
        <f aca="false">FALSE()</f>
        <v>0</v>
      </c>
      <c r="AJ795" s="8" t="n">
        <v>797</v>
      </c>
      <c r="AK795" s="23" t="s">
        <v>62</v>
      </c>
      <c r="AL795" s="8" t="s">
        <v>63</v>
      </c>
      <c r="AM795" s="8" t="n">
        <v>84</v>
      </c>
      <c r="AN795" s="8" t="s">
        <v>64</v>
      </c>
      <c r="AO795" s="8" t="s">
        <v>65</v>
      </c>
      <c r="AP795" s="8" t="s">
        <v>90</v>
      </c>
      <c r="AQ795" s="8" t="s">
        <v>1891</v>
      </c>
      <c r="AU795" s="8" t="s">
        <v>45</v>
      </c>
      <c r="AV795" s="24" t="s">
        <v>1892</v>
      </c>
      <c r="AW795" s="24"/>
      <c r="BA795" s="21" t="n">
        <f aca="false">NOT(ISNA(MATCH($A795&amp;"N",'Cases at IMPPC'!$H:$H,0)))</f>
        <v>1</v>
      </c>
      <c r="BB795" s="21" t="n">
        <f aca="false">NOT(ISNA(MATCH($A795&amp;"T",'Cases at IMPPC'!$H:$H,0)))</f>
        <v>1</v>
      </c>
      <c r="BC795" s="21" t="n">
        <f aca="false">NOT(ISNA(MATCH($A795&amp;"ADE",'Cases at IMPPC'!$H:$H,0)))</f>
        <v>0</v>
      </c>
      <c r="BD795" s="21" t="n">
        <f aca="false">NOT(ISNA(MATCH($A795&amp;"MET",'Cases at IMPPC'!$H:$H,0)))</f>
        <v>0</v>
      </c>
      <c r="BE795" s="24"/>
    </row>
    <row r="796" customFormat="false" ht="13" hidden="false" customHeight="true" outlineLevel="0" collapsed="false">
      <c r="A796" s="1" t="n">
        <v>798</v>
      </c>
      <c r="B796" s="18" t="s">
        <v>1893</v>
      </c>
      <c r="C796" s="18" t="str">
        <f aca="false">TEXT(A796,"CRC-00000")&amp;"-05-01"</f>
        <v>CRC-00798-05-01</v>
      </c>
      <c r="D796" s="2" t="s">
        <v>60</v>
      </c>
      <c r="T796" s="2"/>
      <c r="U796" s="2"/>
      <c r="AD796" s="6" t="n">
        <f aca="false">ISNUMBER(MATCH(A796,Selection!A:A,0))</f>
        <v>0</v>
      </c>
      <c r="AE796" s="6" t="n">
        <f aca="false">24-COUNTIF(D796:AA796,"")</f>
        <v>1</v>
      </c>
      <c r="AF796" s="20" t="n">
        <f aca="false">TRUE()</f>
        <v>1</v>
      </c>
      <c r="AG796" s="21" t="n">
        <f aca="false">TRUE()</f>
        <v>1</v>
      </c>
      <c r="AH796" s="21" t="n">
        <f aca="false">FALSE()</f>
        <v>0</v>
      </c>
      <c r="AI796" s="22" t="n">
        <f aca="false">FALSE()</f>
        <v>0</v>
      </c>
      <c r="AJ796" s="8" t="n">
        <v>798</v>
      </c>
      <c r="AK796" s="23" t="s">
        <v>62</v>
      </c>
      <c r="AM796" s="8" t="n">
        <v>70</v>
      </c>
      <c r="AN796" s="8" t="s">
        <v>45</v>
      </c>
      <c r="AO796" s="8" t="s">
        <v>71</v>
      </c>
      <c r="AP796" s="8" t="s">
        <v>66</v>
      </c>
      <c r="AQ796" s="8" t="s">
        <v>72</v>
      </c>
      <c r="AU796" s="8" t="s">
        <v>63</v>
      </c>
      <c r="AV796" s="24" t="s">
        <v>1894</v>
      </c>
      <c r="AW796" s="24"/>
      <c r="BA796" s="21" t="n">
        <f aca="false">NOT(ISNA(MATCH($A796&amp;"N",'Cases at IMPPC'!$H:$H,0)))</f>
        <v>1</v>
      </c>
      <c r="BB796" s="21" t="n">
        <f aca="false">NOT(ISNA(MATCH($A796&amp;"T",'Cases at IMPPC'!$H:$H,0)))</f>
        <v>1</v>
      </c>
      <c r="BC796" s="21" t="n">
        <f aca="false">NOT(ISNA(MATCH($A796&amp;"ADE",'Cases at IMPPC'!$H:$H,0)))</f>
        <v>0</v>
      </c>
      <c r="BD796" s="21" t="n">
        <f aca="false">NOT(ISNA(MATCH($A796&amp;"MET",'Cases at IMPPC'!$H:$H,0)))</f>
        <v>0</v>
      </c>
      <c r="BE796" s="24"/>
    </row>
    <row r="797" customFormat="false" ht="13" hidden="false" customHeight="true" outlineLevel="0" collapsed="false">
      <c r="A797" s="1" t="n">
        <v>799</v>
      </c>
      <c r="B797" s="18" t="s">
        <v>1895</v>
      </c>
      <c r="C797" s="18" t="str">
        <f aca="false">TEXT(A797,"CRC-00000")&amp;"-05-01"</f>
        <v>CRC-00799-05-01</v>
      </c>
      <c r="D797" s="2" t="s">
        <v>60</v>
      </c>
      <c r="M797" s="2" t="s">
        <v>136</v>
      </c>
      <c r="T797" s="2"/>
      <c r="U797" s="2"/>
      <c r="AD797" s="6" t="n">
        <f aca="false">ISNUMBER(MATCH(A797,Selection!A:A,0))</f>
        <v>0</v>
      </c>
      <c r="AE797" s="6" t="n">
        <f aca="false">24-COUNTIF(D797:AA797,"")</f>
        <v>2</v>
      </c>
      <c r="AF797" s="20" t="n">
        <f aca="false">TRUE()</f>
        <v>1</v>
      </c>
      <c r="AG797" s="21" t="n">
        <f aca="false">TRUE()</f>
        <v>1</v>
      </c>
      <c r="AH797" s="21" t="n">
        <f aca="false">FALSE()</f>
        <v>0</v>
      </c>
      <c r="AI797" s="22" t="n">
        <f aca="false">FALSE()</f>
        <v>0</v>
      </c>
      <c r="AJ797" s="8" t="n">
        <v>799</v>
      </c>
      <c r="AK797" s="23" t="s">
        <v>62</v>
      </c>
      <c r="AL797" s="8" t="s">
        <v>63</v>
      </c>
      <c r="AM797" s="8" t="n">
        <v>18</v>
      </c>
      <c r="AN797" s="8" t="s">
        <v>64</v>
      </c>
      <c r="AO797" s="8" t="s">
        <v>71</v>
      </c>
      <c r="AP797" s="8" t="s">
        <v>115</v>
      </c>
      <c r="AQ797" s="8" t="s">
        <v>1896</v>
      </c>
      <c r="AU797" s="8" t="s">
        <v>45</v>
      </c>
      <c r="AV797" s="24" t="s">
        <v>321</v>
      </c>
      <c r="AW797" s="24"/>
      <c r="BA797" s="21" t="n">
        <f aca="false">NOT(ISNA(MATCH($A797&amp;"N",'Cases at IMPPC'!$H:$H,0)))</f>
        <v>1</v>
      </c>
      <c r="BB797" s="21" t="n">
        <f aca="false">NOT(ISNA(MATCH($A797&amp;"T",'Cases at IMPPC'!$H:$H,0)))</f>
        <v>1</v>
      </c>
      <c r="BC797" s="21" t="n">
        <f aca="false">NOT(ISNA(MATCH($A797&amp;"ADE",'Cases at IMPPC'!$H:$H,0)))</f>
        <v>0</v>
      </c>
      <c r="BD797" s="21" t="n">
        <f aca="false">NOT(ISNA(MATCH($A797&amp;"MET",'Cases at IMPPC'!$H:$H,0)))</f>
        <v>0</v>
      </c>
      <c r="BE797" s="24"/>
      <c r="BH797" s="0" t="s">
        <v>1753</v>
      </c>
    </row>
    <row r="798" customFormat="false" ht="13" hidden="false" customHeight="true" outlineLevel="0" collapsed="false">
      <c r="A798" s="1" t="n">
        <v>800</v>
      </c>
      <c r="B798" s="18" t="s">
        <v>1897</v>
      </c>
      <c r="C798" s="18" t="str">
        <f aca="false">TEXT(A798,"CRC-00000")&amp;"-05-01"</f>
        <v>CRC-00800-05-01</v>
      </c>
      <c r="D798" s="2" t="s">
        <v>60</v>
      </c>
      <c r="E798" s="2" t="s">
        <v>60</v>
      </c>
      <c r="T798" s="2"/>
      <c r="U798" s="2"/>
      <c r="AD798" s="6" t="n">
        <f aca="false">ISNUMBER(MATCH(A798,Selection!A:A,0))</f>
        <v>0</v>
      </c>
      <c r="AE798" s="6" t="n">
        <f aca="false">24-COUNTIF(D798:AA798,"")</f>
        <v>2</v>
      </c>
      <c r="AF798" s="20" t="n">
        <f aca="false">TRUE()</f>
        <v>1</v>
      </c>
      <c r="AG798" s="21" t="n">
        <f aca="false">TRUE()</f>
        <v>1</v>
      </c>
      <c r="AH798" s="21" t="n">
        <f aca="false">FALSE()</f>
        <v>0</v>
      </c>
      <c r="AI798" s="22" t="n">
        <f aca="false">FALSE()</f>
        <v>0</v>
      </c>
      <c r="AJ798" s="8" t="n">
        <v>800</v>
      </c>
      <c r="AK798" s="23" t="s">
        <v>62</v>
      </c>
      <c r="AL798" s="8" t="s">
        <v>63</v>
      </c>
      <c r="AM798" s="8" t="n">
        <v>79</v>
      </c>
      <c r="AN798" s="8" t="s">
        <v>64</v>
      </c>
      <c r="AO798" s="8" t="s">
        <v>65</v>
      </c>
      <c r="AP798" s="8" t="s">
        <v>66</v>
      </c>
      <c r="AQ798" s="8" t="s">
        <v>1898</v>
      </c>
      <c r="AU798" s="8" t="s">
        <v>152</v>
      </c>
      <c r="AV798" s="24" t="s">
        <v>1899</v>
      </c>
      <c r="AW798" s="24"/>
      <c r="BA798" s="21" t="n">
        <f aca="false">NOT(ISNA(MATCH($A798&amp;"N",'Cases at IMPPC'!$H:$H,0)))</f>
        <v>1</v>
      </c>
      <c r="BB798" s="21" t="n">
        <f aca="false">NOT(ISNA(MATCH($A798&amp;"T",'Cases at IMPPC'!$H:$H,0)))</f>
        <v>1</v>
      </c>
      <c r="BC798" s="21" t="n">
        <f aca="false">NOT(ISNA(MATCH($A798&amp;"ADE",'Cases at IMPPC'!$H:$H,0)))</f>
        <v>0</v>
      </c>
      <c r="BD798" s="21" t="n">
        <f aca="false">NOT(ISNA(MATCH($A798&amp;"MET",'Cases at IMPPC'!$H:$H,0)))</f>
        <v>0</v>
      </c>
      <c r="BE798" s="24" t="s">
        <v>1900</v>
      </c>
    </row>
    <row r="799" customFormat="false" ht="13" hidden="false" customHeight="true" outlineLevel="0" collapsed="false">
      <c r="A799" s="1" t="n">
        <v>801</v>
      </c>
      <c r="B799" s="18" t="s">
        <v>1901</v>
      </c>
      <c r="C799" s="18" t="str">
        <f aca="false">TEXT(A799,"CRC-00000")&amp;"-05-01"</f>
        <v>CRC-00801-05-01</v>
      </c>
      <c r="D799" s="2" t="s">
        <v>60</v>
      </c>
      <c r="E799" s="2" t="s">
        <v>60</v>
      </c>
      <c r="T799" s="2"/>
      <c r="U799" s="2"/>
      <c r="AD799" s="6" t="n">
        <f aca="false">ISNUMBER(MATCH(A799,Selection!A:A,0))</f>
        <v>0</v>
      </c>
      <c r="AE799" s="6" t="n">
        <f aca="false">24-COUNTIF(D799:AA799,"")</f>
        <v>2</v>
      </c>
      <c r="AF799" s="20" t="n">
        <f aca="false">TRUE()</f>
        <v>1</v>
      </c>
      <c r="AG799" s="21" t="n">
        <f aca="false">TRUE()</f>
        <v>1</v>
      </c>
      <c r="AH799" s="21" t="n">
        <f aca="false">FALSE()</f>
        <v>0</v>
      </c>
      <c r="AI799" s="22" t="n">
        <f aca="false">FALSE()</f>
        <v>0</v>
      </c>
      <c r="AJ799" s="8" t="n">
        <v>801</v>
      </c>
      <c r="AK799" s="23" t="s">
        <v>62</v>
      </c>
      <c r="AL799" s="8" t="s">
        <v>63</v>
      </c>
      <c r="AM799" s="8" t="n">
        <v>71</v>
      </c>
      <c r="AN799" s="8" t="s">
        <v>45</v>
      </c>
      <c r="AO799" s="8" t="s">
        <v>71</v>
      </c>
      <c r="AP799" s="8" t="s">
        <v>90</v>
      </c>
      <c r="AQ799" s="8" t="s">
        <v>1902</v>
      </c>
      <c r="AU799" s="8" t="s">
        <v>805</v>
      </c>
      <c r="AV799" s="24" t="s">
        <v>1903</v>
      </c>
      <c r="AW799" s="24"/>
      <c r="BA799" s="21" t="n">
        <f aca="false">NOT(ISNA(MATCH($A799&amp;"N",'Cases at IMPPC'!$H:$H,0)))</f>
        <v>1</v>
      </c>
      <c r="BB799" s="21" t="n">
        <f aca="false">NOT(ISNA(MATCH($A799&amp;"T",'Cases at IMPPC'!$H:$H,0)))</f>
        <v>1</v>
      </c>
      <c r="BC799" s="21" t="n">
        <f aca="false">NOT(ISNA(MATCH($A799&amp;"ADE",'Cases at IMPPC'!$H:$H,0)))</f>
        <v>0</v>
      </c>
      <c r="BD799" s="21" t="n">
        <f aca="false">NOT(ISNA(MATCH($A799&amp;"MET",'Cases at IMPPC'!$H:$H,0)))</f>
        <v>0</v>
      </c>
      <c r="BE799" s="24"/>
    </row>
    <row r="800" customFormat="false" ht="13" hidden="false" customHeight="true" outlineLevel="0" collapsed="false">
      <c r="A800" s="1" t="n">
        <v>802</v>
      </c>
      <c r="B800" s="18" t="s">
        <v>1904</v>
      </c>
      <c r="C800" s="18" t="str">
        <f aca="false">TEXT(A800,"CRC-00000")&amp;"-05-01"</f>
        <v>CRC-00802-05-01</v>
      </c>
      <c r="D800" s="2" t="s">
        <v>60</v>
      </c>
      <c r="E800" s="2" t="s">
        <v>60</v>
      </c>
      <c r="T800" s="2"/>
      <c r="U800" s="2"/>
      <c r="AD800" s="6" t="n">
        <f aca="false">ISNUMBER(MATCH(A800,Selection!A:A,0))</f>
        <v>0</v>
      </c>
      <c r="AE800" s="6" t="n">
        <f aca="false">24-COUNTIF(D800:AA800,"")</f>
        <v>2</v>
      </c>
      <c r="AF800" s="20" t="n">
        <f aca="false">TRUE()</f>
        <v>1</v>
      </c>
      <c r="AG800" s="21" t="n">
        <f aca="false">TRUE()</f>
        <v>1</v>
      </c>
      <c r="AH800" s="21" t="n">
        <f aca="false">FALSE()</f>
        <v>0</v>
      </c>
      <c r="AI800" s="22" t="n">
        <f aca="false">FALSE()</f>
        <v>0</v>
      </c>
      <c r="AJ800" s="8" t="n">
        <v>802</v>
      </c>
      <c r="AK800" s="23" t="s">
        <v>62</v>
      </c>
      <c r="AM800" s="8" t="n">
        <v>66</v>
      </c>
      <c r="AN800" s="8" t="s">
        <v>64</v>
      </c>
      <c r="AO800" s="8" t="s">
        <v>65</v>
      </c>
      <c r="AU800" s="8" t="s">
        <v>152</v>
      </c>
      <c r="AV800" s="24" t="s">
        <v>87</v>
      </c>
      <c r="AW800" s="24"/>
      <c r="BA800" s="21" t="n">
        <f aca="false">NOT(ISNA(MATCH($A800&amp;"N",'Cases at IMPPC'!$H:$H,0)))</f>
        <v>1</v>
      </c>
      <c r="BB800" s="21" t="n">
        <f aca="false">NOT(ISNA(MATCH($A800&amp;"T",'Cases at IMPPC'!$H:$H,0)))</f>
        <v>1</v>
      </c>
      <c r="BC800" s="21" t="n">
        <f aca="false">NOT(ISNA(MATCH($A800&amp;"ADE",'Cases at IMPPC'!$H:$H,0)))</f>
        <v>0</v>
      </c>
      <c r="BD800" s="21" t="n">
        <f aca="false">NOT(ISNA(MATCH($A800&amp;"MET",'Cases at IMPPC'!$H:$H,0)))</f>
        <v>0</v>
      </c>
      <c r="BE800" s="24" t="s">
        <v>1900</v>
      </c>
    </row>
    <row r="801" customFormat="false" ht="13" hidden="false" customHeight="true" outlineLevel="0" collapsed="false">
      <c r="A801" s="1" t="n">
        <v>803</v>
      </c>
      <c r="B801" s="18" t="s">
        <v>1905</v>
      </c>
      <c r="C801" s="18" t="str">
        <f aca="false">TEXT(A801,"CRC-00000")&amp;"-05-01"</f>
        <v>CRC-00803-05-01</v>
      </c>
      <c r="D801" s="2" t="s">
        <v>60</v>
      </c>
      <c r="E801" s="2" t="s">
        <v>60</v>
      </c>
      <c r="T801" s="2"/>
      <c r="U801" s="2"/>
      <c r="AD801" s="6" t="n">
        <f aca="false">ISNUMBER(MATCH(A801,Selection!A:A,0))</f>
        <v>0</v>
      </c>
      <c r="AE801" s="6" t="n">
        <f aca="false">24-COUNTIF(D801:AA801,"")</f>
        <v>2</v>
      </c>
      <c r="AF801" s="20" t="n">
        <f aca="false">TRUE()</f>
        <v>1</v>
      </c>
      <c r="AG801" s="21" t="n">
        <f aca="false">TRUE()</f>
        <v>1</v>
      </c>
      <c r="AH801" s="21" t="n">
        <f aca="false">FALSE()</f>
        <v>0</v>
      </c>
      <c r="AI801" s="22" t="n">
        <f aca="false">FALSE()</f>
        <v>0</v>
      </c>
      <c r="AJ801" s="8" t="n">
        <v>803</v>
      </c>
      <c r="AK801" s="23" t="s">
        <v>62</v>
      </c>
      <c r="AM801" s="8" t="n">
        <v>69</v>
      </c>
      <c r="AN801" s="8" t="s">
        <v>45</v>
      </c>
      <c r="AO801" s="8" t="s">
        <v>65</v>
      </c>
      <c r="AP801" s="8" t="s">
        <v>90</v>
      </c>
      <c r="AQ801" s="8" t="s">
        <v>1906</v>
      </c>
      <c r="AU801" s="8" t="s">
        <v>152</v>
      </c>
      <c r="AV801" s="24" t="s">
        <v>561</v>
      </c>
      <c r="AW801" s="24"/>
      <c r="BA801" s="21" t="n">
        <f aca="false">NOT(ISNA(MATCH($A801&amp;"N",'Cases at IMPPC'!$H:$H,0)))</f>
        <v>1</v>
      </c>
      <c r="BB801" s="21" t="n">
        <f aca="false">NOT(ISNA(MATCH($A801&amp;"T",'Cases at IMPPC'!$H:$H,0)))</f>
        <v>1</v>
      </c>
      <c r="BC801" s="21" t="n">
        <f aca="false">NOT(ISNA(MATCH($A801&amp;"ADE",'Cases at IMPPC'!$H:$H,0)))</f>
        <v>0</v>
      </c>
      <c r="BD801" s="21" t="n">
        <f aca="false">NOT(ISNA(MATCH($A801&amp;"MET",'Cases at IMPPC'!$H:$H,0)))</f>
        <v>0</v>
      </c>
      <c r="BE801" s="24"/>
    </row>
    <row r="802" customFormat="false" ht="13" hidden="false" customHeight="true" outlineLevel="0" collapsed="false">
      <c r="A802" s="1" t="n">
        <v>804</v>
      </c>
      <c r="B802" s="18" t="s">
        <v>1907</v>
      </c>
      <c r="C802" s="18" t="str">
        <f aca="false">TEXT(A802,"CRC-00000")&amp;"-05-01"</f>
        <v>CRC-00804-05-01</v>
      </c>
      <c r="D802" s="2" t="s">
        <v>60</v>
      </c>
      <c r="E802" s="2" t="s">
        <v>60</v>
      </c>
      <c r="T802" s="2"/>
      <c r="U802" s="2"/>
      <c r="AD802" s="6" t="n">
        <f aca="false">ISNUMBER(MATCH(A802,Selection!A:A,0))</f>
        <v>0</v>
      </c>
      <c r="AE802" s="6" t="n">
        <f aca="false">24-COUNTIF(D802:AA802,"")</f>
        <v>2</v>
      </c>
      <c r="AF802" s="20" t="n">
        <f aca="false">TRUE()</f>
        <v>1</v>
      </c>
      <c r="AG802" s="21" t="n">
        <f aca="false">TRUE()</f>
        <v>1</v>
      </c>
      <c r="AH802" s="21" t="n">
        <f aca="false">FALSE()</f>
        <v>0</v>
      </c>
      <c r="AI802" s="22" t="n">
        <f aca="false">FALSE()</f>
        <v>0</v>
      </c>
      <c r="AJ802" s="8" t="n">
        <v>804</v>
      </c>
      <c r="AK802" s="23" t="s">
        <v>62</v>
      </c>
      <c r="AL802" s="8" t="s">
        <v>66</v>
      </c>
      <c r="AM802" s="8" t="n">
        <v>36</v>
      </c>
      <c r="AN802" s="8" t="s">
        <v>64</v>
      </c>
      <c r="AO802" s="8" t="s">
        <v>65</v>
      </c>
      <c r="AP802" s="8" t="s">
        <v>90</v>
      </c>
      <c r="AQ802" s="8" t="s">
        <v>484</v>
      </c>
      <c r="AU802" s="8" t="s">
        <v>45</v>
      </c>
      <c r="AV802" s="24" t="s">
        <v>1908</v>
      </c>
      <c r="AW802" s="24"/>
      <c r="BA802" s="21" t="n">
        <f aca="false">NOT(ISNA(MATCH($A802&amp;"N",'Cases at IMPPC'!$H:$H,0)))</f>
        <v>1</v>
      </c>
      <c r="BB802" s="21" t="n">
        <f aca="false">NOT(ISNA(MATCH($A802&amp;"T",'Cases at IMPPC'!$H:$H,0)))</f>
        <v>1</v>
      </c>
      <c r="BC802" s="21" t="n">
        <f aca="false">NOT(ISNA(MATCH($A802&amp;"ADE",'Cases at IMPPC'!$H:$H,0)))</f>
        <v>0</v>
      </c>
      <c r="BD802" s="21" t="n">
        <f aca="false">NOT(ISNA(MATCH($A802&amp;"MET",'Cases at IMPPC'!$H:$H,0)))</f>
        <v>0</v>
      </c>
      <c r="BE802" s="24"/>
    </row>
    <row r="803" customFormat="false" ht="13" hidden="false" customHeight="true" outlineLevel="0" collapsed="false">
      <c r="A803" s="1" t="n">
        <v>805</v>
      </c>
      <c r="B803" s="18" t="s">
        <v>1909</v>
      </c>
      <c r="C803" s="18" t="str">
        <f aca="false">TEXT(A803,"CRC-00000")&amp;"-05-01"</f>
        <v>CRC-00805-05-01</v>
      </c>
      <c r="D803" s="2" t="s">
        <v>60</v>
      </c>
      <c r="T803" s="2"/>
      <c r="U803" s="2"/>
      <c r="AD803" s="6" t="n">
        <f aca="false">ISNUMBER(MATCH(A803,Selection!A:A,0))</f>
        <v>0</v>
      </c>
      <c r="AE803" s="6" t="n">
        <f aca="false">24-COUNTIF(D803:AA803,"")</f>
        <v>1</v>
      </c>
      <c r="AF803" s="20" t="n">
        <f aca="false">TRUE()</f>
        <v>1</v>
      </c>
      <c r="AG803" s="21" t="n">
        <f aca="false">TRUE()</f>
        <v>1</v>
      </c>
      <c r="AH803" s="21" t="n">
        <f aca="false">FALSE()</f>
        <v>0</v>
      </c>
      <c r="AI803" s="22" t="n">
        <f aca="false">FALSE()</f>
        <v>0</v>
      </c>
      <c r="AJ803" s="8" t="n">
        <v>805</v>
      </c>
      <c r="AK803" s="23" t="s">
        <v>62</v>
      </c>
      <c r="AL803" s="8" t="s">
        <v>63</v>
      </c>
      <c r="AM803" s="8" t="n">
        <v>77</v>
      </c>
      <c r="AN803" s="8" t="s">
        <v>64</v>
      </c>
      <c r="AO803" s="8" t="s">
        <v>65</v>
      </c>
      <c r="AQ803" s="8" t="s">
        <v>1910</v>
      </c>
      <c r="AU803" s="8" t="s">
        <v>45</v>
      </c>
      <c r="AV803" s="24" t="s">
        <v>1911</v>
      </c>
      <c r="AW803" s="24"/>
      <c r="BA803" s="21" t="n">
        <f aca="false">NOT(ISNA(MATCH($A803&amp;"N",'Cases at IMPPC'!$H:$H,0)))</f>
        <v>1</v>
      </c>
      <c r="BB803" s="21" t="n">
        <f aca="false">NOT(ISNA(MATCH($A803&amp;"T",'Cases at IMPPC'!$H:$H,0)))</f>
        <v>1</v>
      </c>
      <c r="BC803" s="21" t="n">
        <f aca="false">NOT(ISNA(MATCH($A803&amp;"ADE",'Cases at IMPPC'!$H:$H,0)))</f>
        <v>0</v>
      </c>
      <c r="BD803" s="21" t="n">
        <f aca="false">NOT(ISNA(MATCH($A803&amp;"MET",'Cases at IMPPC'!$H:$H,0)))</f>
        <v>0</v>
      </c>
      <c r="BE803" s="24"/>
    </row>
    <row r="804" customFormat="false" ht="13" hidden="false" customHeight="true" outlineLevel="0" collapsed="false">
      <c r="A804" s="1" t="n">
        <v>806</v>
      </c>
      <c r="B804" s="18" t="s">
        <v>1912</v>
      </c>
      <c r="C804" s="18" t="str">
        <f aca="false">TEXT(A804,"CRC-00000")&amp;"-05-01"</f>
        <v>CRC-00806-05-01</v>
      </c>
      <c r="D804" s="2" t="s">
        <v>60</v>
      </c>
      <c r="T804" s="2"/>
      <c r="U804" s="2"/>
      <c r="AD804" s="6" t="n">
        <f aca="false">ISNUMBER(MATCH(A804,Selection!A:A,0))</f>
        <v>0</v>
      </c>
      <c r="AE804" s="6" t="n">
        <f aca="false">24-COUNTIF(D804:AA804,"")</f>
        <v>1</v>
      </c>
      <c r="AF804" s="20" t="n">
        <f aca="false">TRUE()</f>
        <v>1</v>
      </c>
      <c r="AG804" s="21" t="n">
        <f aca="false">TRUE()</f>
        <v>1</v>
      </c>
      <c r="AH804" s="21" t="n">
        <f aca="false">FALSE()</f>
        <v>0</v>
      </c>
      <c r="AI804" s="22" t="n">
        <f aca="false">FALSE()</f>
        <v>0</v>
      </c>
      <c r="AJ804" s="8" t="n">
        <v>806</v>
      </c>
      <c r="AK804" s="23" t="s">
        <v>62</v>
      </c>
      <c r="AL804" s="8" t="s">
        <v>66</v>
      </c>
      <c r="AM804" s="8" t="n">
        <v>75</v>
      </c>
      <c r="AN804" s="8" t="s">
        <v>64</v>
      </c>
      <c r="AO804" s="8" t="s">
        <v>71</v>
      </c>
      <c r="AP804" s="8" t="s">
        <v>90</v>
      </c>
      <c r="AQ804" s="8" t="s">
        <v>1913</v>
      </c>
      <c r="AU804" s="8" t="s">
        <v>152</v>
      </c>
      <c r="AV804" s="24" t="s">
        <v>1914</v>
      </c>
      <c r="AW804" s="24"/>
      <c r="BA804" s="21" t="n">
        <f aca="false">NOT(ISNA(MATCH($A804&amp;"N",'Cases at IMPPC'!$H:$H,0)))</f>
        <v>1</v>
      </c>
      <c r="BB804" s="21" t="n">
        <f aca="false">NOT(ISNA(MATCH($A804&amp;"T",'Cases at IMPPC'!$H:$H,0)))</f>
        <v>1</v>
      </c>
      <c r="BC804" s="21" t="n">
        <f aca="false">NOT(ISNA(MATCH($A804&amp;"ADE",'Cases at IMPPC'!$H:$H,0)))</f>
        <v>0</v>
      </c>
      <c r="BD804" s="21" t="n">
        <f aca="false">NOT(ISNA(MATCH($A804&amp;"MET",'Cases at IMPPC'!$H:$H,0)))</f>
        <v>0</v>
      </c>
      <c r="BE804" s="24"/>
    </row>
    <row r="805" customFormat="false" ht="13" hidden="false" customHeight="true" outlineLevel="0" collapsed="false">
      <c r="A805" s="1" t="n">
        <v>807</v>
      </c>
      <c r="B805" s="18" t="s">
        <v>1915</v>
      </c>
      <c r="C805" s="18" t="str">
        <f aca="false">TEXT(A805,"CRC-00000")&amp;"-05-01"</f>
        <v>CRC-00807-05-01</v>
      </c>
      <c r="D805" s="2" t="s">
        <v>60</v>
      </c>
      <c r="T805" s="2"/>
      <c r="U805" s="2"/>
      <c r="AD805" s="6" t="n">
        <f aca="false">ISNUMBER(MATCH(A805,Selection!A:A,0))</f>
        <v>0</v>
      </c>
      <c r="AE805" s="6" t="n">
        <f aca="false">24-COUNTIF(D805:AA805,"")</f>
        <v>1</v>
      </c>
      <c r="AF805" s="20" t="n">
        <f aca="false">TRUE()</f>
        <v>1</v>
      </c>
      <c r="AG805" s="21" t="n">
        <f aca="false">TRUE()</f>
        <v>1</v>
      </c>
      <c r="AH805" s="21" t="n">
        <f aca="false">FALSE()</f>
        <v>0</v>
      </c>
      <c r="AI805" s="22" t="n">
        <f aca="false">FALSE()</f>
        <v>0</v>
      </c>
      <c r="AJ805" s="8" t="n">
        <v>807</v>
      </c>
      <c r="AK805" s="23" t="s">
        <v>62</v>
      </c>
      <c r="AL805" s="8" t="s">
        <v>66</v>
      </c>
      <c r="AM805" s="8" t="n">
        <v>79</v>
      </c>
      <c r="AN805" s="8" t="s">
        <v>45</v>
      </c>
      <c r="AO805" s="8" t="s">
        <v>65</v>
      </c>
      <c r="AP805" s="8" t="s">
        <v>115</v>
      </c>
      <c r="AQ805" s="8" t="s">
        <v>1264</v>
      </c>
      <c r="AV805" s="24"/>
      <c r="AW805" s="24"/>
      <c r="BA805" s="21" t="n">
        <f aca="false">NOT(ISNA(MATCH($A805&amp;"N",'Cases at IMPPC'!$H:$H,0)))</f>
        <v>1</v>
      </c>
      <c r="BB805" s="21" t="n">
        <f aca="false">NOT(ISNA(MATCH($A805&amp;"T",'Cases at IMPPC'!$H:$H,0)))</f>
        <v>1</v>
      </c>
      <c r="BC805" s="21" t="n">
        <f aca="false">NOT(ISNA(MATCH($A805&amp;"ADE",'Cases at IMPPC'!$H:$H,0)))</f>
        <v>0</v>
      </c>
      <c r="BD805" s="21" t="n">
        <f aca="false">NOT(ISNA(MATCH($A805&amp;"MET",'Cases at IMPPC'!$H:$H,0)))</f>
        <v>0</v>
      </c>
      <c r="BE805" s="24"/>
    </row>
    <row r="806" customFormat="false" ht="13" hidden="false" customHeight="true" outlineLevel="0" collapsed="false">
      <c r="A806" s="1" t="n">
        <v>808</v>
      </c>
      <c r="B806" s="18" t="s">
        <v>1916</v>
      </c>
      <c r="C806" s="18" t="str">
        <f aca="false">TEXT(A806,"CRC-00000")&amp;"-05-01"</f>
        <v>CRC-00808-05-01</v>
      </c>
      <c r="D806" s="2" t="s">
        <v>60</v>
      </c>
      <c r="M806" s="2" t="s">
        <v>136</v>
      </c>
      <c r="T806" s="2"/>
      <c r="U806" s="2"/>
      <c r="AD806" s="6" t="n">
        <f aca="false">ISNUMBER(MATCH(A806,Selection!A:A,0))</f>
        <v>0</v>
      </c>
      <c r="AE806" s="6" t="n">
        <f aca="false">24-COUNTIF(D806:AA806,"")</f>
        <v>2</v>
      </c>
      <c r="AF806" s="20" t="n">
        <f aca="false">TRUE()</f>
        <v>1</v>
      </c>
      <c r="AG806" s="21" t="n">
        <f aca="false">FALSE()</f>
        <v>0</v>
      </c>
      <c r="AH806" s="21" t="n">
        <f aca="false">FALSE()</f>
        <v>0</v>
      </c>
      <c r="AI806" s="22" t="n">
        <f aca="false">TRUE()</f>
        <v>1</v>
      </c>
      <c r="AJ806" s="8" t="n">
        <v>808.3</v>
      </c>
      <c r="AK806" s="23" t="s">
        <v>324</v>
      </c>
      <c r="AL806" s="8" t="s">
        <v>63</v>
      </c>
      <c r="AM806" s="8" t="n">
        <v>73</v>
      </c>
      <c r="AN806" s="8" t="s">
        <v>45</v>
      </c>
      <c r="AP806" s="8" t="s">
        <v>45</v>
      </c>
      <c r="AV806" s="24" t="s">
        <v>1233</v>
      </c>
      <c r="AW806" s="24"/>
      <c r="BA806" s="21" t="n">
        <f aca="false">NOT(ISNA(MATCH($A806&amp;"N",'Cases at IMPPC'!$H:$H,0)))</f>
        <v>0</v>
      </c>
      <c r="BB806" s="21" t="n">
        <f aca="false">NOT(ISNA(MATCH($A806&amp;"T",'Cases at IMPPC'!$H:$H,0)))</f>
        <v>0</v>
      </c>
      <c r="BC806" s="21" t="n">
        <f aca="false">NOT(ISNA(MATCH($A806&amp;"ADE",'Cases at IMPPC'!$H:$H,0)))</f>
        <v>0</v>
      </c>
      <c r="BD806" s="21" t="n">
        <f aca="false">NOT(ISNA(MATCH($A806&amp;"MET",'Cases at IMPPC'!$H:$H,0)))</f>
        <v>1</v>
      </c>
      <c r="BE806" s="24" t="s">
        <v>184</v>
      </c>
      <c r="BH806" s="0" t="s">
        <v>314</v>
      </c>
    </row>
    <row r="807" customFormat="false" ht="13" hidden="false" customHeight="true" outlineLevel="0" collapsed="false">
      <c r="A807" s="1" t="n">
        <v>809</v>
      </c>
      <c r="B807" s="18" t="s">
        <v>1917</v>
      </c>
      <c r="C807" s="18" t="str">
        <f aca="false">TEXT(A807,"CRC-00000")&amp;"-05-01"</f>
        <v>CRC-00809-05-01</v>
      </c>
      <c r="D807" s="2" t="s">
        <v>60</v>
      </c>
      <c r="M807" s="2" t="s">
        <v>136</v>
      </c>
      <c r="T807" s="2"/>
      <c r="U807" s="2"/>
      <c r="AD807" s="6" t="n">
        <f aca="false">ISNUMBER(MATCH(A807,Selection!A:A,0))</f>
        <v>0</v>
      </c>
      <c r="AE807" s="6" t="n">
        <f aca="false">24-COUNTIF(D807:AA807,"")</f>
        <v>2</v>
      </c>
      <c r="AF807" s="20" t="n">
        <f aca="false">TRUE()</f>
        <v>1</v>
      </c>
      <c r="AG807" s="21" t="n">
        <f aca="false">TRUE()</f>
        <v>1</v>
      </c>
      <c r="AH807" s="21" t="n">
        <f aca="false">FALSE()</f>
        <v>0</v>
      </c>
      <c r="AI807" s="22" t="n">
        <f aca="false">FALSE()</f>
        <v>0</v>
      </c>
      <c r="AJ807" s="8" t="n">
        <v>809</v>
      </c>
      <c r="AK807" s="23" t="s">
        <v>62</v>
      </c>
      <c r="AL807" s="8" t="s">
        <v>63</v>
      </c>
      <c r="AM807" s="8" t="n">
        <v>43</v>
      </c>
      <c r="AN807" s="8" t="s">
        <v>64</v>
      </c>
      <c r="AO807" s="8" t="s">
        <v>65</v>
      </c>
      <c r="AP807" s="8" t="s">
        <v>115</v>
      </c>
      <c r="AQ807" s="8" t="s">
        <v>1128</v>
      </c>
      <c r="AU807" s="8" t="s">
        <v>152</v>
      </c>
      <c r="AV807" s="24" t="s">
        <v>1918</v>
      </c>
      <c r="AW807" s="24"/>
      <c r="BA807" s="21" t="n">
        <f aca="false">NOT(ISNA(MATCH($A807&amp;"N",'Cases at IMPPC'!$H:$H,0)))</f>
        <v>1</v>
      </c>
      <c r="BB807" s="21" t="n">
        <f aca="false">NOT(ISNA(MATCH($A807&amp;"T",'Cases at IMPPC'!$H:$H,0)))</f>
        <v>1</v>
      </c>
      <c r="BC807" s="21" t="n">
        <f aca="false">NOT(ISNA(MATCH($A807&amp;"ADE",'Cases at IMPPC'!$H:$H,0)))</f>
        <v>0</v>
      </c>
      <c r="BD807" s="21" t="n">
        <f aca="false">NOT(ISNA(MATCH($A807&amp;"MET",'Cases at IMPPC'!$H:$H,0)))</f>
        <v>0</v>
      </c>
      <c r="BE807" s="24"/>
      <c r="BH807" s="0" t="s">
        <v>314</v>
      </c>
    </row>
    <row r="808" customFormat="false" ht="13" hidden="false" customHeight="true" outlineLevel="0" collapsed="false">
      <c r="A808" s="1" t="n">
        <v>810</v>
      </c>
      <c r="B808" s="18" t="s">
        <v>1919</v>
      </c>
      <c r="C808" s="18" t="str">
        <f aca="false">TEXT(A808,"CRC-00000")&amp;"-05-01"</f>
        <v>CRC-00810-05-01</v>
      </c>
      <c r="D808" s="2" t="s">
        <v>60</v>
      </c>
      <c r="T808" s="2"/>
      <c r="U808" s="2"/>
      <c r="AD808" s="6" t="n">
        <f aca="false">ISNUMBER(MATCH(A808,Selection!A:A,0))</f>
        <v>0</v>
      </c>
      <c r="AE808" s="6" t="n">
        <f aca="false">24-COUNTIF(D808:AA808,"")</f>
        <v>1</v>
      </c>
      <c r="AF808" s="20" t="n">
        <f aca="false">TRUE()</f>
        <v>1</v>
      </c>
      <c r="AG808" s="21" t="n">
        <f aca="false">FALSE()</f>
        <v>0</v>
      </c>
      <c r="AH808" s="21" t="n">
        <f aca="false">TRUE()</f>
        <v>1</v>
      </c>
      <c r="AI808" s="22" t="n">
        <f aca="false">FALSE()</f>
        <v>0</v>
      </c>
      <c r="AJ808" s="8" t="n">
        <v>810.1</v>
      </c>
      <c r="AK808" s="23" t="s">
        <v>137</v>
      </c>
      <c r="AL808" s="8" t="s">
        <v>63</v>
      </c>
      <c r="AM808" s="8" t="n">
        <v>66</v>
      </c>
      <c r="AN808" s="8" t="s">
        <v>45</v>
      </c>
      <c r="AO808" s="8" t="s">
        <v>71</v>
      </c>
      <c r="AQ808" s="8" t="s">
        <v>158</v>
      </c>
      <c r="AV808" s="24" t="s">
        <v>1920</v>
      </c>
      <c r="AW808" s="24"/>
      <c r="BA808" s="21" t="n">
        <f aca="false">NOT(ISNA(MATCH($A808&amp;"N",'Cases at IMPPC'!$H:$H,0)))</f>
        <v>1</v>
      </c>
      <c r="BB808" s="21" t="n">
        <f aca="false">NOT(ISNA(MATCH($A808&amp;"T",'Cases at IMPPC'!$H:$H,0)))</f>
        <v>0</v>
      </c>
      <c r="BC808" s="21" t="n">
        <f aca="false">NOT(ISNA(MATCH($A808&amp;"ADE",'Cases at IMPPC'!$H:$H,0)))</f>
        <v>1</v>
      </c>
      <c r="BD808" s="21" t="n">
        <f aca="false">NOT(ISNA(MATCH($A808&amp;"MET",'Cases at IMPPC'!$H:$H,0)))</f>
        <v>0</v>
      </c>
      <c r="BE808" s="24"/>
    </row>
    <row r="809" customFormat="false" ht="13" hidden="false" customHeight="true" outlineLevel="0" collapsed="false">
      <c r="A809" s="1" t="n">
        <v>811</v>
      </c>
      <c r="B809" s="18" t="s">
        <v>1921</v>
      </c>
      <c r="C809" s="18" t="str">
        <f aca="false">TEXT(A809,"CRC-00000")&amp;"-05-01"</f>
        <v>CRC-00811-05-01</v>
      </c>
      <c r="D809" s="2" t="s">
        <v>60</v>
      </c>
      <c r="T809" s="2"/>
      <c r="U809" s="2"/>
      <c r="AD809" s="6" t="n">
        <f aca="false">ISNUMBER(MATCH(A809,Selection!A:A,0))</f>
        <v>0</v>
      </c>
      <c r="AE809" s="6" t="n">
        <f aca="false">24-COUNTIF(D809:AA809,"")</f>
        <v>1</v>
      </c>
      <c r="AF809" s="20" t="n">
        <f aca="false">TRUE()</f>
        <v>1</v>
      </c>
      <c r="AG809" s="21" t="n">
        <f aca="false">TRUE()</f>
        <v>1</v>
      </c>
      <c r="AH809" s="21" t="n">
        <f aca="false">FALSE()</f>
        <v>0</v>
      </c>
      <c r="AI809" s="22" t="n">
        <f aca="false">FALSE()</f>
        <v>0</v>
      </c>
      <c r="AJ809" s="8" t="n">
        <v>811</v>
      </c>
      <c r="AK809" s="23" t="s">
        <v>62</v>
      </c>
      <c r="AL809" s="8" t="s">
        <v>66</v>
      </c>
      <c r="AM809" s="8" t="n">
        <v>72</v>
      </c>
      <c r="AN809" s="8" t="s">
        <v>45</v>
      </c>
      <c r="AO809" s="8" t="s">
        <v>71</v>
      </c>
      <c r="AP809" s="8" t="s">
        <v>66</v>
      </c>
      <c r="AQ809" s="8" t="s">
        <v>106</v>
      </c>
      <c r="AU809" s="8" t="s">
        <v>45</v>
      </c>
      <c r="AV809" s="24" t="s">
        <v>1922</v>
      </c>
      <c r="AW809" s="24"/>
      <c r="BA809" s="21" t="n">
        <f aca="false">NOT(ISNA(MATCH($A809&amp;"N",'Cases at IMPPC'!$H:$H,0)))</f>
        <v>1</v>
      </c>
      <c r="BB809" s="21" t="n">
        <f aca="false">NOT(ISNA(MATCH($A809&amp;"T",'Cases at IMPPC'!$H:$H,0)))</f>
        <v>1</v>
      </c>
      <c r="BC809" s="21" t="n">
        <f aca="false">NOT(ISNA(MATCH($A809&amp;"ADE",'Cases at IMPPC'!$H:$H,0)))</f>
        <v>0</v>
      </c>
      <c r="BD809" s="21" t="n">
        <f aca="false">NOT(ISNA(MATCH($A809&amp;"MET",'Cases at IMPPC'!$H:$H,0)))</f>
        <v>0</v>
      </c>
      <c r="BE809" s="24"/>
    </row>
    <row r="810" customFormat="false" ht="13" hidden="false" customHeight="true" outlineLevel="0" collapsed="false">
      <c r="A810" s="1" t="n">
        <v>812</v>
      </c>
      <c r="B810" s="18" t="s">
        <v>1923</v>
      </c>
      <c r="C810" s="18" t="str">
        <f aca="false">TEXT(A810,"CRC-00000")&amp;"-05-01"</f>
        <v>CRC-00812-05-01</v>
      </c>
      <c r="D810" s="2" t="s">
        <v>60</v>
      </c>
      <c r="T810" s="2"/>
      <c r="U810" s="2"/>
      <c r="AD810" s="6" t="n">
        <f aca="false">ISNUMBER(MATCH(A810,Selection!A:A,0))</f>
        <v>0</v>
      </c>
      <c r="AE810" s="6" t="n">
        <f aca="false">24-COUNTIF(D810:AA810,"")</f>
        <v>1</v>
      </c>
      <c r="AF810" s="20" t="n">
        <f aca="false">TRUE()</f>
        <v>1</v>
      </c>
      <c r="AG810" s="21" t="n">
        <f aca="false">TRUE()</f>
        <v>1</v>
      </c>
      <c r="AH810" s="21" t="n">
        <f aca="false">FALSE()</f>
        <v>0</v>
      </c>
      <c r="AI810" s="22" t="n">
        <f aca="false">FALSE()</f>
        <v>0</v>
      </c>
      <c r="AJ810" s="8" t="n">
        <v>812</v>
      </c>
      <c r="AK810" s="23" t="s">
        <v>62</v>
      </c>
      <c r="AL810" s="8" t="s">
        <v>63</v>
      </c>
      <c r="AM810" s="8" t="n">
        <v>58</v>
      </c>
      <c r="AN810" s="8" t="s">
        <v>45</v>
      </c>
      <c r="AO810" s="8" t="s">
        <v>65</v>
      </c>
      <c r="AP810" s="8" t="s">
        <v>66</v>
      </c>
      <c r="AQ810" s="8" t="s">
        <v>262</v>
      </c>
      <c r="AU810" s="8" t="s">
        <v>45</v>
      </c>
      <c r="AV810" s="24" t="s">
        <v>787</v>
      </c>
      <c r="AW810" s="24"/>
      <c r="BA810" s="21" t="n">
        <f aca="false">NOT(ISNA(MATCH($A810&amp;"N",'Cases at IMPPC'!$H:$H,0)))</f>
        <v>0</v>
      </c>
      <c r="BB810" s="21" t="n">
        <f aca="false">NOT(ISNA(MATCH($A810&amp;"T",'Cases at IMPPC'!$H:$H,0)))</f>
        <v>0</v>
      </c>
      <c r="BC810" s="21" t="n">
        <f aca="false">NOT(ISNA(MATCH($A810&amp;"ADE",'Cases at IMPPC'!$H:$H,0)))</f>
        <v>0</v>
      </c>
      <c r="BD810" s="21" t="n">
        <f aca="false">NOT(ISNA(MATCH($A810&amp;"MET",'Cases at IMPPC'!$H:$H,0)))</f>
        <v>0</v>
      </c>
      <c r="BE810" s="24"/>
    </row>
    <row r="811" customFormat="false" ht="13" hidden="false" customHeight="true" outlineLevel="0" collapsed="false">
      <c r="A811" s="1" t="n">
        <v>813</v>
      </c>
      <c r="B811" s="18" t="s">
        <v>1924</v>
      </c>
      <c r="C811" s="18" t="str">
        <f aca="false">TEXT(A811,"CRC-00000")&amp;"-05-01"</f>
        <v>CRC-00813-05-01</v>
      </c>
      <c r="D811" s="2" t="s">
        <v>61</v>
      </c>
      <c r="T811" s="2"/>
      <c r="U811" s="2"/>
      <c r="AD811" s="6" t="n">
        <f aca="false">ISNUMBER(MATCH(A811,Selection!A:A,0))</f>
        <v>0</v>
      </c>
      <c r="AE811" s="6" t="n">
        <f aca="false">24-COUNTIF(D811:AA811,"")</f>
        <v>1</v>
      </c>
      <c r="AF811" s="20" t="n">
        <f aca="false">TRUE()</f>
        <v>1</v>
      </c>
      <c r="AG811" s="21" t="n">
        <f aca="false">TRUE()</f>
        <v>1</v>
      </c>
      <c r="AH811" s="21" t="n">
        <f aca="false">FALSE()</f>
        <v>0</v>
      </c>
      <c r="AI811" s="22" t="n">
        <f aca="false">FALSE()</f>
        <v>0</v>
      </c>
      <c r="AJ811" s="8" t="n">
        <v>813</v>
      </c>
      <c r="AK811" s="23" t="s">
        <v>62</v>
      </c>
      <c r="AL811" s="8" t="s">
        <v>63</v>
      </c>
      <c r="AM811" s="8" t="n">
        <v>86</v>
      </c>
      <c r="AN811" s="8" t="s">
        <v>64</v>
      </c>
      <c r="AO811" s="8" t="s">
        <v>65</v>
      </c>
      <c r="AP811" s="8" t="s">
        <v>66</v>
      </c>
      <c r="AQ811" s="8" t="s">
        <v>75</v>
      </c>
      <c r="AU811" s="8" t="s">
        <v>45</v>
      </c>
      <c r="AV811" s="24" t="s">
        <v>1925</v>
      </c>
      <c r="AW811" s="24"/>
      <c r="BA811" s="21" t="n">
        <f aca="false">NOT(ISNA(MATCH($A811&amp;"N",'Cases at IMPPC'!$H:$H,0)))</f>
        <v>0</v>
      </c>
      <c r="BB811" s="21" t="n">
        <f aca="false">NOT(ISNA(MATCH($A811&amp;"T",'Cases at IMPPC'!$H:$H,0)))</f>
        <v>0</v>
      </c>
      <c r="BC811" s="21" t="n">
        <f aca="false">NOT(ISNA(MATCH($A811&amp;"ADE",'Cases at IMPPC'!$H:$H,0)))</f>
        <v>0</v>
      </c>
      <c r="BD811" s="21" t="n">
        <f aca="false">NOT(ISNA(MATCH($A811&amp;"MET",'Cases at IMPPC'!$H:$H,0)))</f>
        <v>0</v>
      </c>
      <c r="BE811" s="24"/>
    </row>
    <row r="812" customFormat="false" ht="13" hidden="false" customHeight="true" outlineLevel="0" collapsed="false">
      <c r="A812" s="1" t="n">
        <v>814</v>
      </c>
      <c r="B812" s="18" t="s">
        <v>1926</v>
      </c>
      <c r="C812" s="18" t="str">
        <f aca="false">TEXT(A812,"CRC-00000")&amp;"-05-01"</f>
        <v>CRC-00814-05-01</v>
      </c>
      <c r="D812" s="2" t="s">
        <v>60</v>
      </c>
      <c r="T812" s="2"/>
      <c r="U812" s="2"/>
      <c r="AD812" s="6" t="n">
        <f aca="false">ISNUMBER(MATCH(A812,Selection!A:A,0))</f>
        <v>0</v>
      </c>
      <c r="AE812" s="6" t="n">
        <f aca="false">24-COUNTIF(D812:AA812,"")</f>
        <v>1</v>
      </c>
      <c r="AF812" s="20" t="n">
        <f aca="false">TRUE()</f>
        <v>1</v>
      </c>
      <c r="AG812" s="21" t="n">
        <f aca="false">TRUE()</f>
        <v>1</v>
      </c>
      <c r="AH812" s="21" t="n">
        <f aca="false">FALSE()</f>
        <v>0</v>
      </c>
      <c r="AI812" s="22" t="n">
        <f aca="false">FALSE()</f>
        <v>0</v>
      </c>
      <c r="AJ812" s="8" t="n">
        <v>814</v>
      </c>
      <c r="AK812" s="23" t="s">
        <v>62</v>
      </c>
      <c r="AL812" s="8" t="s">
        <v>63</v>
      </c>
      <c r="AM812" s="8" t="n">
        <v>66</v>
      </c>
      <c r="AN812" s="8" t="s">
        <v>64</v>
      </c>
      <c r="AO812" s="8" t="s">
        <v>65</v>
      </c>
      <c r="AP812" s="8" t="s">
        <v>66</v>
      </c>
      <c r="AQ812" s="8" t="s">
        <v>1505</v>
      </c>
      <c r="AU812" s="8" t="s">
        <v>45</v>
      </c>
      <c r="AV812" s="24" t="s">
        <v>684</v>
      </c>
      <c r="AW812" s="24"/>
      <c r="BA812" s="21" t="n">
        <f aca="false">NOT(ISNA(MATCH($A812&amp;"N",'Cases at IMPPC'!$H:$H,0)))</f>
        <v>0</v>
      </c>
      <c r="BB812" s="21" t="n">
        <f aca="false">NOT(ISNA(MATCH($A812&amp;"T",'Cases at IMPPC'!$H:$H,0)))</f>
        <v>0</v>
      </c>
      <c r="BC812" s="21" t="n">
        <f aca="false">NOT(ISNA(MATCH($A812&amp;"ADE",'Cases at IMPPC'!$H:$H,0)))</f>
        <v>0</v>
      </c>
      <c r="BD812" s="21" t="n">
        <f aca="false">NOT(ISNA(MATCH($A812&amp;"MET",'Cases at IMPPC'!$H:$H,0)))</f>
        <v>0</v>
      </c>
      <c r="BE812" s="24"/>
    </row>
    <row r="813" customFormat="false" ht="13" hidden="false" customHeight="true" outlineLevel="0" collapsed="false">
      <c r="A813" s="1" t="n">
        <v>815</v>
      </c>
      <c r="B813" s="18" t="s">
        <v>1927</v>
      </c>
      <c r="C813" s="18" t="str">
        <f aca="false">TEXT(A813,"CRC-00000")&amp;"-05-01"</f>
        <v>CRC-00815-05-01</v>
      </c>
      <c r="D813" s="2" t="s">
        <v>60</v>
      </c>
      <c r="T813" s="2"/>
      <c r="U813" s="2"/>
      <c r="AD813" s="6" t="n">
        <f aca="false">ISNUMBER(MATCH(A813,Selection!A:A,0))</f>
        <v>0</v>
      </c>
      <c r="AE813" s="6" t="n">
        <f aca="false">24-COUNTIF(D813:AA813,"")</f>
        <v>1</v>
      </c>
      <c r="AF813" s="20" t="n">
        <f aca="false">TRUE()</f>
        <v>1</v>
      </c>
      <c r="AG813" s="21" t="n">
        <f aca="false">TRUE()</f>
        <v>1</v>
      </c>
      <c r="AH813" s="21" t="n">
        <f aca="false">FALSE()</f>
        <v>0</v>
      </c>
      <c r="AI813" s="22" t="n">
        <f aca="false">FALSE()</f>
        <v>0</v>
      </c>
      <c r="AJ813" s="8" t="n">
        <v>815</v>
      </c>
      <c r="AK813" s="23" t="s">
        <v>62</v>
      </c>
      <c r="AL813" s="8" t="s">
        <v>63</v>
      </c>
      <c r="AM813" s="8" t="n">
        <v>37</v>
      </c>
      <c r="AN813" s="8" t="s">
        <v>45</v>
      </c>
      <c r="AO813" s="8" t="s">
        <v>65</v>
      </c>
      <c r="AP813" s="8" t="s">
        <v>115</v>
      </c>
      <c r="AQ813" s="8" t="s">
        <v>1680</v>
      </c>
      <c r="AU813" s="8" t="s">
        <v>45</v>
      </c>
      <c r="AV813" s="24" t="s">
        <v>1928</v>
      </c>
      <c r="AW813" s="24"/>
      <c r="BA813" s="21" t="n">
        <f aca="false">NOT(ISNA(MATCH($A813&amp;"N",'Cases at IMPPC'!$H:$H,0)))</f>
        <v>0</v>
      </c>
      <c r="BB813" s="21" t="n">
        <f aca="false">NOT(ISNA(MATCH($A813&amp;"T",'Cases at IMPPC'!$H:$H,0)))</f>
        <v>0</v>
      </c>
      <c r="BC813" s="21" t="n">
        <f aca="false">NOT(ISNA(MATCH($A813&amp;"ADE",'Cases at IMPPC'!$H:$H,0)))</f>
        <v>0</v>
      </c>
      <c r="BD813" s="21" t="n">
        <f aca="false">NOT(ISNA(MATCH($A813&amp;"MET",'Cases at IMPPC'!$H:$H,0)))</f>
        <v>0</v>
      </c>
      <c r="BE813" s="24"/>
    </row>
    <row r="814" customFormat="false" ht="13" hidden="false" customHeight="true" outlineLevel="0" collapsed="false">
      <c r="A814" s="1" t="n">
        <v>816</v>
      </c>
      <c r="B814" s="18" t="s">
        <v>1929</v>
      </c>
      <c r="C814" s="18" t="str">
        <f aca="false">TEXT(A814,"CRC-00000")&amp;"-05-01"</f>
        <v>CRC-00816-05-01</v>
      </c>
      <c r="D814" s="2" t="s">
        <v>60</v>
      </c>
      <c r="T814" s="2"/>
      <c r="U814" s="2"/>
      <c r="AD814" s="6" t="n">
        <f aca="false">ISNUMBER(MATCH(A814,Selection!A:A,0))</f>
        <v>0</v>
      </c>
      <c r="AE814" s="6" t="n">
        <f aca="false">24-COUNTIF(D814:AA814,"")</f>
        <v>1</v>
      </c>
      <c r="AF814" s="20" t="n">
        <f aca="false">TRUE()</f>
        <v>1</v>
      </c>
      <c r="AG814" s="21" t="n">
        <f aca="false">TRUE()</f>
        <v>1</v>
      </c>
      <c r="AH814" s="21" t="n">
        <f aca="false">FALSE()</f>
        <v>0</v>
      </c>
      <c r="AI814" s="22" t="n">
        <f aca="false">FALSE()</f>
        <v>0</v>
      </c>
      <c r="AJ814" s="8" t="n">
        <v>816</v>
      </c>
      <c r="AK814" s="23" t="s">
        <v>62</v>
      </c>
      <c r="AL814" s="8" t="s">
        <v>63</v>
      </c>
      <c r="AM814" s="8" t="n">
        <v>30</v>
      </c>
      <c r="AN814" s="8" t="s">
        <v>64</v>
      </c>
      <c r="AO814" s="8" t="s">
        <v>71</v>
      </c>
      <c r="AP814" s="8" t="s">
        <v>90</v>
      </c>
      <c r="AQ814" s="8" t="s">
        <v>1930</v>
      </c>
      <c r="AU814" s="8" t="s">
        <v>45</v>
      </c>
      <c r="AV814" s="24" t="s">
        <v>1931</v>
      </c>
      <c r="AW814" s="24"/>
      <c r="BA814" s="21" t="n">
        <f aca="false">NOT(ISNA(MATCH($A814&amp;"N",'Cases at IMPPC'!$H:$H,0)))</f>
        <v>1</v>
      </c>
      <c r="BB814" s="21" t="n">
        <f aca="false">NOT(ISNA(MATCH($A814&amp;"T",'Cases at IMPPC'!$H:$H,0)))</f>
        <v>1</v>
      </c>
      <c r="BC814" s="21" t="n">
        <f aca="false">NOT(ISNA(MATCH($A814&amp;"ADE",'Cases at IMPPC'!$H:$H,0)))</f>
        <v>0</v>
      </c>
      <c r="BD814" s="21" t="n">
        <f aca="false">NOT(ISNA(MATCH($A814&amp;"MET",'Cases at IMPPC'!$H:$H,0)))</f>
        <v>0</v>
      </c>
      <c r="BE814" s="24"/>
    </row>
    <row r="815" customFormat="false" ht="13" hidden="false" customHeight="true" outlineLevel="0" collapsed="false">
      <c r="A815" s="1" t="n">
        <v>817</v>
      </c>
      <c r="B815" s="18" t="s">
        <v>1932</v>
      </c>
      <c r="C815" s="18" t="str">
        <f aca="false">TEXT(A815,"CRC-00000")&amp;"-05-01"</f>
        <v>CRC-00817-05-01</v>
      </c>
      <c r="D815" s="2" t="s">
        <v>61</v>
      </c>
      <c r="T815" s="2"/>
      <c r="U815" s="2"/>
      <c r="AD815" s="6" t="n">
        <f aca="false">ISNUMBER(MATCH(A815,Selection!A:A,0))</f>
        <v>0</v>
      </c>
      <c r="AE815" s="6" t="n">
        <f aca="false">24-COUNTIF(D815:AA815,"")</f>
        <v>1</v>
      </c>
      <c r="AF815" s="20" t="n">
        <f aca="false">TRUE()</f>
        <v>1</v>
      </c>
      <c r="AG815" s="21" t="n">
        <f aca="false">TRUE()</f>
        <v>1</v>
      </c>
      <c r="AH815" s="21" t="n">
        <f aca="false">FALSE()</f>
        <v>0</v>
      </c>
      <c r="AI815" s="22" t="n">
        <f aca="false">FALSE()</f>
        <v>0</v>
      </c>
      <c r="AJ815" s="8" t="n">
        <v>817</v>
      </c>
      <c r="AK815" s="23" t="s">
        <v>62</v>
      </c>
      <c r="AL815" s="8" t="s">
        <v>63</v>
      </c>
      <c r="AM815" s="8" t="n">
        <v>89</v>
      </c>
      <c r="AN815" s="8" t="s">
        <v>64</v>
      </c>
      <c r="AO815" s="8" t="s">
        <v>65</v>
      </c>
      <c r="AP815" s="8" t="s">
        <v>90</v>
      </c>
      <c r="AQ815" s="8" t="s">
        <v>1891</v>
      </c>
      <c r="AU815" s="8" t="s">
        <v>45</v>
      </c>
      <c r="AV815" s="24" t="s">
        <v>1933</v>
      </c>
      <c r="AW815" s="24"/>
      <c r="BA815" s="21" t="n">
        <f aca="false">NOT(ISNA(MATCH($A815&amp;"N",'Cases at IMPPC'!$H:$H,0)))</f>
        <v>0</v>
      </c>
      <c r="BB815" s="21" t="n">
        <f aca="false">NOT(ISNA(MATCH($A815&amp;"T",'Cases at IMPPC'!$H:$H,0)))</f>
        <v>0</v>
      </c>
      <c r="BC815" s="21" t="n">
        <f aca="false">NOT(ISNA(MATCH($A815&amp;"ADE",'Cases at IMPPC'!$H:$H,0)))</f>
        <v>0</v>
      </c>
      <c r="BD815" s="21" t="n">
        <f aca="false">NOT(ISNA(MATCH($A815&amp;"MET",'Cases at IMPPC'!$H:$H,0)))</f>
        <v>0</v>
      </c>
      <c r="BE815" s="24"/>
    </row>
    <row r="816" customFormat="false" ht="13" hidden="false" customHeight="true" outlineLevel="0" collapsed="false">
      <c r="A816" s="1" t="n">
        <v>818</v>
      </c>
      <c r="B816" s="18" t="s">
        <v>1934</v>
      </c>
      <c r="C816" s="18" t="str">
        <f aca="false">TEXT(A816,"CRC-00000")&amp;"-05-01"</f>
        <v>CRC-00818-05-01</v>
      </c>
      <c r="D816" s="2" t="s">
        <v>60</v>
      </c>
      <c r="M816" s="2" t="s">
        <v>136</v>
      </c>
      <c r="T816" s="2"/>
      <c r="U816" s="2"/>
      <c r="AD816" s="6" t="n">
        <f aca="false">ISNUMBER(MATCH(A816,Selection!A:A,0))</f>
        <v>0</v>
      </c>
      <c r="AE816" s="6" t="n">
        <f aca="false">24-COUNTIF(D816:AA816,"")</f>
        <v>2</v>
      </c>
      <c r="AF816" s="20" t="n">
        <f aca="false">TRUE()</f>
        <v>1</v>
      </c>
      <c r="AG816" s="21" t="n">
        <f aca="false">FALSE()</f>
        <v>0</v>
      </c>
      <c r="AH816" s="21" t="n">
        <f aca="false">FALSE()</f>
        <v>0</v>
      </c>
      <c r="AI816" s="22" t="n">
        <f aca="false">TRUE()</f>
        <v>1</v>
      </c>
      <c r="AJ816" s="8" t="n">
        <v>818.3</v>
      </c>
      <c r="AK816" s="23" t="s">
        <v>324</v>
      </c>
      <c r="AL816" s="8" t="s">
        <v>63</v>
      </c>
      <c r="AM816" s="8" t="n">
        <v>72</v>
      </c>
      <c r="AN816" s="8" t="s">
        <v>45</v>
      </c>
      <c r="AP816" s="8" t="s">
        <v>45</v>
      </c>
      <c r="AQ816" s="8" t="s">
        <v>238</v>
      </c>
      <c r="AV816" s="24"/>
      <c r="AW816" s="24"/>
      <c r="BA816" s="21" t="n">
        <f aca="false">NOT(ISNA(MATCH($A816&amp;"N",'Cases at IMPPC'!$H:$H,0)))</f>
        <v>1</v>
      </c>
      <c r="BB816" s="21" t="n">
        <f aca="false">NOT(ISNA(MATCH($A816&amp;"T",'Cases at IMPPC'!$H:$H,0)))</f>
        <v>0</v>
      </c>
      <c r="BC816" s="21" t="n">
        <f aca="false">NOT(ISNA(MATCH($A816&amp;"ADE",'Cases at IMPPC'!$H:$H,0)))</f>
        <v>0</v>
      </c>
      <c r="BD816" s="21" t="n">
        <f aca="false">NOT(ISNA(MATCH($A816&amp;"MET",'Cases at IMPPC'!$H:$H,0)))</f>
        <v>1</v>
      </c>
      <c r="BE816" s="24"/>
      <c r="BH816" s="0" t="s">
        <v>1459</v>
      </c>
    </row>
    <row r="817" customFormat="false" ht="13" hidden="false" customHeight="true" outlineLevel="0" collapsed="false">
      <c r="A817" s="1" t="n">
        <v>819</v>
      </c>
      <c r="B817" s="18" t="s">
        <v>1935</v>
      </c>
      <c r="C817" s="18" t="str">
        <f aca="false">TEXT(A817,"CRC-00000")&amp;"-05-01"</f>
        <v>CRC-00819-05-01</v>
      </c>
      <c r="D817" s="2" t="s">
        <v>60</v>
      </c>
      <c r="T817" s="2"/>
      <c r="U817" s="2"/>
      <c r="AD817" s="6" t="n">
        <f aca="false">ISNUMBER(MATCH(A817,Selection!A:A,0))</f>
        <v>0</v>
      </c>
      <c r="AE817" s="6" t="n">
        <f aca="false">24-COUNTIF(D817:AA817,"")</f>
        <v>1</v>
      </c>
      <c r="AF817" s="20" t="n">
        <f aca="false">TRUE()</f>
        <v>1</v>
      </c>
      <c r="AG817" s="21" t="n">
        <f aca="false">TRUE()</f>
        <v>1</v>
      </c>
      <c r="AH817" s="21" t="n">
        <f aca="false">FALSE()</f>
        <v>0</v>
      </c>
      <c r="AI817" s="22" t="n">
        <f aca="false">FALSE()</f>
        <v>0</v>
      </c>
      <c r="AJ817" s="8" t="n">
        <v>819</v>
      </c>
      <c r="AK817" s="23" t="s">
        <v>62</v>
      </c>
      <c r="AL817" s="8" t="s">
        <v>63</v>
      </c>
      <c r="AM817" s="8" t="n">
        <v>77</v>
      </c>
      <c r="AN817" s="8" t="s">
        <v>64</v>
      </c>
      <c r="AO817" s="8" t="s">
        <v>71</v>
      </c>
      <c r="AP817" s="8" t="s">
        <v>66</v>
      </c>
      <c r="AQ817" s="8" t="s">
        <v>144</v>
      </c>
      <c r="AU817" s="8" t="s">
        <v>45</v>
      </c>
      <c r="AV817" s="24" t="s">
        <v>1936</v>
      </c>
      <c r="AW817" s="24"/>
      <c r="BA817" s="21" t="n">
        <f aca="false">NOT(ISNA(MATCH($A817&amp;"N",'Cases at IMPPC'!$H:$H,0)))</f>
        <v>1</v>
      </c>
      <c r="BB817" s="21" t="n">
        <f aca="false">NOT(ISNA(MATCH($A817&amp;"T",'Cases at IMPPC'!$H:$H,0)))</f>
        <v>1</v>
      </c>
      <c r="BC817" s="21" t="n">
        <f aca="false">NOT(ISNA(MATCH($A817&amp;"ADE",'Cases at IMPPC'!$H:$H,0)))</f>
        <v>0</v>
      </c>
      <c r="BD817" s="21" t="n">
        <f aca="false">NOT(ISNA(MATCH($A817&amp;"MET",'Cases at IMPPC'!$H:$H,0)))</f>
        <v>0</v>
      </c>
      <c r="BE817" s="24"/>
    </row>
    <row r="818" customFormat="false" ht="13" hidden="false" customHeight="true" outlineLevel="0" collapsed="false">
      <c r="A818" s="1" t="n">
        <v>820</v>
      </c>
      <c r="B818" s="18" t="s">
        <v>1937</v>
      </c>
      <c r="C818" s="18" t="str">
        <f aca="false">TEXT(A818,"CRC-00000")&amp;"-05-01"</f>
        <v>CRC-00820-05-01</v>
      </c>
      <c r="D818" s="2" t="s">
        <v>60</v>
      </c>
      <c r="T818" s="2"/>
      <c r="U818" s="2"/>
      <c r="AD818" s="6" t="n">
        <f aca="false">ISNUMBER(MATCH(A818,Selection!A:A,0))</f>
        <v>0</v>
      </c>
      <c r="AE818" s="6" t="n">
        <f aca="false">24-COUNTIF(D818:AA818,"")</f>
        <v>1</v>
      </c>
      <c r="AF818" s="20" t="n">
        <f aca="false">TRUE()</f>
        <v>1</v>
      </c>
      <c r="AG818" s="21" t="n">
        <f aca="false">TRUE()</f>
        <v>1</v>
      </c>
      <c r="AH818" s="21" t="n">
        <f aca="false">FALSE()</f>
        <v>0</v>
      </c>
      <c r="AI818" s="22" t="n">
        <f aca="false">FALSE()</f>
        <v>0</v>
      </c>
      <c r="AJ818" s="8" t="n">
        <v>820</v>
      </c>
      <c r="AK818" s="23" t="s">
        <v>62</v>
      </c>
      <c r="AM818" s="8" t="n">
        <v>52</v>
      </c>
      <c r="AN818" s="8" t="s">
        <v>45</v>
      </c>
      <c r="AO818" s="8" t="s">
        <v>65</v>
      </c>
      <c r="AP818" s="8" t="s">
        <v>90</v>
      </c>
      <c r="AQ818" s="8" t="s">
        <v>1938</v>
      </c>
      <c r="AU818" s="8" t="s">
        <v>45</v>
      </c>
      <c r="AV818" s="24"/>
      <c r="AW818" s="24"/>
      <c r="BA818" s="21" t="n">
        <f aca="false">NOT(ISNA(MATCH($A818&amp;"N",'Cases at IMPPC'!$H:$H,0)))</f>
        <v>1</v>
      </c>
      <c r="BB818" s="21" t="n">
        <f aca="false">NOT(ISNA(MATCH($A818&amp;"T",'Cases at IMPPC'!$H:$H,0)))</f>
        <v>1</v>
      </c>
      <c r="BC818" s="21" t="n">
        <f aca="false">NOT(ISNA(MATCH($A818&amp;"ADE",'Cases at IMPPC'!$H:$H,0)))</f>
        <v>0</v>
      </c>
      <c r="BD818" s="21" t="n">
        <f aca="false">NOT(ISNA(MATCH($A818&amp;"MET",'Cases at IMPPC'!$H:$H,0)))</f>
        <v>0</v>
      </c>
      <c r="BE818" s="24"/>
    </row>
    <row r="819" customFormat="false" ht="13" hidden="false" customHeight="true" outlineLevel="0" collapsed="false">
      <c r="A819" s="1" t="n">
        <v>821</v>
      </c>
      <c r="B819" s="18" t="s">
        <v>1939</v>
      </c>
      <c r="C819" s="18" t="str">
        <f aca="false">TEXT(A819,"CRC-00000")&amp;"-05-01"</f>
        <v>CRC-00821-05-01</v>
      </c>
      <c r="D819" s="2" t="s">
        <v>61</v>
      </c>
      <c r="T819" s="2"/>
      <c r="U819" s="2"/>
      <c r="AD819" s="6" t="n">
        <f aca="false">ISNUMBER(MATCH(A819,Selection!A:A,0))</f>
        <v>0</v>
      </c>
      <c r="AE819" s="6" t="n">
        <f aca="false">24-COUNTIF(D819:AA819,"")</f>
        <v>1</v>
      </c>
      <c r="AF819" s="20" t="n">
        <f aca="false">TRUE()</f>
        <v>1</v>
      </c>
      <c r="AG819" s="21" t="n">
        <f aca="false">TRUE()</f>
        <v>1</v>
      </c>
      <c r="AH819" s="21" t="n">
        <f aca="false">FALSE()</f>
        <v>0</v>
      </c>
      <c r="AI819" s="22" t="n">
        <f aca="false">FALSE()</f>
        <v>0</v>
      </c>
      <c r="AJ819" s="8" t="n">
        <v>821</v>
      </c>
      <c r="AK819" s="23" t="s">
        <v>62</v>
      </c>
      <c r="AL819" s="8" t="s">
        <v>63</v>
      </c>
      <c r="AM819" s="8" t="n">
        <v>80</v>
      </c>
      <c r="AN819" s="8" t="s">
        <v>64</v>
      </c>
      <c r="AO819" s="8" t="s">
        <v>65</v>
      </c>
      <c r="AQ819" s="8" t="s">
        <v>80</v>
      </c>
      <c r="AU819" s="8" t="s">
        <v>45</v>
      </c>
      <c r="AV819" s="24" t="s">
        <v>1940</v>
      </c>
      <c r="AW819" s="24"/>
      <c r="BA819" s="21" t="n">
        <f aca="false">NOT(ISNA(MATCH($A819&amp;"N",'Cases at IMPPC'!$H:$H,0)))</f>
        <v>0</v>
      </c>
      <c r="BB819" s="21" t="n">
        <f aca="false">NOT(ISNA(MATCH($A819&amp;"T",'Cases at IMPPC'!$H:$H,0)))</f>
        <v>0</v>
      </c>
      <c r="BC819" s="21" t="n">
        <f aca="false">NOT(ISNA(MATCH($A819&amp;"ADE",'Cases at IMPPC'!$H:$H,0)))</f>
        <v>0</v>
      </c>
      <c r="BD819" s="21" t="n">
        <f aca="false">NOT(ISNA(MATCH($A819&amp;"MET",'Cases at IMPPC'!$H:$H,0)))</f>
        <v>0</v>
      </c>
      <c r="BE819" s="24"/>
    </row>
    <row r="820" customFormat="false" ht="13" hidden="false" customHeight="true" outlineLevel="0" collapsed="false">
      <c r="A820" s="1" t="n">
        <v>822</v>
      </c>
      <c r="B820" s="18" t="s">
        <v>1941</v>
      </c>
      <c r="C820" s="18" t="str">
        <f aca="false">TEXT(A820,"CRC-00000")&amp;"-05-01"</f>
        <v>CRC-00822-05-01</v>
      </c>
      <c r="D820" s="2" t="s">
        <v>60</v>
      </c>
      <c r="T820" s="2"/>
      <c r="U820" s="2"/>
      <c r="AD820" s="6" t="n">
        <f aca="false">ISNUMBER(MATCH(A820,Selection!A:A,0))</f>
        <v>0</v>
      </c>
      <c r="AE820" s="6" t="n">
        <f aca="false">24-COUNTIF(D820:AA820,"")</f>
        <v>1</v>
      </c>
      <c r="AF820" s="20" t="n">
        <f aca="false">TRUE()</f>
        <v>1</v>
      </c>
      <c r="AG820" s="21" t="n">
        <f aca="false">TRUE()</f>
        <v>1</v>
      </c>
      <c r="AH820" s="21" t="n">
        <f aca="false">FALSE()</f>
        <v>0</v>
      </c>
      <c r="AI820" s="22" t="n">
        <f aca="false">FALSE()</f>
        <v>0</v>
      </c>
      <c r="AJ820" s="8" t="n">
        <v>822</v>
      </c>
      <c r="AK820" s="23" t="s">
        <v>62</v>
      </c>
      <c r="AL820" s="8" t="s">
        <v>63</v>
      </c>
      <c r="AM820" s="8" t="n">
        <v>36</v>
      </c>
      <c r="AN820" s="8" t="s">
        <v>45</v>
      </c>
      <c r="AV820" s="24" t="s">
        <v>1942</v>
      </c>
      <c r="AW820" s="24"/>
      <c r="BA820" s="21" t="n">
        <f aca="false">NOT(ISNA(MATCH($A820&amp;"N",'Cases at IMPPC'!$H:$H,0)))</f>
        <v>1</v>
      </c>
      <c r="BB820" s="21" t="n">
        <f aca="false">NOT(ISNA(MATCH($A820&amp;"T",'Cases at IMPPC'!$H:$H,0)))</f>
        <v>1</v>
      </c>
      <c r="BC820" s="21" t="n">
        <f aca="false">NOT(ISNA(MATCH($A820&amp;"ADE",'Cases at IMPPC'!$H:$H,0)))</f>
        <v>0</v>
      </c>
      <c r="BD820" s="21" t="n">
        <f aca="false">NOT(ISNA(MATCH($A820&amp;"MET",'Cases at IMPPC'!$H:$H,0)))</f>
        <v>0</v>
      </c>
      <c r="BE820" s="24"/>
    </row>
    <row r="821" customFormat="false" ht="13" hidden="false" customHeight="true" outlineLevel="0" collapsed="false">
      <c r="A821" s="1" t="n">
        <v>823</v>
      </c>
      <c r="B821" s="18" t="s">
        <v>1943</v>
      </c>
      <c r="C821" s="18" t="str">
        <f aca="false">TEXT(A821,"CRC-00000")&amp;"-05-01"</f>
        <v>CRC-00823-05-01</v>
      </c>
      <c r="D821" s="2" t="s">
        <v>60</v>
      </c>
      <c r="T821" s="2"/>
      <c r="U821" s="2"/>
      <c r="AD821" s="6" t="n">
        <f aca="false">ISNUMBER(MATCH(A821,Selection!A:A,0))</f>
        <v>0</v>
      </c>
      <c r="AE821" s="6" t="n">
        <f aca="false">24-COUNTIF(D821:AA821,"")</f>
        <v>1</v>
      </c>
      <c r="AF821" s="20" t="n">
        <f aca="false">TRUE()</f>
        <v>1</v>
      </c>
      <c r="AG821" s="21" t="n">
        <f aca="false">TRUE()</f>
        <v>1</v>
      </c>
      <c r="AH821" s="21" t="n">
        <f aca="false">FALSE()</f>
        <v>0</v>
      </c>
      <c r="AI821" s="22" t="n">
        <f aca="false">FALSE()</f>
        <v>0</v>
      </c>
      <c r="AJ821" s="8" t="n">
        <v>823</v>
      </c>
      <c r="AK821" s="23" t="s">
        <v>62</v>
      </c>
      <c r="AL821" s="8" t="s">
        <v>66</v>
      </c>
      <c r="AM821" s="8" t="n">
        <v>49</v>
      </c>
      <c r="AN821" s="8" t="s">
        <v>45</v>
      </c>
      <c r="AO821" s="8" t="s">
        <v>65</v>
      </c>
      <c r="AP821" s="8" t="s">
        <v>90</v>
      </c>
      <c r="AQ821" s="8" t="s">
        <v>1944</v>
      </c>
      <c r="AV821" s="24" t="s">
        <v>1945</v>
      </c>
      <c r="AW821" s="24"/>
      <c r="BA821" s="21" t="n">
        <f aca="false">NOT(ISNA(MATCH($A821&amp;"N",'Cases at IMPPC'!$H:$H,0)))</f>
        <v>1</v>
      </c>
      <c r="BB821" s="21" t="n">
        <f aca="false">NOT(ISNA(MATCH($A821&amp;"T",'Cases at IMPPC'!$H:$H,0)))</f>
        <v>1</v>
      </c>
      <c r="BC821" s="21" t="n">
        <f aca="false">NOT(ISNA(MATCH($A821&amp;"ADE",'Cases at IMPPC'!$H:$H,0)))</f>
        <v>0</v>
      </c>
      <c r="BD821" s="21" t="n">
        <f aca="false">NOT(ISNA(MATCH($A821&amp;"MET",'Cases at IMPPC'!$H:$H,0)))</f>
        <v>0</v>
      </c>
      <c r="BE821" s="24"/>
    </row>
    <row r="822" customFormat="false" ht="13" hidden="false" customHeight="true" outlineLevel="0" collapsed="false">
      <c r="A822" s="1" t="n">
        <v>824</v>
      </c>
      <c r="B822" s="18" t="s">
        <v>1946</v>
      </c>
      <c r="C822" s="18" t="str">
        <f aca="false">TEXT(A822,"CRC-00000")&amp;"-05-01"</f>
        <v>CRC-00824-05-01</v>
      </c>
      <c r="D822" s="2" t="s">
        <v>60</v>
      </c>
      <c r="T822" s="2"/>
      <c r="U822" s="2"/>
      <c r="AD822" s="6" t="n">
        <f aca="false">ISNUMBER(MATCH(A822,Selection!A:A,0))</f>
        <v>0</v>
      </c>
      <c r="AE822" s="6" t="n">
        <f aca="false">24-COUNTIF(D822:AA822,"")</f>
        <v>1</v>
      </c>
      <c r="AF822" s="20" t="n">
        <f aca="false">TRUE()</f>
        <v>1</v>
      </c>
      <c r="AG822" s="21" t="n">
        <f aca="false">TRUE()</f>
        <v>1</v>
      </c>
      <c r="AH822" s="21" t="n">
        <f aca="false">FALSE()</f>
        <v>0</v>
      </c>
      <c r="AI822" s="22" t="n">
        <f aca="false">FALSE()</f>
        <v>0</v>
      </c>
      <c r="AJ822" s="8" t="n">
        <v>824</v>
      </c>
      <c r="AK822" s="23" t="s">
        <v>62</v>
      </c>
      <c r="AL822" s="8" t="s">
        <v>63</v>
      </c>
      <c r="AM822" s="8" t="n">
        <v>77</v>
      </c>
      <c r="AN822" s="8" t="s">
        <v>64</v>
      </c>
      <c r="AO822" s="8" t="s">
        <v>71</v>
      </c>
      <c r="AP822" s="8" t="s">
        <v>90</v>
      </c>
      <c r="AQ822" s="8" t="s">
        <v>1947</v>
      </c>
      <c r="AU822" s="8" t="s">
        <v>45</v>
      </c>
      <c r="AV822" s="24" t="s">
        <v>1948</v>
      </c>
      <c r="AW822" s="24"/>
      <c r="BA822" s="21" t="n">
        <f aca="false">NOT(ISNA(MATCH($A822&amp;"N",'Cases at IMPPC'!$H:$H,0)))</f>
        <v>1</v>
      </c>
      <c r="BB822" s="21" t="n">
        <f aca="false">NOT(ISNA(MATCH($A822&amp;"T",'Cases at IMPPC'!$H:$H,0)))</f>
        <v>1</v>
      </c>
      <c r="BC822" s="21" t="n">
        <f aca="false">NOT(ISNA(MATCH($A822&amp;"ADE",'Cases at IMPPC'!$H:$H,0)))</f>
        <v>0</v>
      </c>
      <c r="BD822" s="21" t="n">
        <f aca="false">NOT(ISNA(MATCH($A822&amp;"MET",'Cases at IMPPC'!$H:$H,0)))</f>
        <v>0</v>
      </c>
      <c r="BE822" s="24"/>
    </row>
    <row r="823" customFormat="false" ht="13" hidden="false" customHeight="true" outlineLevel="0" collapsed="false">
      <c r="A823" s="1" t="n">
        <v>825</v>
      </c>
      <c r="B823" s="18" t="s">
        <v>1949</v>
      </c>
      <c r="C823" s="18" t="str">
        <f aca="false">TEXT(A823,"CRC-00000")&amp;"-05-01"</f>
        <v>CRC-00825-05-01</v>
      </c>
      <c r="D823" s="2" t="s">
        <v>60</v>
      </c>
      <c r="T823" s="2"/>
      <c r="U823" s="2"/>
      <c r="AD823" s="6" t="n">
        <f aca="false">ISNUMBER(MATCH(A823,Selection!A:A,0))</f>
        <v>0</v>
      </c>
      <c r="AE823" s="6" t="n">
        <f aca="false">24-COUNTIF(D823:AA823,"")</f>
        <v>1</v>
      </c>
      <c r="AF823" s="20" t="n">
        <f aca="false">TRUE()</f>
        <v>1</v>
      </c>
      <c r="AG823" s="21" t="n">
        <f aca="false">TRUE()</f>
        <v>1</v>
      </c>
      <c r="AH823" s="21" t="n">
        <f aca="false">FALSE()</f>
        <v>0</v>
      </c>
      <c r="AI823" s="22" t="n">
        <f aca="false">FALSE()</f>
        <v>0</v>
      </c>
      <c r="AJ823" s="8" t="n">
        <v>825</v>
      </c>
      <c r="AK823" s="23" t="s">
        <v>62</v>
      </c>
      <c r="AL823" s="8" t="s">
        <v>63</v>
      </c>
      <c r="AM823" s="8" t="n">
        <v>82</v>
      </c>
      <c r="AN823" s="8" t="s">
        <v>45</v>
      </c>
      <c r="AO823" s="8" t="s">
        <v>65</v>
      </c>
      <c r="AP823" s="8" t="s">
        <v>115</v>
      </c>
      <c r="AQ823" s="8" t="s">
        <v>1950</v>
      </c>
      <c r="AU823" s="8" t="s">
        <v>152</v>
      </c>
      <c r="AV823" s="24" t="s">
        <v>1951</v>
      </c>
      <c r="AW823" s="24"/>
      <c r="BA823" s="21" t="n">
        <f aca="false">NOT(ISNA(MATCH($A823&amp;"N",'Cases at IMPPC'!$H:$H,0)))</f>
        <v>0</v>
      </c>
      <c r="BB823" s="21" t="n">
        <f aca="false">NOT(ISNA(MATCH($A823&amp;"T",'Cases at IMPPC'!$H:$H,0)))</f>
        <v>0</v>
      </c>
      <c r="BC823" s="21" t="n">
        <f aca="false">NOT(ISNA(MATCH($A823&amp;"ADE",'Cases at IMPPC'!$H:$H,0)))</f>
        <v>0</v>
      </c>
      <c r="BD823" s="21" t="n">
        <f aca="false">NOT(ISNA(MATCH($A823&amp;"MET",'Cases at IMPPC'!$H:$H,0)))</f>
        <v>0</v>
      </c>
      <c r="BE823" s="24"/>
    </row>
    <row r="824" customFormat="false" ht="13" hidden="false" customHeight="true" outlineLevel="0" collapsed="false">
      <c r="A824" s="1" t="n">
        <v>826</v>
      </c>
      <c r="B824" s="18" t="s">
        <v>1952</v>
      </c>
      <c r="C824" s="18" t="str">
        <f aca="false">TEXT(A824,"CRC-00000")&amp;"-05-01"</f>
        <v>CRC-00826-05-01</v>
      </c>
      <c r="D824" s="2" t="s">
        <v>60</v>
      </c>
      <c r="T824" s="2"/>
      <c r="U824" s="2"/>
      <c r="AD824" s="6" t="n">
        <f aca="false">ISNUMBER(MATCH(A824,Selection!A:A,0))</f>
        <v>0</v>
      </c>
      <c r="AE824" s="6" t="n">
        <f aca="false">24-COUNTIF(D824:AA824,"")</f>
        <v>1</v>
      </c>
      <c r="AF824" s="20" t="n">
        <f aca="false">TRUE()</f>
        <v>1</v>
      </c>
      <c r="AG824" s="21" t="n">
        <f aca="false">TRUE()</f>
        <v>1</v>
      </c>
      <c r="AH824" s="21" t="n">
        <f aca="false">FALSE()</f>
        <v>0</v>
      </c>
      <c r="AI824" s="22" t="n">
        <f aca="false">FALSE()</f>
        <v>0</v>
      </c>
      <c r="AJ824" s="8" t="n">
        <v>826</v>
      </c>
      <c r="AK824" s="23" t="s">
        <v>62</v>
      </c>
      <c r="AL824" s="8" t="s">
        <v>63</v>
      </c>
      <c r="AM824" s="8" t="n">
        <v>59</v>
      </c>
      <c r="AN824" s="8" t="s">
        <v>64</v>
      </c>
      <c r="AO824" s="8" t="s">
        <v>65</v>
      </c>
      <c r="AP824" s="8" t="s">
        <v>90</v>
      </c>
      <c r="AQ824" s="8" t="s">
        <v>116</v>
      </c>
      <c r="AU824" s="8" t="s">
        <v>152</v>
      </c>
      <c r="AV824" s="24" t="s">
        <v>1953</v>
      </c>
      <c r="AW824" s="24"/>
      <c r="BA824" s="21" t="n">
        <f aca="false">NOT(ISNA(MATCH($A824&amp;"N",'Cases at IMPPC'!$H:$H,0)))</f>
        <v>0</v>
      </c>
      <c r="BB824" s="21" t="n">
        <f aca="false">NOT(ISNA(MATCH($A824&amp;"T",'Cases at IMPPC'!$H:$H,0)))</f>
        <v>0</v>
      </c>
      <c r="BC824" s="21" t="n">
        <f aca="false">NOT(ISNA(MATCH($A824&amp;"ADE",'Cases at IMPPC'!$H:$H,0)))</f>
        <v>0</v>
      </c>
      <c r="BD824" s="21" t="n">
        <f aca="false">NOT(ISNA(MATCH($A824&amp;"MET",'Cases at IMPPC'!$H:$H,0)))</f>
        <v>0</v>
      </c>
      <c r="BE824" s="24"/>
    </row>
    <row r="825" customFormat="false" ht="13" hidden="false" customHeight="true" outlineLevel="0" collapsed="false">
      <c r="A825" s="1" t="n">
        <v>827</v>
      </c>
      <c r="B825" s="18" t="s">
        <v>1954</v>
      </c>
      <c r="C825" s="18" t="str">
        <f aca="false">TEXT(A825,"CRC-00000")&amp;"-05-01"</f>
        <v>CRC-00827-05-01</v>
      </c>
      <c r="D825" s="2" t="s">
        <v>60</v>
      </c>
      <c r="T825" s="2"/>
      <c r="U825" s="2"/>
      <c r="AD825" s="6" t="n">
        <f aca="false">ISNUMBER(MATCH(A825,Selection!A:A,0))</f>
        <v>0</v>
      </c>
      <c r="AE825" s="6" t="n">
        <f aca="false">24-COUNTIF(D825:AA825,"")</f>
        <v>1</v>
      </c>
      <c r="AF825" s="20" t="n">
        <f aca="false">TRUE()</f>
        <v>1</v>
      </c>
      <c r="AG825" s="21" t="n">
        <f aca="false">FALSE()</f>
        <v>0</v>
      </c>
      <c r="AH825" s="21" t="n">
        <f aca="false">FALSE()</f>
        <v>0</v>
      </c>
      <c r="AI825" s="22" t="n">
        <f aca="false">TRUE()</f>
        <v>1</v>
      </c>
      <c r="AJ825" s="8" t="n">
        <v>827.3</v>
      </c>
      <c r="AK825" s="23" t="s">
        <v>324</v>
      </c>
      <c r="AL825" s="8" t="s">
        <v>66</v>
      </c>
      <c r="AM825" s="8" t="n">
        <v>45</v>
      </c>
      <c r="AN825" s="8" t="s">
        <v>64</v>
      </c>
      <c r="AP825" s="8" t="s">
        <v>45</v>
      </c>
      <c r="AV825" s="24" t="s">
        <v>1955</v>
      </c>
      <c r="AW825" s="24"/>
      <c r="BA825" s="21" t="n">
        <f aca="false">NOT(ISNA(MATCH($A825&amp;"N",'Cases at IMPPC'!$H:$H,0)))</f>
        <v>1</v>
      </c>
      <c r="BB825" s="21" t="n">
        <f aca="false">NOT(ISNA(MATCH($A825&amp;"T",'Cases at IMPPC'!$H:$H,0)))</f>
        <v>0</v>
      </c>
      <c r="BC825" s="21" t="n">
        <f aca="false">NOT(ISNA(MATCH($A825&amp;"ADE",'Cases at IMPPC'!$H:$H,0)))</f>
        <v>0</v>
      </c>
      <c r="BD825" s="21" t="n">
        <f aca="false">NOT(ISNA(MATCH($A825&amp;"MET",'Cases at IMPPC'!$H:$H,0)))</f>
        <v>1</v>
      </c>
      <c r="BE825" s="24" t="s">
        <v>184</v>
      </c>
    </row>
    <row r="826" customFormat="false" ht="13" hidden="false" customHeight="true" outlineLevel="0" collapsed="false">
      <c r="A826" s="1" t="n">
        <v>828</v>
      </c>
      <c r="B826" s="18" t="s">
        <v>1956</v>
      </c>
      <c r="C826" s="18" t="str">
        <f aca="false">TEXT(A826,"CRC-00000")&amp;"-05-01"</f>
        <v>CRC-00828-05-01</v>
      </c>
      <c r="D826" s="2" t="s">
        <v>60</v>
      </c>
      <c r="S826" s="25" t="s">
        <v>136</v>
      </c>
      <c r="T826" s="2"/>
      <c r="U826" s="2"/>
      <c r="AD826" s="6" t="n">
        <f aca="false">ISNUMBER(MATCH(A826,Selection!A:A,0))</f>
        <v>0</v>
      </c>
      <c r="AE826" s="6" t="n">
        <f aca="false">24-COUNTIF(D826:AA826,"")</f>
        <v>2</v>
      </c>
      <c r="AF826" s="20" t="n">
        <f aca="false">TRUE()</f>
        <v>1</v>
      </c>
      <c r="AG826" s="21" t="n">
        <f aca="false">TRUE()</f>
        <v>1</v>
      </c>
      <c r="AH826" s="21" t="n">
        <f aca="false">FALSE()</f>
        <v>0</v>
      </c>
      <c r="AI826" s="22" t="n">
        <f aca="false">FALSE()</f>
        <v>0</v>
      </c>
      <c r="AJ826" s="8" t="n">
        <v>828</v>
      </c>
      <c r="AK826" s="23" t="s">
        <v>62</v>
      </c>
      <c r="AL826" s="8" t="s">
        <v>63</v>
      </c>
      <c r="AM826" s="8" t="n">
        <v>61</v>
      </c>
      <c r="AN826" s="8" t="s">
        <v>64</v>
      </c>
      <c r="AO826" s="8" t="s">
        <v>71</v>
      </c>
      <c r="AP826" s="8" t="s">
        <v>66</v>
      </c>
      <c r="AQ826" s="8" t="s">
        <v>257</v>
      </c>
      <c r="AU826" s="8" t="s">
        <v>45</v>
      </c>
      <c r="AV826" s="24" t="s">
        <v>1957</v>
      </c>
      <c r="AW826" s="24"/>
      <c r="BA826" s="21" t="n">
        <f aca="false">NOT(ISNA(MATCH($A826&amp;"N",'Cases at IMPPC'!$H:$H,0)))</f>
        <v>1</v>
      </c>
      <c r="BB826" s="21" t="n">
        <f aca="false">NOT(ISNA(MATCH($A826&amp;"T",'Cases at IMPPC'!$H:$H,0)))</f>
        <v>1</v>
      </c>
      <c r="BC826" s="21" t="n">
        <f aca="false">NOT(ISNA(MATCH($A826&amp;"ADE",'Cases at IMPPC'!$H:$H,0)))</f>
        <v>0</v>
      </c>
      <c r="BD826" s="21" t="n">
        <f aca="false">NOT(ISNA(MATCH($A826&amp;"MET",'Cases at IMPPC'!$H:$H,0)))</f>
        <v>0</v>
      </c>
      <c r="BE826" s="24"/>
    </row>
    <row r="827" customFormat="false" ht="13" hidden="false" customHeight="true" outlineLevel="0" collapsed="false">
      <c r="A827" s="1" t="n">
        <v>829</v>
      </c>
      <c r="B827" s="18" t="s">
        <v>1958</v>
      </c>
      <c r="C827" s="18" t="str">
        <f aca="false">TEXT(A827,"CRC-00000")&amp;"-05-01"</f>
        <v>CRC-00829-05-01</v>
      </c>
      <c r="D827" s="2" t="s">
        <v>60</v>
      </c>
      <c r="S827" s="25" t="s">
        <v>45</v>
      </c>
      <c r="T827" s="2"/>
      <c r="U827" s="2"/>
      <c r="AD827" s="6" t="n">
        <f aca="false">ISNUMBER(MATCH(A827,Selection!A:A,0))</f>
        <v>0</v>
      </c>
      <c r="AE827" s="6" t="n">
        <f aca="false">24-COUNTIF(D827:AA827,"")</f>
        <v>2</v>
      </c>
      <c r="AF827" s="20" t="n">
        <f aca="false">TRUE()</f>
        <v>1</v>
      </c>
      <c r="AG827" s="21" t="n">
        <f aca="false">TRUE()</f>
        <v>1</v>
      </c>
      <c r="AH827" s="21" t="n">
        <f aca="false">FALSE()</f>
        <v>0</v>
      </c>
      <c r="AI827" s="22" t="n">
        <f aca="false">FALSE()</f>
        <v>0</v>
      </c>
      <c r="AJ827" s="8" t="n">
        <v>829</v>
      </c>
      <c r="AK827" s="23" t="s">
        <v>62</v>
      </c>
      <c r="AL827" s="8" t="s">
        <v>63</v>
      </c>
      <c r="AM827" s="8" t="n">
        <v>53</v>
      </c>
      <c r="AN827" s="8" t="s">
        <v>64</v>
      </c>
      <c r="AO827" s="8" t="s">
        <v>65</v>
      </c>
      <c r="AP827" s="8" t="s">
        <v>90</v>
      </c>
      <c r="AQ827" s="8" t="s">
        <v>1959</v>
      </c>
      <c r="AU827" s="8" t="s">
        <v>45</v>
      </c>
      <c r="AV827" s="24" t="s">
        <v>1960</v>
      </c>
      <c r="AW827" s="24"/>
      <c r="BA827" s="21" t="n">
        <f aca="false">NOT(ISNA(MATCH($A827&amp;"N",'Cases at IMPPC'!$H:$H,0)))</f>
        <v>1</v>
      </c>
      <c r="BB827" s="21" t="n">
        <f aca="false">NOT(ISNA(MATCH($A827&amp;"T",'Cases at IMPPC'!$H:$H,0)))</f>
        <v>1</v>
      </c>
      <c r="BC827" s="21" t="n">
        <f aca="false">NOT(ISNA(MATCH($A827&amp;"ADE",'Cases at IMPPC'!$H:$H,0)))</f>
        <v>0</v>
      </c>
      <c r="BD827" s="21" t="n">
        <f aca="false">NOT(ISNA(MATCH($A827&amp;"MET",'Cases at IMPPC'!$H:$H,0)))</f>
        <v>0</v>
      </c>
      <c r="BE827" s="24"/>
    </row>
    <row r="828" customFormat="false" ht="13" hidden="false" customHeight="true" outlineLevel="0" collapsed="false">
      <c r="A828" s="1" t="n">
        <v>830</v>
      </c>
      <c r="B828" s="18" t="s">
        <v>1961</v>
      </c>
      <c r="C828" s="18" t="str">
        <f aca="false">TEXT(A828,"CRC-00000")&amp;"-05-01"</f>
        <v>CRC-00830-05-01</v>
      </c>
      <c r="D828" s="2" t="s">
        <v>60</v>
      </c>
      <c r="S828" s="25" t="s">
        <v>45</v>
      </c>
      <c r="T828" s="2"/>
      <c r="U828" s="2"/>
      <c r="AD828" s="6" t="n">
        <f aca="false">ISNUMBER(MATCH(A828,Selection!A:A,0))</f>
        <v>0</v>
      </c>
      <c r="AE828" s="6" t="n">
        <f aca="false">24-COUNTIF(D828:AA828,"")</f>
        <v>2</v>
      </c>
      <c r="AF828" s="20" t="n">
        <f aca="false">TRUE()</f>
        <v>1</v>
      </c>
      <c r="AG828" s="21" t="n">
        <f aca="false">TRUE()</f>
        <v>1</v>
      </c>
      <c r="AH828" s="21" t="n">
        <f aca="false">FALSE()</f>
        <v>0</v>
      </c>
      <c r="AI828" s="22" t="n">
        <f aca="false">FALSE()</f>
        <v>0</v>
      </c>
      <c r="AJ828" s="8" t="n">
        <v>830</v>
      </c>
      <c r="AK828" s="23" t="s">
        <v>62</v>
      </c>
      <c r="AL828" s="8" t="s">
        <v>66</v>
      </c>
      <c r="AM828" s="8" t="n">
        <v>52</v>
      </c>
      <c r="AN828" s="8" t="s">
        <v>45</v>
      </c>
      <c r="AO828" s="8" t="s">
        <v>65</v>
      </c>
      <c r="AP828" s="8" t="s">
        <v>90</v>
      </c>
      <c r="AQ828" s="8" t="s">
        <v>100</v>
      </c>
      <c r="AU828" s="8" t="s">
        <v>45</v>
      </c>
      <c r="AV828" s="24" t="s">
        <v>1962</v>
      </c>
      <c r="AW828" s="24"/>
      <c r="BA828" s="21" t="n">
        <f aca="false">NOT(ISNA(MATCH($A828&amp;"N",'Cases at IMPPC'!$H:$H,0)))</f>
        <v>1</v>
      </c>
      <c r="BB828" s="21" t="n">
        <f aca="false">NOT(ISNA(MATCH($A828&amp;"T",'Cases at IMPPC'!$H:$H,0)))</f>
        <v>1</v>
      </c>
      <c r="BC828" s="21" t="n">
        <f aca="false">NOT(ISNA(MATCH($A828&amp;"ADE",'Cases at IMPPC'!$H:$H,0)))</f>
        <v>0</v>
      </c>
      <c r="BD828" s="21" t="n">
        <f aca="false">NOT(ISNA(MATCH($A828&amp;"MET",'Cases at IMPPC'!$H:$H,0)))</f>
        <v>0</v>
      </c>
      <c r="BE828" s="24"/>
    </row>
    <row r="829" customFormat="false" ht="13" hidden="false" customHeight="true" outlineLevel="0" collapsed="false">
      <c r="A829" s="1" t="n">
        <v>831</v>
      </c>
      <c r="B829" s="18" t="s">
        <v>1963</v>
      </c>
      <c r="C829" s="18" t="str">
        <f aca="false">TEXT(A829,"CRC-00000")&amp;"-05-01"</f>
        <v>CRC-00831-05-01</v>
      </c>
      <c r="D829" s="2" t="s">
        <v>60</v>
      </c>
      <c r="S829" s="25" t="s">
        <v>45</v>
      </c>
      <c r="T829" s="2"/>
      <c r="U829" s="2"/>
      <c r="AD829" s="6" t="n">
        <f aca="false">ISNUMBER(MATCH(A829,Selection!A:A,0))</f>
        <v>0</v>
      </c>
      <c r="AE829" s="6" t="n">
        <f aca="false">24-COUNTIF(D829:AA829,"")</f>
        <v>2</v>
      </c>
      <c r="AF829" s="20" t="n">
        <f aca="false">TRUE()</f>
        <v>1</v>
      </c>
      <c r="AG829" s="21" t="n">
        <f aca="false">TRUE()</f>
        <v>1</v>
      </c>
      <c r="AH829" s="21" t="n">
        <f aca="false">FALSE()</f>
        <v>0</v>
      </c>
      <c r="AI829" s="22" t="n">
        <f aca="false">FALSE()</f>
        <v>0</v>
      </c>
      <c r="AJ829" s="8" t="n">
        <v>831</v>
      </c>
      <c r="AK829" s="23" t="s">
        <v>62</v>
      </c>
      <c r="AL829" s="8" t="s">
        <v>63</v>
      </c>
      <c r="AM829" s="8" t="n">
        <v>73</v>
      </c>
      <c r="AN829" s="8" t="s">
        <v>64</v>
      </c>
      <c r="AO829" s="8" t="s">
        <v>71</v>
      </c>
      <c r="AP829" s="8" t="s">
        <v>66</v>
      </c>
      <c r="AQ829" s="8" t="s">
        <v>1964</v>
      </c>
      <c r="AU829" s="8" t="s">
        <v>45</v>
      </c>
      <c r="AV829" s="24" t="s">
        <v>249</v>
      </c>
      <c r="AW829" s="24"/>
      <c r="BA829" s="21" t="n">
        <f aca="false">NOT(ISNA(MATCH($A829&amp;"N",'Cases at IMPPC'!$H:$H,0)))</f>
        <v>1</v>
      </c>
      <c r="BB829" s="21" t="n">
        <f aca="false">NOT(ISNA(MATCH($A829&amp;"T",'Cases at IMPPC'!$H:$H,0)))</f>
        <v>1</v>
      </c>
      <c r="BC829" s="21" t="n">
        <f aca="false">NOT(ISNA(MATCH($A829&amp;"ADE",'Cases at IMPPC'!$H:$H,0)))</f>
        <v>0</v>
      </c>
      <c r="BD829" s="21" t="n">
        <f aca="false">NOT(ISNA(MATCH($A829&amp;"MET",'Cases at IMPPC'!$H:$H,0)))</f>
        <v>0</v>
      </c>
      <c r="BE829" s="24"/>
    </row>
    <row r="830" customFormat="false" ht="13" hidden="false" customHeight="true" outlineLevel="0" collapsed="false">
      <c r="A830" s="1" t="n">
        <v>832</v>
      </c>
      <c r="B830" s="18" t="s">
        <v>1965</v>
      </c>
      <c r="C830" s="18" t="str">
        <f aca="false">TEXT(A830,"CRC-00000")&amp;"-05-01"</f>
        <v>CRC-00832-05-01</v>
      </c>
      <c r="S830" s="25" t="s">
        <v>45</v>
      </c>
      <c r="T830" s="2"/>
      <c r="U830" s="2"/>
      <c r="AD830" s="6" t="n">
        <f aca="false">ISNUMBER(MATCH(A830,Selection!A:A,0))</f>
        <v>0</v>
      </c>
      <c r="AE830" s="6" t="n">
        <f aca="false">24-COUNTIF(D830:AA830,"")</f>
        <v>1</v>
      </c>
      <c r="AF830" s="20" t="n">
        <f aca="false">TRUE()</f>
        <v>1</v>
      </c>
      <c r="AG830" s="21" t="n">
        <f aca="false">TRUE()</f>
        <v>1</v>
      </c>
      <c r="AH830" s="21" t="n">
        <f aca="false">FALSE()</f>
        <v>0</v>
      </c>
      <c r="AI830" s="22" t="n">
        <f aca="false">TRUE()</f>
        <v>1</v>
      </c>
      <c r="AJ830" s="8" t="n">
        <v>832</v>
      </c>
      <c r="AK830" s="23" t="s">
        <v>62</v>
      </c>
      <c r="AL830" s="8" t="s">
        <v>63</v>
      </c>
      <c r="AM830" s="8" t="n">
        <v>78</v>
      </c>
      <c r="AN830" s="8" t="s">
        <v>64</v>
      </c>
      <c r="AO830" s="8" t="s">
        <v>65</v>
      </c>
      <c r="AP830" s="8" t="s">
        <v>115</v>
      </c>
      <c r="AQ830" s="8" t="s">
        <v>1966</v>
      </c>
      <c r="AU830" s="8" t="s">
        <v>152</v>
      </c>
      <c r="AV830" s="24" t="s">
        <v>1967</v>
      </c>
      <c r="AW830" s="24"/>
      <c r="BA830" s="21" t="n">
        <f aca="false">NOT(ISNA(MATCH($A830&amp;"N",'Cases at IMPPC'!$H:$H,0)))</f>
        <v>1</v>
      </c>
      <c r="BB830" s="21" t="n">
        <f aca="false">NOT(ISNA(MATCH($A830&amp;"T",'Cases at IMPPC'!$H:$H,0)))</f>
        <v>1</v>
      </c>
      <c r="BC830" s="21" t="n">
        <f aca="false">NOT(ISNA(MATCH($A830&amp;"ADE",'Cases at IMPPC'!$H:$H,0)))</f>
        <v>0</v>
      </c>
      <c r="BD830" s="21" t="n">
        <f aca="false">NOT(ISNA(MATCH($A830&amp;"MET",'Cases at IMPPC'!$H:$H,0)))</f>
        <v>0</v>
      </c>
      <c r="BE830" s="24"/>
    </row>
    <row r="831" customFormat="false" ht="13" hidden="false" customHeight="true" outlineLevel="0" collapsed="false">
      <c r="A831" s="1" t="n">
        <v>833</v>
      </c>
      <c r="B831" s="18" t="s">
        <v>1968</v>
      </c>
      <c r="C831" s="18" t="str">
        <f aca="false">TEXT(A831,"CRC-00000")&amp;"-05-01"</f>
        <v>CRC-00833-05-01</v>
      </c>
      <c r="D831" s="2" t="s">
        <v>60</v>
      </c>
      <c r="T831" s="2"/>
      <c r="U831" s="2"/>
      <c r="AD831" s="6" t="n">
        <f aca="false">ISNUMBER(MATCH(A831,Selection!A:A,0))</f>
        <v>0</v>
      </c>
      <c r="AE831" s="6" t="n">
        <f aca="false">24-COUNTIF(D831:AA831,"")</f>
        <v>1</v>
      </c>
      <c r="AF831" s="20" t="n">
        <f aca="false">TRUE()</f>
        <v>1</v>
      </c>
      <c r="AG831" s="21" t="n">
        <f aca="false">TRUE()</f>
        <v>1</v>
      </c>
      <c r="AH831" s="21" t="n">
        <f aca="false">FALSE()</f>
        <v>0</v>
      </c>
      <c r="AI831" s="22" t="n">
        <f aca="false">FALSE()</f>
        <v>0</v>
      </c>
      <c r="AJ831" s="8" t="n">
        <v>833</v>
      </c>
      <c r="AK831" s="23" t="s">
        <v>62</v>
      </c>
      <c r="AL831" s="8" t="s">
        <v>63</v>
      </c>
      <c r="AM831" s="8" t="n">
        <v>43</v>
      </c>
      <c r="AN831" s="8" t="s">
        <v>64</v>
      </c>
      <c r="AO831" s="8" t="s">
        <v>65</v>
      </c>
      <c r="AP831" s="8" t="s">
        <v>66</v>
      </c>
      <c r="AQ831" s="8" t="s">
        <v>144</v>
      </c>
      <c r="AU831" s="8" t="s">
        <v>45</v>
      </c>
      <c r="AV831" s="24" t="s">
        <v>1969</v>
      </c>
      <c r="AW831" s="24"/>
      <c r="BA831" s="21" t="n">
        <f aca="false">NOT(ISNA(MATCH($A831&amp;"N",'Cases at IMPPC'!$H:$H,0)))</f>
        <v>0</v>
      </c>
      <c r="BB831" s="21" t="n">
        <f aca="false">NOT(ISNA(MATCH($A831&amp;"T",'Cases at IMPPC'!$H:$H,0)))</f>
        <v>0</v>
      </c>
      <c r="BC831" s="21" t="n">
        <f aca="false">NOT(ISNA(MATCH($A831&amp;"ADE",'Cases at IMPPC'!$H:$H,0)))</f>
        <v>0</v>
      </c>
      <c r="BD831" s="21" t="n">
        <f aca="false">NOT(ISNA(MATCH($A831&amp;"MET",'Cases at IMPPC'!$H:$H,0)))</f>
        <v>0</v>
      </c>
      <c r="BE831" s="24"/>
    </row>
    <row r="832" customFormat="false" ht="13" hidden="false" customHeight="true" outlineLevel="0" collapsed="false">
      <c r="A832" s="1" t="n">
        <v>834</v>
      </c>
      <c r="B832" s="18" t="s">
        <v>1970</v>
      </c>
      <c r="C832" s="18" t="str">
        <f aca="false">TEXT(A832,"CRC-00000")&amp;"-05-01"</f>
        <v>CRC-00834-05-01</v>
      </c>
      <c r="D832" s="2" t="s">
        <v>60</v>
      </c>
      <c r="T832" s="2"/>
      <c r="U832" s="2"/>
      <c r="AD832" s="6" t="n">
        <f aca="false">ISNUMBER(MATCH(A832,Selection!A:A,0))</f>
        <v>0</v>
      </c>
      <c r="AE832" s="6" t="n">
        <f aca="false">24-COUNTIF(D832:AA832,"")</f>
        <v>1</v>
      </c>
      <c r="AF832" s="20" t="n">
        <f aca="false">TRUE()</f>
        <v>1</v>
      </c>
      <c r="AG832" s="21" t="n">
        <f aca="false">TRUE()</f>
        <v>1</v>
      </c>
      <c r="AH832" s="21" t="n">
        <f aca="false">FALSE()</f>
        <v>0</v>
      </c>
      <c r="AI832" s="22" t="n">
        <f aca="false">FALSE()</f>
        <v>0</v>
      </c>
      <c r="AJ832" s="8" t="n">
        <v>834</v>
      </c>
      <c r="AK832" s="23" t="s">
        <v>62</v>
      </c>
      <c r="AL832" s="8" t="s">
        <v>63</v>
      </c>
      <c r="AM832" s="8" t="n">
        <v>68</v>
      </c>
      <c r="AN832" s="8" t="s">
        <v>45</v>
      </c>
      <c r="AO832" s="8" t="s">
        <v>71</v>
      </c>
      <c r="AQ832" s="8" t="s">
        <v>268</v>
      </c>
      <c r="AU832" s="8" t="s">
        <v>45</v>
      </c>
      <c r="AV832" s="24" t="s">
        <v>1971</v>
      </c>
      <c r="AW832" s="24"/>
      <c r="BA832" s="21" t="n">
        <f aca="false">NOT(ISNA(MATCH($A832&amp;"N",'Cases at IMPPC'!$H:$H,0)))</f>
        <v>0</v>
      </c>
      <c r="BB832" s="21" t="n">
        <f aca="false">NOT(ISNA(MATCH($A832&amp;"T",'Cases at IMPPC'!$H:$H,0)))</f>
        <v>0</v>
      </c>
      <c r="BC832" s="21" t="n">
        <f aca="false">NOT(ISNA(MATCH($A832&amp;"ADE",'Cases at IMPPC'!$H:$H,0)))</f>
        <v>0</v>
      </c>
      <c r="BD832" s="21" t="n">
        <f aca="false">NOT(ISNA(MATCH($A832&amp;"MET",'Cases at IMPPC'!$H:$H,0)))</f>
        <v>0</v>
      </c>
      <c r="BE832" s="24"/>
    </row>
    <row r="833" customFormat="false" ht="13" hidden="false" customHeight="true" outlineLevel="0" collapsed="false">
      <c r="A833" s="1" t="n">
        <v>835</v>
      </c>
      <c r="B833" s="18" t="s">
        <v>1972</v>
      </c>
      <c r="C833" s="18" t="str">
        <f aca="false">TEXT(A833,"CRC-00000")&amp;"-05-01"</f>
        <v>CRC-00835-05-01</v>
      </c>
      <c r="D833" s="2" t="s">
        <v>61</v>
      </c>
      <c r="T833" s="2"/>
      <c r="U833" s="2"/>
      <c r="AD833" s="6" t="n">
        <f aca="false">ISNUMBER(MATCH(A833,Selection!A:A,0))</f>
        <v>0</v>
      </c>
      <c r="AE833" s="6" t="n">
        <f aca="false">24-COUNTIF(D833:AA833,"")</f>
        <v>1</v>
      </c>
      <c r="AF833" s="20" t="n">
        <f aca="false">TRUE()</f>
        <v>1</v>
      </c>
      <c r="AG833" s="21" t="n">
        <f aca="false">TRUE()</f>
        <v>1</v>
      </c>
      <c r="AH833" s="21" t="n">
        <f aca="false">FALSE()</f>
        <v>0</v>
      </c>
      <c r="AI833" s="22" t="n">
        <f aca="false">FALSE()</f>
        <v>0</v>
      </c>
      <c r="AJ833" s="8" t="n">
        <v>835</v>
      </c>
      <c r="AK833" s="23" t="s">
        <v>62</v>
      </c>
      <c r="AL833" s="8" t="s">
        <v>63</v>
      </c>
      <c r="AM833" s="8" t="n">
        <v>81</v>
      </c>
      <c r="AN833" s="8" t="s">
        <v>45</v>
      </c>
      <c r="AO833" s="8" t="s">
        <v>65</v>
      </c>
      <c r="AP833" s="8" t="s">
        <v>90</v>
      </c>
      <c r="AQ833" s="8" t="s">
        <v>1973</v>
      </c>
      <c r="AU833" s="8" t="s">
        <v>152</v>
      </c>
      <c r="AV833" s="24" t="s">
        <v>1974</v>
      </c>
      <c r="AW833" s="24"/>
      <c r="BA833" s="21" t="n">
        <f aca="false">NOT(ISNA(MATCH($A833&amp;"N",'Cases at IMPPC'!$H:$H,0)))</f>
        <v>0</v>
      </c>
      <c r="BB833" s="21" t="n">
        <f aca="false">NOT(ISNA(MATCH($A833&amp;"T",'Cases at IMPPC'!$H:$H,0)))</f>
        <v>0</v>
      </c>
      <c r="BC833" s="21" t="n">
        <f aca="false">NOT(ISNA(MATCH($A833&amp;"ADE",'Cases at IMPPC'!$H:$H,0)))</f>
        <v>0</v>
      </c>
      <c r="BD833" s="21" t="n">
        <f aca="false">NOT(ISNA(MATCH($A833&amp;"MET",'Cases at IMPPC'!$H:$H,0)))</f>
        <v>0</v>
      </c>
      <c r="BE833" s="24"/>
    </row>
    <row r="834" customFormat="false" ht="13" hidden="false" customHeight="true" outlineLevel="0" collapsed="false">
      <c r="A834" s="1" t="n">
        <v>836</v>
      </c>
      <c r="B834" s="18" t="s">
        <v>1975</v>
      </c>
      <c r="C834" s="18" t="str">
        <f aca="false">TEXT(A834,"CRC-00000")&amp;"-05-01"</f>
        <v>CRC-00836-05-01</v>
      </c>
      <c r="D834" s="2" t="s">
        <v>60</v>
      </c>
      <c r="T834" s="2"/>
      <c r="U834" s="2"/>
      <c r="AD834" s="6" t="n">
        <f aca="false">ISNUMBER(MATCH(A834,Selection!A:A,0))</f>
        <v>0</v>
      </c>
      <c r="AE834" s="6" t="n">
        <f aca="false">24-COUNTIF(D834:AA834,"")</f>
        <v>1</v>
      </c>
      <c r="AF834" s="20" t="n">
        <f aca="false">TRUE()</f>
        <v>1</v>
      </c>
      <c r="AG834" s="21" t="n">
        <f aca="false">TRUE()</f>
        <v>1</v>
      </c>
      <c r="AH834" s="21" t="n">
        <f aca="false">FALSE()</f>
        <v>0</v>
      </c>
      <c r="AI834" s="22" t="n">
        <f aca="false">FALSE()</f>
        <v>0</v>
      </c>
      <c r="AJ834" s="8" t="n">
        <v>836</v>
      </c>
      <c r="AK834" s="23" t="s">
        <v>62</v>
      </c>
      <c r="AL834" s="8" t="s">
        <v>63</v>
      </c>
      <c r="AM834" s="8" t="n">
        <v>69</v>
      </c>
      <c r="AN834" s="8" t="s">
        <v>45</v>
      </c>
      <c r="AO834" s="8" t="s">
        <v>65</v>
      </c>
      <c r="AP834" s="8" t="s">
        <v>90</v>
      </c>
      <c r="AQ834" s="8" t="s">
        <v>1976</v>
      </c>
      <c r="AU834" s="8" t="s">
        <v>159</v>
      </c>
      <c r="AV834" s="24" t="s">
        <v>1977</v>
      </c>
      <c r="AW834" s="24"/>
      <c r="BA834" s="21" t="n">
        <f aca="false">NOT(ISNA(MATCH($A834&amp;"N",'Cases at IMPPC'!$H:$H,0)))</f>
        <v>1</v>
      </c>
      <c r="BB834" s="21" t="n">
        <f aca="false">NOT(ISNA(MATCH($A834&amp;"T",'Cases at IMPPC'!$H:$H,0)))</f>
        <v>1</v>
      </c>
      <c r="BC834" s="21" t="n">
        <f aca="false">NOT(ISNA(MATCH($A834&amp;"ADE",'Cases at IMPPC'!$H:$H,0)))</f>
        <v>0</v>
      </c>
      <c r="BD834" s="21" t="n">
        <f aca="false">NOT(ISNA(MATCH($A834&amp;"MET",'Cases at IMPPC'!$H:$H,0)))</f>
        <v>0</v>
      </c>
      <c r="BE834" s="24"/>
    </row>
    <row r="835" customFormat="false" ht="13" hidden="false" customHeight="true" outlineLevel="0" collapsed="false">
      <c r="A835" s="1" t="n">
        <v>837</v>
      </c>
      <c r="B835" s="18" t="s">
        <v>1978</v>
      </c>
      <c r="C835" s="18" t="str">
        <f aca="false">TEXT(A835,"CRC-00000")&amp;"-05-01"</f>
        <v>CRC-00837-05-01</v>
      </c>
      <c r="D835" s="2" t="s">
        <v>60</v>
      </c>
      <c r="T835" s="2"/>
      <c r="U835" s="2"/>
      <c r="AD835" s="6" t="n">
        <f aca="false">ISNUMBER(MATCH(A835,Selection!A:A,0))</f>
        <v>0</v>
      </c>
      <c r="AE835" s="6" t="n">
        <f aca="false">24-COUNTIF(D835:AA835,"")</f>
        <v>1</v>
      </c>
      <c r="AF835" s="20" t="n">
        <f aca="false">TRUE()</f>
        <v>1</v>
      </c>
      <c r="AG835" s="21" t="n">
        <f aca="false">TRUE()</f>
        <v>1</v>
      </c>
      <c r="AH835" s="21" t="n">
        <f aca="false">FALSE()</f>
        <v>0</v>
      </c>
      <c r="AI835" s="22" t="n">
        <f aca="false">FALSE()</f>
        <v>0</v>
      </c>
      <c r="AJ835" s="8" t="n">
        <v>837</v>
      </c>
      <c r="AK835" s="23" t="s">
        <v>62</v>
      </c>
      <c r="AL835" s="8" t="s">
        <v>63</v>
      </c>
      <c r="AM835" s="8" t="n">
        <v>65</v>
      </c>
      <c r="AN835" s="8" t="s">
        <v>64</v>
      </c>
      <c r="AO835" s="8" t="s">
        <v>71</v>
      </c>
      <c r="AP835" s="8" t="s">
        <v>66</v>
      </c>
      <c r="AQ835" s="8" t="s">
        <v>170</v>
      </c>
      <c r="AU835" s="8" t="s">
        <v>45</v>
      </c>
      <c r="AV835" s="24" t="s">
        <v>1979</v>
      </c>
      <c r="AW835" s="24"/>
      <c r="BA835" s="21" t="n">
        <f aca="false">NOT(ISNA(MATCH($A835&amp;"N",'Cases at IMPPC'!$H:$H,0)))</f>
        <v>1</v>
      </c>
      <c r="BB835" s="21" t="n">
        <f aca="false">NOT(ISNA(MATCH($A835&amp;"T",'Cases at IMPPC'!$H:$H,0)))</f>
        <v>1</v>
      </c>
      <c r="BC835" s="21" t="n">
        <f aca="false">NOT(ISNA(MATCH($A835&amp;"ADE",'Cases at IMPPC'!$H:$H,0)))</f>
        <v>0</v>
      </c>
      <c r="BD835" s="21" t="n">
        <f aca="false">NOT(ISNA(MATCH($A835&amp;"MET",'Cases at IMPPC'!$H:$H,0)))</f>
        <v>0</v>
      </c>
      <c r="BE835" s="24"/>
    </row>
    <row r="836" customFormat="false" ht="13" hidden="false" customHeight="true" outlineLevel="0" collapsed="false">
      <c r="A836" s="1" t="n">
        <v>838</v>
      </c>
      <c r="B836" s="18" t="s">
        <v>1980</v>
      </c>
      <c r="C836" s="18" t="str">
        <f aca="false">TEXT(A836,"CRC-00000")&amp;"-05-01"</f>
        <v>CRC-00838-05-01</v>
      </c>
      <c r="D836" s="2" t="s">
        <v>60</v>
      </c>
      <c r="T836" s="2"/>
      <c r="U836" s="2"/>
      <c r="AD836" s="6" t="n">
        <f aca="false">ISNUMBER(MATCH(A836,Selection!A:A,0))</f>
        <v>0</v>
      </c>
      <c r="AE836" s="6" t="n">
        <f aca="false">24-COUNTIF(D836:AA836,"")</f>
        <v>1</v>
      </c>
      <c r="AF836" s="20" t="n">
        <f aca="false">TRUE()</f>
        <v>1</v>
      </c>
      <c r="AG836" s="21" t="n">
        <f aca="false">FALSE()</f>
        <v>0</v>
      </c>
      <c r="AH836" s="21" t="n">
        <f aca="false">FALSE()</f>
        <v>0</v>
      </c>
      <c r="AI836" s="22" t="n">
        <f aca="false">TRUE()</f>
        <v>1</v>
      </c>
      <c r="AJ836" s="8" t="n">
        <v>838.3</v>
      </c>
      <c r="AK836" s="23" t="s">
        <v>324</v>
      </c>
      <c r="AL836" s="8" t="s">
        <v>63</v>
      </c>
      <c r="AM836" s="8" t="n">
        <v>53</v>
      </c>
      <c r="AN836" s="8" t="s">
        <v>64</v>
      </c>
      <c r="AP836" s="8" t="s">
        <v>45</v>
      </c>
      <c r="AV836" s="24" t="s">
        <v>1981</v>
      </c>
      <c r="AW836" s="24"/>
      <c r="BA836" s="21" t="n">
        <f aca="false">NOT(ISNA(MATCH($A836&amp;"N",'Cases at IMPPC'!$H:$H,0)))</f>
        <v>1</v>
      </c>
      <c r="BB836" s="21" t="n">
        <f aca="false">NOT(ISNA(MATCH($A836&amp;"T",'Cases at IMPPC'!$H:$H,0)))</f>
        <v>0</v>
      </c>
      <c r="BC836" s="21" t="n">
        <f aca="false">NOT(ISNA(MATCH($A836&amp;"ADE",'Cases at IMPPC'!$H:$H,0)))</f>
        <v>0</v>
      </c>
      <c r="BD836" s="21" t="n">
        <f aca="false">NOT(ISNA(MATCH($A836&amp;"MET",'Cases at IMPPC'!$H:$H,0)))</f>
        <v>1</v>
      </c>
      <c r="BE836" s="24" t="s">
        <v>184</v>
      </c>
    </row>
    <row r="837" customFormat="false" ht="13" hidden="false" customHeight="true" outlineLevel="0" collapsed="false">
      <c r="A837" s="1" t="n">
        <v>839</v>
      </c>
      <c r="B837" s="18" t="s">
        <v>1982</v>
      </c>
      <c r="C837" s="18" t="str">
        <f aca="false">TEXT(A837,"CRC-00000")&amp;"-05-01"</f>
        <v>CRC-00839-05-01</v>
      </c>
      <c r="D837" s="2" t="s">
        <v>60</v>
      </c>
      <c r="T837" s="2"/>
      <c r="U837" s="2"/>
      <c r="AD837" s="6" t="n">
        <f aca="false">ISNUMBER(MATCH(A837,Selection!A:A,0))</f>
        <v>0</v>
      </c>
      <c r="AE837" s="6" t="n">
        <f aca="false">24-COUNTIF(D837:AA837,"")</f>
        <v>1</v>
      </c>
      <c r="AF837" s="20" t="n">
        <f aca="false">TRUE()</f>
        <v>1</v>
      </c>
      <c r="AG837" s="21" t="n">
        <f aca="false">TRUE()</f>
        <v>1</v>
      </c>
      <c r="AH837" s="21" t="n">
        <f aca="false">FALSE()</f>
        <v>0</v>
      </c>
      <c r="AI837" s="22" t="n">
        <f aca="false">FALSE()</f>
        <v>0</v>
      </c>
      <c r="AJ837" s="8" t="n">
        <v>839</v>
      </c>
      <c r="AK837" s="23" t="s">
        <v>62</v>
      </c>
      <c r="AL837" s="8" t="s">
        <v>63</v>
      </c>
      <c r="AM837" s="8" t="n">
        <v>70</v>
      </c>
      <c r="AN837" s="8" t="s">
        <v>64</v>
      </c>
      <c r="AO837" s="8" t="s">
        <v>65</v>
      </c>
      <c r="AP837" s="8" t="s">
        <v>90</v>
      </c>
      <c r="AQ837" s="8" t="s">
        <v>1983</v>
      </c>
      <c r="AU837" s="8" t="s">
        <v>152</v>
      </c>
      <c r="AV837" s="24" t="s">
        <v>1984</v>
      </c>
      <c r="AW837" s="24"/>
      <c r="BA837" s="21" t="n">
        <f aca="false">NOT(ISNA(MATCH($A837&amp;"N",'Cases at IMPPC'!$H:$H,0)))</f>
        <v>1</v>
      </c>
      <c r="BB837" s="21" t="n">
        <f aca="false">NOT(ISNA(MATCH($A837&amp;"T",'Cases at IMPPC'!$H:$H,0)))</f>
        <v>1</v>
      </c>
      <c r="BC837" s="21" t="n">
        <f aca="false">NOT(ISNA(MATCH($A837&amp;"ADE",'Cases at IMPPC'!$H:$H,0)))</f>
        <v>0</v>
      </c>
      <c r="BD837" s="21" t="n">
        <f aca="false">NOT(ISNA(MATCH($A837&amp;"MET",'Cases at IMPPC'!$H:$H,0)))</f>
        <v>0</v>
      </c>
      <c r="BE837" s="24"/>
    </row>
    <row r="838" customFormat="false" ht="13" hidden="false" customHeight="true" outlineLevel="0" collapsed="false">
      <c r="A838" s="1" t="n">
        <v>840</v>
      </c>
      <c r="B838" s="18" t="s">
        <v>1985</v>
      </c>
      <c r="C838" s="18" t="str">
        <f aca="false">TEXT(A838,"CRC-00000")&amp;"-05-01"</f>
        <v>CRC-00840-05-01</v>
      </c>
      <c r="D838" s="2" t="s">
        <v>60</v>
      </c>
      <c r="T838" s="2"/>
      <c r="U838" s="2"/>
      <c r="AD838" s="6" t="n">
        <f aca="false">ISNUMBER(MATCH(A838,Selection!A:A,0))</f>
        <v>0</v>
      </c>
      <c r="AE838" s="6" t="n">
        <f aca="false">24-COUNTIF(D838:AA838,"")</f>
        <v>1</v>
      </c>
      <c r="AF838" s="20" t="n">
        <f aca="false">TRUE()</f>
        <v>1</v>
      </c>
      <c r="AG838" s="21" t="n">
        <f aca="false">TRUE()</f>
        <v>1</v>
      </c>
      <c r="AH838" s="21" t="n">
        <f aca="false">FALSE()</f>
        <v>0</v>
      </c>
      <c r="AI838" s="22" t="n">
        <f aca="false">FALSE()</f>
        <v>0</v>
      </c>
      <c r="AJ838" s="8" t="n">
        <v>840</v>
      </c>
      <c r="AK838" s="23" t="s">
        <v>62</v>
      </c>
      <c r="AL838" s="8" t="s">
        <v>63</v>
      </c>
      <c r="AM838" s="8" t="n">
        <v>81</v>
      </c>
      <c r="AN838" s="8" t="s">
        <v>64</v>
      </c>
      <c r="AO838" s="8" t="s">
        <v>71</v>
      </c>
      <c r="AP838" s="8" t="s">
        <v>90</v>
      </c>
      <c r="AQ838" s="8" t="s">
        <v>614</v>
      </c>
      <c r="AU838" s="8" t="s">
        <v>45</v>
      </c>
      <c r="AV838" s="24" t="s">
        <v>1986</v>
      </c>
      <c r="AW838" s="24"/>
      <c r="BA838" s="21" t="n">
        <f aca="false">NOT(ISNA(MATCH($A838&amp;"N",'Cases at IMPPC'!$H:$H,0)))</f>
        <v>1</v>
      </c>
      <c r="BB838" s="21" t="n">
        <f aca="false">NOT(ISNA(MATCH($A838&amp;"T",'Cases at IMPPC'!$H:$H,0)))</f>
        <v>1</v>
      </c>
      <c r="BC838" s="21" t="n">
        <f aca="false">NOT(ISNA(MATCH($A838&amp;"ADE",'Cases at IMPPC'!$H:$H,0)))</f>
        <v>0</v>
      </c>
      <c r="BD838" s="21" t="n">
        <f aca="false">NOT(ISNA(MATCH($A838&amp;"MET",'Cases at IMPPC'!$H:$H,0)))</f>
        <v>0</v>
      </c>
      <c r="BE838" s="24"/>
    </row>
    <row r="839" customFormat="false" ht="13" hidden="false" customHeight="true" outlineLevel="0" collapsed="false">
      <c r="A839" s="1" t="n">
        <v>841</v>
      </c>
      <c r="B839" s="18" t="s">
        <v>1987</v>
      </c>
      <c r="C839" s="18" t="str">
        <f aca="false">TEXT(A839,"CRC-00000")&amp;"-05-01"</f>
        <v>CRC-00841-05-01</v>
      </c>
      <c r="D839" s="2" t="s">
        <v>60</v>
      </c>
      <c r="T839" s="2"/>
      <c r="U839" s="2"/>
      <c r="AD839" s="6" t="n">
        <f aca="false">ISNUMBER(MATCH(A839,Selection!A:A,0))</f>
        <v>0</v>
      </c>
      <c r="AE839" s="6" t="n">
        <f aca="false">24-COUNTIF(D839:AA839,"")</f>
        <v>1</v>
      </c>
      <c r="AF839" s="20" t="n">
        <f aca="false">TRUE()</f>
        <v>1</v>
      </c>
      <c r="AG839" s="21" t="n">
        <f aca="false">FALSE()</f>
        <v>0</v>
      </c>
      <c r="AH839" s="21" t="n">
        <f aca="false">FALSE()</f>
        <v>0</v>
      </c>
      <c r="AI839" s="22" t="n">
        <f aca="false">TRUE()</f>
        <v>1</v>
      </c>
      <c r="AJ839" s="8" t="n">
        <v>841.3</v>
      </c>
      <c r="AK839" s="23" t="s">
        <v>324</v>
      </c>
      <c r="AL839" s="8" t="s">
        <v>63</v>
      </c>
      <c r="AM839" s="8" t="n">
        <v>67</v>
      </c>
      <c r="AN839" s="8" t="s">
        <v>64</v>
      </c>
      <c r="AP839" s="8" t="s">
        <v>45</v>
      </c>
      <c r="AQ839" s="8" t="s">
        <v>109</v>
      </c>
      <c r="AV839" s="24" t="s">
        <v>1988</v>
      </c>
      <c r="AW839" s="24"/>
      <c r="BA839" s="21" t="n">
        <f aca="false">NOT(ISNA(MATCH($A839&amp;"N",'Cases at IMPPC'!$H:$H,0)))</f>
        <v>1</v>
      </c>
      <c r="BB839" s="21" t="n">
        <f aca="false">NOT(ISNA(MATCH($A839&amp;"T",'Cases at IMPPC'!$H:$H,0)))</f>
        <v>0</v>
      </c>
      <c r="BC839" s="21" t="n">
        <f aca="false">NOT(ISNA(MATCH($A839&amp;"ADE",'Cases at IMPPC'!$H:$H,0)))</f>
        <v>0</v>
      </c>
      <c r="BD839" s="21" t="n">
        <f aca="false">NOT(ISNA(MATCH($A839&amp;"MET",'Cases at IMPPC'!$H:$H,0)))</f>
        <v>1</v>
      </c>
      <c r="BE839" s="24" t="s">
        <v>184</v>
      </c>
    </row>
    <row r="840" customFormat="false" ht="13" hidden="false" customHeight="true" outlineLevel="0" collapsed="false">
      <c r="A840" s="1" t="n">
        <v>842</v>
      </c>
      <c r="B840" s="18" t="s">
        <v>1989</v>
      </c>
      <c r="C840" s="18" t="str">
        <f aca="false">TEXT(A840,"CRC-00000")&amp;"-05-01"</f>
        <v>CRC-00842-05-01</v>
      </c>
      <c r="D840" s="2" t="s">
        <v>60</v>
      </c>
      <c r="T840" s="2"/>
      <c r="U840" s="2"/>
      <c r="AD840" s="6" t="n">
        <f aca="false">ISNUMBER(MATCH(A840,Selection!A:A,0))</f>
        <v>0</v>
      </c>
      <c r="AE840" s="6" t="n">
        <f aca="false">24-COUNTIF(D840:AA840,"")</f>
        <v>1</v>
      </c>
      <c r="AF840" s="20" t="n">
        <f aca="false">TRUE()</f>
        <v>1</v>
      </c>
      <c r="AG840" s="21" t="n">
        <f aca="false">TRUE()</f>
        <v>1</v>
      </c>
      <c r="AH840" s="21" t="n">
        <f aca="false">FALSE()</f>
        <v>0</v>
      </c>
      <c r="AI840" s="22" t="n">
        <f aca="false">FALSE()</f>
        <v>0</v>
      </c>
      <c r="AJ840" s="8" t="n">
        <v>842</v>
      </c>
      <c r="AK840" s="23" t="s">
        <v>62</v>
      </c>
      <c r="AL840" s="8" t="s">
        <v>63</v>
      </c>
      <c r="AM840" s="8" t="n">
        <v>80</v>
      </c>
      <c r="AN840" s="8" t="s">
        <v>45</v>
      </c>
      <c r="AO840" s="8" t="s">
        <v>71</v>
      </c>
      <c r="AP840" s="8" t="s">
        <v>66</v>
      </c>
      <c r="AQ840" s="8" t="s">
        <v>190</v>
      </c>
      <c r="AU840" s="8" t="s">
        <v>45</v>
      </c>
      <c r="AV840" s="24" t="s">
        <v>1990</v>
      </c>
      <c r="AW840" s="24"/>
      <c r="BA840" s="21" t="n">
        <f aca="false">NOT(ISNA(MATCH($A840&amp;"N",'Cases at IMPPC'!$H:$H,0)))</f>
        <v>1</v>
      </c>
      <c r="BB840" s="21" t="n">
        <f aca="false">NOT(ISNA(MATCH($A840&amp;"T",'Cases at IMPPC'!$H:$H,0)))</f>
        <v>1</v>
      </c>
      <c r="BC840" s="21" t="n">
        <f aca="false">NOT(ISNA(MATCH($A840&amp;"ADE",'Cases at IMPPC'!$H:$H,0)))</f>
        <v>0</v>
      </c>
      <c r="BD840" s="21" t="n">
        <f aca="false">NOT(ISNA(MATCH($A840&amp;"MET",'Cases at IMPPC'!$H:$H,0)))</f>
        <v>0</v>
      </c>
      <c r="BE840" s="24"/>
    </row>
    <row r="841" customFormat="false" ht="13" hidden="false" customHeight="true" outlineLevel="0" collapsed="false">
      <c r="A841" s="1" t="n">
        <v>843</v>
      </c>
      <c r="B841" s="18" t="s">
        <v>1991</v>
      </c>
      <c r="C841" s="18" t="str">
        <f aca="false">TEXT(A841,"CRC-00000")&amp;"-05-01"</f>
        <v>CRC-00843-05-01</v>
      </c>
      <c r="D841" s="2" t="s">
        <v>60</v>
      </c>
      <c r="T841" s="2"/>
      <c r="U841" s="2"/>
      <c r="AD841" s="6" t="n">
        <f aca="false">ISNUMBER(MATCH(A841,Selection!A:A,0))</f>
        <v>0</v>
      </c>
      <c r="AE841" s="6" t="n">
        <f aca="false">24-COUNTIF(D841:AA841,"")</f>
        <v>1</v>
      </c>
      <c r="AF841" s="20" t="n">
        <f aca="false">TRUE()</f>
        <v>1</v>
      </c>
      <c r="AG841" s="21" t="n">
        <f aca="false">FALSE()</f>
        <v>0</v>
      </c>
      <c r="AH841" s="21" t="n">
        <f aca="false">FALSE()</f>
        <v>0</v>
      </c>
      <c r="AI841" s="22" t="n">
        <f aca="false">TRUE()</f>
        <v>1</v>
      </c>
      <c r="AJ841" s="8" t="n">
        <v>843.3</v>
      </c>
      <c r="AK841" s="23" t="s">
        <v>324</v>
      </c>
      <c r="AL841" s="8" t="s">
        <v>63</v>
      </c>
      <c r="AM841" s="8" t="n">
        <v>62</v>
      </c>
      <c r="AN841" s="8" t="s">
        <v>45</v>
      </c>
      <c r="AP841" s="8" t="s">
        <v>45</v>
      </c>
      <c r="AV841" s="24" t="s">
        <v>1992</v>
      </c>
      <c r="AW841" s="24"/>
      <c r="BA841" s="21" t="n">
        <f aca="false">NOT(ISNA(MATCH($A841&amp;"N",'Cases at IMPPC'!$H:$H,0)))</f>
        <v>1</v>
      </c>
      <c r="BB841" s="21" t="n">
        <f aca="false">NOT(ISNA(MATCH($A841&amp;"T",'Cases at IMPPC'!$H:$H,0)))</f>
        <v>0</v>
      </c>
      <c r="BC841" s="21" t="n">
        <f aca="false">NOT(ISNA(MATCH($A841&amp;"ADE",'Cases at IMPPC'!$H:$H,0)))</f>
        <v>0</v>
      </c>
      <c r="BD841" s="21" t="n">
        <f aca="false">NOT(ISNA(MATCH($A841&amp;"MET",'Cases at IMPPC'!$H:$H,0)))</f>
        <v>1</v>
      </c>
      <c r="BE841" s="24" t="s">
        <v>184</v>
      </c>
    </row>
    <row r="842" customFormat="false" ht="13" hidden="false" customHeight="true" outlineLevel="0" collapsed="false">
      <c r="A842" s="1" t="n">
        <v>844</v>
      </c>
      <c r="B842" s="18" t="s">
        <v>1993</v>
      </c>
      <c r="C842" s="18" t="str">
        <f aca="false">TEXT(A842,"CRC-00000")&amp;"-05-01"</f>
        <v>CRC-00844-05-01</v>
      </c>
      <c r="D842" s="2" t="s">
        <v>60</v>
      </c>
      <c r="T842" s="2"/>
      <c r="U842" s="2"/>
      <c r="AD842" s="6" t="n">
        <f aca="false">ISNUMBER(MATCH(A842,Selection!A:A,0))</f>
        <v>0</v>
      </c>
      <c r="AE842" s="6" t="n">
        <f aca="false">24-COUNTIF(D842:AA842,"")</f>
        <v>1</v>
      </c>
      <c r="AF842" s="20" t="n">
        <f aca="false">TRUE()</f>
        <v>1</v>
      </c>
      <c r="AG842" s="21" t="n">
        <f aca="false">TRUE()</f>
        <v>1</v>
      </c>
      <c r="AH842" s="21" t="n">
        <f aca="false">FALSE()</f>
        <v>0</v>
      </c>
      <c r="AI842" s="22" t="n">
        <f aca="false">FALSE()</f>
        <v>0</v>
      </c>
      <c r="AJ842" s="8" t="n">
        <v>844</v>
      </c>
      <c r="AK842" s="23" t="s">
        <v>62</v>
      </c>
      <c r="AL842" s="8" t="s">
        <v>63</v>
      </c>
      <c r="AM842" s="8" t="n">
        <v>71</v>
      </c>
      <c r="AN842" s="8" t="s">
        <v>64</v>
      </c>
      <c r="AO842" s="8" t="s">
        <v>71</v>
      </c>
      <c r="AP842" s="8" t="s">
        <v>115</v>
      </c>
      <c r="AQ842" s="8" t="s">
        <v>1994</v>
      </c>
      <c r="AU842" s="8" t="s">
        <v>45</v>
      </c>
      <c r="AV842" s="24" t="s">
        <v>1995</v>
      </c>
      <c r="AW842" s="24"/>
      <c r="BA842" s="21" t="n">
        <f aca="false">NOT(ISNA(MATCH($A842&amp;"N",'Cases at IMPPC'!$H:$H,0)))</f>
        <v>1</v>
      </c>
      <c r="BB842" s="21" t="n">
        <f aca="false">NOT(ISNA(MATCH($A842&amp;"T",'Cases at IMPPC'!$H:$H,0)))</f>
        <v>1</v>
      </c>
      <c r="BC842" s="21" t="n">
        <f aca="false">NOT(ISNA(MATCH($A842&amp;"ADE",'Cases at IMPPC'!$H:$H,0)))</f>
        <v>0</v>
      </c>
      <c r="BD842" s="21" t="n">
        <f aca="false">NOT(ISNA(MATCH($A842&amp;"MET",'Cases at IMPPC'!$H:$H,0)))</f>
        <v>0</v>
      </c>
      <c r="BE842" s="24"/>
    </row>
    <row r="843" customFormat="false" ht="13" hidden="false" customHeight="true" outlineLevel="0" collapsed="false">
      <c r="A843" s="1" t="n">
        <v>845</v>
      </c>
      <c r="B843" s="18" t="s">
        <v>1996</v>
      </c>
      <c r="C843" s="18" t="str">
        <f aca="false">TEXT(A843,"CRC-00000")&amp;"-05-01"</f>
        <v>CRC-00845-05-01</v>
      </c>
      <c r="D843" s="2" t="s">
        <v>60</v>
      </c>
      <c r="T843" s="2"/>
      <c r="U843" s="2"/>
      <c r="AD843" s="6" t="n">
        <f aca="false">ISNUMBER(MATCH(A843,Selection!A:A,0))</f>
        <v>0</v>
      </c>
      <c r="AE843" s="6" t="n">
        <f aca="false">24-COUNTIF(D843:AA843,"")</f>
        <v>1</v>
      </c>
      <c r="AF843" s="20" t="n">
        <f aca="false">TRUE()</f>
        <v>1</v>
      </c>
      <c r="AG843" s="21" t="n">
        <f aca="false">TRUE()</f>
        <v>1</v>
      </c>
      <c r="AH843" s="21" t="n">
        <f aca="false">FALSE()</f>
        <v>0</v>
      </c>
      <c r="AI843" s="22" t="n">
        <f aca="false">FALSE()</f>
        <v>0</v>
      </c>
      <c r="AJ843" s="8" t="n">
        <v>845</v>
      </c>
      <c r="AK843" s="23" t="s">
        <v>62</v>
      </c>
      <c r="AL843" s="8" t="s">
        <v>63</v>
      </c>
      <c r="AM843" s="8" t="n">
        <v>50</v>
      </c>
      <c r="AN843" s="8" t="s">
        <v>64</v>
      </c>
      <c r="AO843" s="8" t="s">
        <v>71</v>
      </c>
      <c r="AP843" s="8" t="s">
        <v>66</v>
      </c>
      <c r="AQ843" s="8" t="s">
        <v>202</v>
      </c>
      <c r="AU843" s="8" t="s">
        <v>45</v>
      </c>
      <c r="AV843" s="24" t="s">
        <v>1997</v>
      </c>
      <c r="AW843" s="24"/>
      <c r="BA843" s="21" t="n">
        <f aca="false">NOT(ISNA(MATCH($A843&amp;"N",'Cases at IMPPC'!$H:$H,0)))</f>
        <v>1</v>
      </c>
      <c r="BB843" s="21" t="n">
        <f aca="false">NOT(ISNA(MATCH($A843&amp;"T",'Cases at IMPPC'!$H:$H,0)))</f>
        <v>1</v>
      </c>
      <c r="BC843" s="21" t="n">
        <f aca="false">NOT(ISNA(MATCH($A843&amp;"ADE",'Cases at IMPPC'!$H:$H,0)))</f>
        <v>0</v>
      </c>
      <c r="BD843" s="21" t="n">
        <f aca="false">NOT(ISNA(MATCH($A843&amp;"MET",'Cases at IMPPC'!$H:$H,0)))</f>
        <v>0</v>
      </c>
      <c r="BE843" s="24"/>
    </row>
    <row r="844" customFormat="false" ht="13" hidden="false" customHeight="true" outlineLevel="0" collapsed="false">
      <c r="A844" s="1" t="n">
        <v>846</v>
      </c>
      <c r="B844" s="18" t="s">
        <v>1998</v>
      </c>
      <c r="C844" s="18" t="str">
        <f aca="false">TEXT(A844,"CRC-00000")&amp;"-05-01"</f>
        <v>CRC-00846-05-01</v>
      </c>
      <c r="D844" s="2" t="s">
        <v>60</v>
      </c>
      <c r="T844" s="2"/>
      <c r="U844" s="2"/>
      <c r="AD844" s="6" t="n">
        <f aca="false">ISNUMBER(MATCH(A844,Selection!A:A,0))</f>
        <v>0</v>
      </c>
      <c r="AE844" s="6" t="n">
        <f aca="false">24-COUNTIF(D844:AA844,"")</f>
        <v>1</v>
      </c>
      <c r="AF844" s="20" t="n">
        <f aca="false">TRUE()</f>
        <v>1</v>
      </c>
      <c r="AG844" s="21" t="n">
        <f aca="false">TRUE()</f>
        <v>1</v>
      </c>
      <c r="AH844" s="21" t="n">
        <f aca="false">FALSE()</f>
        <v>0</v>
      </c>
      <c r="AI844" s="22" t="n">
        <f aca="false">FALSE()</f>
        <v>0</v>
      </c>
      <c r="AJ844" s="8" t="n">
        <v>846</v>
      </c>
      <c r="AK844" s="23" t="s">
        <v>62</v>
      </c>
      <c r="AL844" s="8" t="s">
        <v>63</v>
      </c>
      <c r="AM844" s="8" t="n">
        <v>69</v>
      </c>
      <c r="AN844" s="8" t="s">
        <v>64</v>
      </c>
      <c r="AO844" s="8" t="s">
        <v>65</v>
      </c>
      <c r="AP844" s="8" t="s">
        <v>949</v>
      </c>
      <c r="AQ844" s="8" t="s">
        <v>197</v>
      </c>
      <c r="AV844" s="24" t="s">
        <v>1999</v>
      </c>
      <c r="AW844" s="24"/>
      <c r="BA844" s="21" t="n">
        <f aca="false">NOT(ISNA(MATCH($A844&amp;"N",'Cases at IMPPC'!$H:$H,0)))</f>
        <v>1</v>
      </c>
      <c r="BB844" s="21" t="n">
        <f aca="false">NOT(ISNA(MATCH($A844&amp;"T",'Cases at IMPPC'!$H:$H,0)))</f>
        <v>1</v>
      </c>
      <c r="BC844" s="21" t="n">
        <f aca="false">NOT(ISNA(MATCH($A844&amp;"ADE",'Cases at IMPPC'!$H:$H,0)))</f>
        <v>0</v>
      </c>
      <c r="BD844" s="21" t="n">
        <f aca="false">NOT(ISNA(MATCH($A844&amp;"MET",'Cases at IMPPC'!$H:$H,0)))</f>
        <v>0</v>
      </c>
      <c r="BE844" s="24"/>
    </row>
    <row r="845" customFormat="false" ht="13" hidden="false" customHeight="true" outlineLevel="0" collapsed="false">
      <c r="A845" s="1" t="n">
        <v>847</v>
      </c>
      <c r="B845" s="18" t="s">
        <v>2000</v>
      </c>
      <c r="C845" s="18" t="str">
        <f aca="false">TEXT(A845,"CRC-00000")&amp;"-05-01"</f>
        <v>CRC-00847-05-01</v>
      </c>
      <c r="T845" s="2"/>
      <c r="U845" s="2"/>
      <c r="AD845" s="6" t="n">
        <f aca="false">ISNUMBER(MATCH(A845,Selection!A:A,0))</f>
        <v>0</v>
      </c>
      <c r="AE845" s="6" t="n">
        <f aca="false">24-COUNTIF(D845:AA845,"")</f>
        <v>0</v>
      </c>
      <c r="AF845" s="20" t="n">
        <f aca="false">TRUE()</f>
        <v>1</v>
      </c>
      <c r="AG845" s="21" t="n">
        <f aca="false">TRUE()</f>
        <v>1</v>
      </c>
      <c r="AH845" s="21" t="n">
        <f aca="false">FALSE()</f>
        <v>0</v>
      </c>
      <c r="AI845" s="22" t="n">
        <f aca="false">FALSE()</f>
        <v>0</v>
      </c>
      <c r="AJ845" s="8" t="n">
        <v>847</v>
      </c>
      <c r="AK845" s="23" t="s">
        <v>62</v>
      </c>
      <c r="AL845" s="8" t="s">
        <v>66</v>
      </c>
      <c r="AM845" s="8" t="n">
        <v>54</v>
      </c>
      <c r="AN845" s="8" t="s">
        <v>64</v>
      </c>
      <c r="AO845" s="8" t="s">
        <v>71</v>
      </c>
      <c r="AP845" s="8" t="s">
        <v>90</v>
      </c>
      <c r="AQ845" s="8" t="s">
        <v>116</v>
      </c>
      <c r="AU845" s="8" t="s">
        <v>45</v>
      </c>
      <c r="AV845" s="24" t="s">
        <v>2001</v>
      </c>
      <c r="AW845" s="24"/>
      <c r="BA845" s="21" t="n">
        <f aca="false">NOT(ISNA(MATCH($A845&amp;"N",'Cases at IMPPC'!$H:$H,0)))</f>
        <v>1</v>
      </c>
      <c r="BB845" s="21" t="n">
        <f aca="false">NOT(ISNA(MATCH($A845&amp;"T",'Cases at IMPPC'!$H:$H,0)))</f>
        <v>1</v>
      </c>
      <c r="BC845" s="21" t="n">
        <f aca="false">NOT(ISNA(MATCH($A845&amp;"ADE",'Cases at IMPPC'!$H:$H,0)))</f>
        <v>0</v>
      </c>
      <c r="BD845" s="21" t="n">
        <f aca="false">NOT(ISNA(MATCH($A845&amp;"MET",'Cases at IMPPC'!$H:$H,0)))</f>
        <v>0</v>
      </c>
      <c r="BE845" s="24"/>
    </row>
    <row r="846" customFormat="false" ht="13" hidden="false" customHeight="true" outlineLevel="0" collapsed="false">
      <c r="A846" s="1" t="n">
        <v>848</v>
      </c>
      <c r="B846" s="18" t="s">
        <v>2002</v>
      </c>
      <c r="C846" s="18" t="str">
        <f aca="false">TEXT(A846,"CRC-00000")&amp;"-05-01"</f>
        <v>CRC-00848-05-01</v>
      </c>
      <c r="E846" s="2" t="s">
        <v>60</v>
      </c>
      <c r="T846" s="2"/>
      <c r="U846" s="2"/>
      <c r="AD846" s="6" t="n">
        <f aca="false">ISNUMBER(MATCH(A846,Selection!A:A,0))</f>
        <v>0</v>
      </c>
      <c r="AE846" s="6" t="n">
        <f aca="false">24-COUNTIF(D846:AA846,"")</f>
        <v>1</v>
      </c>
      <c r="AF846" s="20" t="n">
        <f aca="false">TRUE()</f>
        <v>1</v>
      </c>
      <c r="AG846" s="21" t="n">
        <f aca="false">TRUE()</f>
        <v>1</v>
      </c>
      <c r="AH846" s="21" t="n">
        <f aca="false">FALSE()</f>
        <v>0</v>
      </c>
      <c r="AI846" s="22" t="n">
        <f aca="false">FALSE()</f>
        <v>0</v>
      </c>
      <c r="AJ846" s="8" t="n">
        <v>848</v>
      </c>
      <c r="AK846" s="23" t="s">
        <v>62</v>
      </c>
      <c r="AL846" s="8" t="s">
        <v>63</v>
      </c>
      <c r="AM846" s="8" t="n">
        <v>48</v>
      </c>
      <c r="AN846" s="8" t="s">
        <v>45</v>
      </c>
      <c r="AO846" s="8" t="s">
        <v>71</v>
      </c>
      <c r="AQ846" s="8" t="s">
        <v>268</v>
      </c>
      <c r="AV846" s="24" t="s">
        <v>1446</v>
      </c>
      <c r="AW846" s="24"/>
      <c r="BA846" s="21" t="n">
        <f aca="false">NOT(ISNA(MATCH($A846&amp;"N",'Cases at IMPPC'!$H:$H,0)))</f>
        <v>1</v>
      </c>
      <c r="BB846" s="21" t="n">
        <f aca="false">NOT(ISNA(MATCH($A846&amp;"T",'Cases at IMPPC'!$H:$H,0)))</f>
        <v>1</v>
      </c>
      <c r="BC846" s="21" t="n">
        <f aca="false">NOT(ISNA(MATCH($A846&amp;"ADE",'Cases at IMPPC'!$H:$H,0)))</f>
        <v>0</v>
      </c>
      <c r="BD846" s="21" t="n">
        <f aca="false">NOT(ISNA(MATCH($A846&amp;"MET",'Cases at IMPPC'!$H:$H,0)))</f>
        <v>0</v>
      </c>
      <c r="BE846" s="24"/>
    </row>
    <row r="847" customFormat="false" ht="13" hidden="false" customHeight="true" outlineLevel="0" collapsed="false">
      <c r="A847" s="1" t="n">
        <v>849</v>
      </c>
      <c r="B847" s="18" t="s">
        <v>2003</v>
      </c>
      <c r="C847" s="18" t="str">
        <f aca="false">TEXT(A847,"CRC-00000")&amp;"-05-01"</f>
        <v>CRC-00849-05-01</v>
      </c>
      <c r="E847" s="2" t="s">
        <v>61</v>
      </c>
      <c r="T847" s="2"/>
      <c r="U847" s="2"/>
      <c r="AD847" s="6" t="n">
        <f aca="false">ISNUMBER(MATCH(A847,Selection!A:A,0))</f>
        <v>0</v>
      </c>
      <c r="AE847" s="6" t="n">
        <f aca="false">24-COUNTIF(D847:AA847,"")</f>
        <v>1</v>
      </c>
      <c r="AF847" s="20" t="n">
        <f aca="false">TRUE()</f>
        <v>1</v>
      </c>
      <c r="AG847" s="21" t="n">
        <f aca="false">TRUE()</f>
        <v>1</v>
      </c>
      <c r="AH847" s="21" t="n">
        <f aca="false">FALSE()</f>
        <v>0</v>
      </c>
      <c r="AI847" s="22" t="n">
        <f aca="false">FALSE()</f>
        <v>0</v>
      </c>
      <c r="AJ847" s="8" t="n">
        <v>849</v>
      </c>
      <c r="AK847" s="23" t="s">
        <v>62</v>
      </c>
      <c r="AL847" s="8" t="s">
        <v>63</v>
      </c>
      <c r="AM847" s="8" t="n">
        <v>65</v>
      </c>
      <c r="AN847" s="8" t="s">
        <v>64</v>
      </c>
      <c r="AO847" s="8" t="s">
        <v>65</v>
      </c>
      <c r="AP847" s="8" t="s">
        <v>90</v>
      </c>
      <c r="AQ847" s="8" t="s">
        <v>614</v>
      </c>
      <c r="AU847" s="8" t="s">
        <v>45</v>
      </c>
      <c r="AV847" s="24" t="s">
        <v>1781</v>
      </c>
      <c r="AW847" s="24"/>
      <c r="BA847" s="21" t="n">
        <f aca="false">NOT(ISNA(MATCH($A847&amp;"N",'Cases at IMPPC'!$H:$H,0)))</f>
        <v>1</v>
      </c>
      <c r="BB847" s="21" t="n">
        <f aca="false">NOT(ISNA(MATCH($A847&amp;"T",'Cases at IMPPC'!$H:$H,0)))</f>
        <v>1</v>
      </c>
      <c r="BC847" s="21" t="n">
        <f aca="false">NOT(ISNA(MATCH($A847&amp;"ADE",'Cases at IMPPC'!$H:$H,0)))</f>
        <v>0</v>
      </c>
      <c r="BD847" s="21" t="n">
        <f aca="false">NOT(ISNA(MATCH($A847&amp;"MET",'Cases at IMPPC'!$H:$H,0)))</f>
        <v>0</v>
      </c>
      <c r="BE847" s="24"/>
    </row>
    <row r="848" customFormat="false" ht="13" hidden="false" customHeight="true" outlineLevel="0" collapsed="false">
      <c r="A848" s="1" t="n">
        <v>850</v>
      </c>
      <c r="B848" s="18" t="s">
        <v>2004</v>
      </c>
      <c r="C848" s="18" t="str">
        <f aca="false">TEXT(A848,"CRC-00000")&amp;"-05-01"</f>
        <v>CRC-00850-05-01</v>
      </c>
      <c r="E848" s="2" t="s">
        <v>61</v>
      </c>
      <c r="T848" s="2"/>
      <c r="U848" s="2"/>
      <c r="AD848" s="6" t="n">
        <f aca="false">ISNUMBER(MATCH(A848,Selection!A:A,0))</f>
        <v>0</v>
      </c>
      <c r="AE848" s="6" t="n">
        <f aca="false">24-COUNTIF(D848:AA848,"")</f>
        <v>1</v>
      </c>
      <c r="AF848" s="20" t="n">
        <f aca="false">TRUE()</f>
        <v>1</v>
      </c>
      <c r="AG848" s="21" t="n">
        <f aca="false">TRUE()</f>
        <v>1</v>
      </c>
      <c r="AH848" s="21" t="n">
        <f aca="false">FALSE()</f>
        <v>0</v>
      </c>
      <c r="AI848" s="22" t="n">
        <f aca="false">FALSE()</f>
        <v>0</v>
      </c>
      <c r="AJ848" s="8" t="n">
        <v>850</v>
      </c>
      <c r="AK848" s="23" t="s">
        <v>62</v>
      </c>
      <c r="AL848" s="8" t="s">
        <v>63</v>
      </c>
      <c r="AM848" s="8" t="n">
        <v>70</v>
      </c>
      <c r="AN848" s="8" t="s">
        <v>45</v>
      </c>
      <c r="AO848" s="8" t="s">
        <v>71</v>
      </c>
      <c r="AP848" s="8" t="s">
        <v>66</v>
      </c>
      <c r="AQ848" s="8" t="s">
        <v>419</v>
      </c>
      <c r="AV848" s="24" t="s">
        <v>2005</v>
      </c>
      <c r="AW848" s="24"/>
      <c r="BA848" s="21" t="n">
        <f aca="false">NOT(ISNA(MATCH($A848&amp;"N",'Cases at IMPPC'!$H:$H,0)))</f>
        <v>1</v>
      </c>
      <c r="BB848" s="21" t="n">
        <f aca="false">NOT(ISNA(MATCH($A848&amp;"T",'Cases at IMPPC'!$H:$H,0)))</f>
        <v>1</v>
      </c>
      <c r="BC848" s="21" t="n">
        <f aca="false">NOT(ISNA(MATCH($A848&amp;"ADE",'Cases at IMPPC'!$H:$H,0)))</f>
        <v>0</v>
      </c>
      <c r="BD848" s="21" t="n">
        <f aca="false">NOT(ISNA(MATCH($A848&amp;"MET",'Cases at IMPPC'!$H:$H,0)))</f>
        <v>0</v>
      </c>
      <c r="BE848" s="24"/>
    </row>
    <row r="849" customFormat="false" ht="13" hidden="false" customHeight="true" outlineLevel="0" collapsed="false">
      <c r="A849" s="1" t="n">
        <v>851</v>
      </c>
      <c r="B849" s="18" t="s">
        <v>2006</v>
      </c>
      <c r="C849" s="18" t="str">
        <f aca="false">TEXT(A849,"CRC-00000")&amp;"-05-01"</f>
        <v>CRC-00851-05-01</v>
      </c>
      <c r="E849" s="2" t="s">
        <v>61</v>
      </c>
      <c r="T849" s="2"/>
      <c r="U849" s="2"/>
      <c r="AD849" s="6" t="n">
        <f aca="false">ISNUMBER(MATCH(A849,Selection!A:A,0))</f>
        <v>0</v>
      </c>
      <c r="AE849" s="6" t="n">
        <f aca="false">24-COUNTIF(D849:AA849,"")</f>
        <v>1</v>
      </c>
      <c r="AF849" s="20" t="n">
        <f aca="false">TRUE()</f>
        <v>1</v>
      </c>
      <c r="AG849" s="21" t="n">
        <f aca="false">TRUE()</f>
        <v>1</v>
      </c>
      <c r="AH849" s="21" t="n">
        <f aca="false">FALSE()</f>
        <v>0</v>
      </c>
      <c r="AI849" s="22" t="n">
        <f aca="false">FALSE()</f>
        <v>0</v>
      </c>
      <c r="AJ849" s="8" t="n">
        <v>851</v>
      </c>
      <c r="AK849" s="23" t="s">
        <v>62</v>
      </c>
      <c r="AL849" s="8" t="s">
        <v>63</v>
      </c>
      <c r="AM849" s="8" t="n">
        <v>85</v>
      </c>
      <c r="AN849" s="8" t="s">
        <v>45</v>
      </c>
      <c r="AO849" s="8" t="s">
        <v>65</v>
      </c>
      <c r="AP849" s="8" t="s">
        <v>90</v>
      </c>
      <c r="AQ849" s="8" t="s">
        <v>100</v>
      </c>
      <c r="AU849" s="8" t="s">
        <v>45</v>
      </c>
      <c r="AV849" s="24" t="s">
        <v>984</v>
      </c>
      <c r="AW849" s="24"/>
      <c r="BA849" s="21" t="n">
        <f aca="false">NOT(ISNA(MATCH($A849&amp;"N",'Cases at IMPPC'!$H:$H,0)))</f>
        <v>1</v>
      </c>
      <c r="BB849" s="21" t="n">
        <f aca="false">NOT(ISNA(MATCH($A849&amp;"T",'Cases at IMPPC'!$H:$H,0)))</f>
        <v>1</v>
      </c>
      <c r="BC849" s="21" t="n">
        <f aca="false">NOT(ISNA(MATCH($A849&amp;"ADE",'Cases at IMPPC'!$H:$H,0)))</f>
        <v>0</v>
      </c>
      <c r="BD849" s="21" t="n">
        <f aca="false">NOT(ISNA(MATCH($A849&amp;"MET",'Cases at IMPPC'!$H:$H,0)))</f>
        <v>0</v>
      </c>
      <c r="BE849" s="24"/>
    </row>
    <row r="850" customFormat="false" ht="13" hidden="false" customHeight="true" outlineLevel="0" collapsed="false">
      <c r="A850" s="1" t="n">
        <v>852</v>
      </c>
      <c r="B850" s="18" t="s">
        <v>2007</v>
      </c>
      <c r="C850" s="18" t="str">
        <f aca="false">TEXT(A850,"CRC-00000")&amp;"-05-01"</f>
        <v>CRC-00852-05-01</v>
      </c>
      <c r="E850" s="2" t="s">
        <v>61</v>
      </c>
      <c r="T850" s="2"/>
      <c r="U850" s="2"/>
      <c r="AD850" s="6" t="n">
        <f aca="false">ISNUMBER(MATCH(A850,Selection!A:A,0))</f>
        <v>0</v>
      </c>
      <c r="AE850" s="6" t="n">
        <f aca="false">24-COUNTIF(D850:AA850,"")</f>
        <v>1</v>
      </c>
      <c r="AF850" s="20" t="n">
        <f aca="false">TRUE()</f>
        <v>1</v>
      </c>
      <c r="AG850" s="21" t="n">
        <f aca="false">TRUE()</f>
        <v>1</v>
      </c>
      <c r="AH850" s="21" t="n">
        <f aca="false">FALSE()</f>
        <v>0</v>
      </c>
      <c r="AI850" s="22" t="n">
        <f aca="false">FALSE()</f>
        <v>0</v>
      </c>
      <c r="AJ850" s="8" t="n">
        <v>852</v>
      </c>
      <c r="AK850" s="23" t="s">
        <v>62</v>
      </c>
      <c r="AL850" s="8" t="s">
        <v>66</v>
      </c>
      <c r="AM850" s="8" t="n">
        <v>60</v>
      </c>
      <c r="AN850" s="8" t="s">
        <v>45</v>
      </c>
      <c r="AO850" s="8" t="s">
        <v>65</v>
      </c>
      <c r="AP850" s="8" t="s">
        <v>66</v>
      </c>
      <c r="AQ850" s="8" t="s">
        <v>970</v>
      </c>
      <c r="AU850" s="8" t="s">
        <v>86</v>
      </c>
      <c r="AV850" s="24" t="s">
        <v>2008</v>
      </c>
      <c r="AW850" s="24"/>
      <c r="BA850" s="21" t="n">
        <f aca="false">NOT(ISNA(MATCH($A850&amp;"N",'Cases at IMPPC'!$H:$H,0)))</f>
        <v>1</v>
      </c>
      <c r="BB850" s="21" t="n">
        <f aca="false">NOT(ISNA(MATCH($A850&amp;"T",'Cases at IMPPC'!$H:$H,0)))</f>
        <v>1</v>
      </c>
      <c r="BC850" s="21" t="n">
        <f aca="false">NOT(ISNA(MATCH($A850&amp;"ADE",'Cases at IMPPC'!$H:$H,0)))</f>
        <v>0</v>
      </c>
      <c r="BD850" s="21" t="n">
        <f aca="false">NOT(ISNA(MATCH($A850&amp;"MET",'Cases at IMPPC'!$H:$H,0)))</f>
        <v>0</v>
      </c>
      <c r="BE850" s="24"/>
    </row>
    <row r="851" customFormat="false" ht="13" hidden="false" customHeight="true" outlineLevel="0" collapsed="false">
      <c r="A851" s="1" t="n">
        <v>853</v>
      </c>
      <c r="B851" s="18" t="s">
        <v>2009</v>
      </c>
      <c r="C851" s="18" t="str">
        <f aca="false">TEXT(A851,"CRC-00000")&amp;"-05-01"</f>
        <v>CRC-00853-05-01</v>
      </c>
      <c r="E851" s="2" t="s">
        <v>60</v>
      </c>
      <c r="T851" s="2"/>
      <c r="U851" s="2"/>
      <c r="AD851" s="6" t="n">
        <f aca="false">ISNUMBER(MATCH(A851,Selection!A:A,0))</f>
        <v>0</v>
      </c>
      <c r="AE851" s="6" t="n">
        <f aca="false">24-COUNTIF(D851:AA851,"")</f>
        <v>1</v>
      </c>
      <c r="AF851" s="20" t="n">
        <f aca="false">TRUE()</f>
        <v>1</v>
      </c>
      <c r="AG851" s="21" t="n">
        <f aca="false">FALSE()</f>
        <v>0</v>
      </c>
      <c r="AH851" s="21" t="n">
        <f aca="false">FALSE()</f>
        <v>0</v>
      </c>
      <c r="AI851" s="22" t="n">
        <f aca="false">TRUE()</f>
        <v>1</v>
      </c>
      <c r="AJ851" s="8" t="n">
        <v>853.3</v>
      </c>
      <c r="AK851" s="23" t="s">
        <v>324</v>
      </c>
      <c r="AL851" s="8" t="s">
        <v>63</v>
      </c>
      <c r="AM851" s="8" t="n">
        <v>57</v>
      </c>
      <c r="AN851" s="8" t="s">
        <v>45</v>
      </c>
      <c r="AP851" s="8" t="s">
        <v>45</v>
      </c>
      <c r="AV851" s="24" t="s">
        <v>2010</v>
      </c>
      <c r="AW851" s="24"/>
      <c r="BA851" s="21" t="n">
        <f aca="false">NOT(ISNA(MATCH($A851&amp;"N",'Cases at IMPPC'!$H:$H,0)))</f>
        <v>1</v>
      </c>
      <c r="BB851" s="21" t="n">
        <f aca="false">NOT(ISNA(MATCH($A851&amp;"T",'Cases at IMPPC'!$H:$H,0)))</f>
        <v>1</v>
      </c>
      <c r="BC851" s="21" t="n">
        <f aca="false">NOT(ISNA(MATCH($A851&amp;"ADE",'Cases at IMPPC'!$H:$H,0)))</f>
        <v>0</v>
      </c>
      <c r="BD851" s="21" t="n">
        <f aca="false">NOT(ISNA(MATCH($A851&amp;"MET",'Cases at IMPPC'!$H:$H,0)))</f>
        <v>0</v>
      </c>
      <c r="BE851" s="24" t="s">
        <v>184</v>
      </c>
    </row>
    <row r="852" customFormat="false" ht="13" hidden="false" customHeight="true" outlineLevel="0" collapsed="false">
      <c r="A852" s="1" t="n">
        <v>854</v>
      </c>
      <c r="B852" s="18" t="s">
        <v>2011</v>
      </c>
      <c r="C852" s="18" t="str">
        <f aca="false">TEXT(A852,"CRC-00000")&amp;"-05-01"</f>
        <v>CRC-00854-05-01</v>
      </c>
      <c r="E852" s="2" t="s">
        <v>60</v>
      </c>
      <c r="T852" s="2"/>
      <c r="U852" s="2"/>
      <c r="AD852" s="6" t="n">
        <f aca="false">ISNUMBER(MATCH(A852,Selection!A:A,0))</f>
        <v>0</v>
      </c>
      <c r="AE852" s="6" t="n">
        <f aca="false">24-COUNTIF(D852:AA852,"")</f>
        <v>1</v>
      </c>
      <c r="AF852" s="20" t="n">
        <f aca="false">TRUE()</f>
        <v>1</v>
      </c>
      <c r="AG852" s="21" t="n">
        <f aca="false">TRUE()</f>
        <v>1</v>
      </c>
      <c r="AH852" s="21" t="n">
        <f aca="false">FALSE()</f>
        <v>0</v>
      </c>
      <c r="AI852" s="22" t="n">
        <f aca="false">FALSE()</f>
        <v>0</v>
      </c>
      <c r="AJ852" s="8" t="n">
        <v>854</v>
      </c>
      <c r="AK852" s="23" t="s">
        <v>62</v>
      </c>
      <c r="AL852" s="8" t="s">
        <v>63</v>
      </c>
      <c r="AM852" s="8" t="n">
        <v>79</v>
      </c>
      <c r="AN852" s="8" t="s">
        <v>64</v>
      </c>
      <c r="AO852" s="8" t="s">
        <v>71</v>
      </c>
      <c r="AP852" s="8" t="s">
        <v>949</v>
      </c>
      <c r="AQ852" s="8" t="s">
        <v>129</v>
      </c>
      <c r="AV852" s="24" t="s">
        <v>2012</v>
      </c>
      <c r="AW852" s="24"/>
      <c r="BA852" s="21" t="n">
        <f aca="false">NOT(ISNA(MATCH($A852&amp;"N",'Cases at IMPPC'!$H:$H,0)))</f>
        <v>1</v>
      </c>
      <c r="BB852" s="21" t="n">
        <f aca="false">NOT(ISNA(MATCH($A852&amp;"T",'Cases at IMPPC'!$H:$H,0)))</f>
        <v>1</v>
      </c>
      <c r="BC852" s="21" t="n">
        <f aca="false">NOT(ISNA(MATCH($A852&amp;"ADE",'Cases at IMPPC'!$H:$H,0)))</f>
        <v>0</v>
      </c>
      <c r="BD852" s="21" t="n">
        <f aca="false">NOT(ISNA(MATCH($A852&amp;"MET",'Cases at IMPPC'!$H:$H,0)))</f>
        <v>0</v>
      </c>
      <c r="BE852" s="24"/>
    </row>
    <row r="853" customFormat="false" ht="13" hidden="false" customHeight="true" outlineLevel="0" collapsed="false">
      <c r="A853" s="1" t="n">
        <v>855</v>
      </c>
      <c r="B853" s="18" t="s">
        <v>2013</v>
      </c>
      <c r="C853" s="18" t="str">
        <f aca="false">TEXT(A853,"CRC-00000")&amp;"-05-01"</f>
        <v>CRC-00855-05-01</v>
      </c>
      <c r="T853" s="2"/>
      <c r="U853" s="2"/>
      <c r="AD853" s="6" t="n">
        <f aca="false">ISNUMBER(MATCH(A853,Selection!A:A,0))</f>
        <v>0</v>
      </c>
      <c r="AE853" s="6" t="n">
        <f aca="false">24-COUNTIF(D853:AA853,"")</f>
        <v>0</v>
      </c>
      <c r="AF853" s="20" t="n">
        <f aca="false">TRUE()</f>
        <v>1</v>
      </c>
      <c r="AG853" s="21" t="n">
        <f aca="false">TRUE()</f>
        <v>1</v>
      </c>
      <c r="AH853" s="21" t="n">
        <f aca="false">FALSE()</f>
        <v>0</v>
      </c>
      <c r="AI853" s="22" t="n">
        <f aca="false">FALSE()</f>
        <v>0</v>
      </c>
      <c r="AJ853" s="8" t="n">
        <v>855</v>
      </c>
      <c r="AK853" s="23" t="s">
        <v>62</v>
      </c>
      <c r="AL853" s="8" t="s">
        <v>63</v>
      </c>
      <c r="AM853" s="8" t="n">
        <v>40</v>
      </c>
      <c r="AN853" s="8" t="s">
        <v>45</v>
      </c>
      <c r="AO853" s="8" t="s">
        <v>71</v>
      </c>
      <c r="AP853" s="8" t="s">
        <v>66</v>
      </c>
      <c r="AQ853" s="8" t="s">
        <v>129</v>
      </c>
      <c r="AU853" s="8" t="s">
        <v>45</v>
      </c>
      <c r="AV853" s="24" t="s">
        <v>2014</v>
      </c>
      <c r="AW853" s="24"/>
      <c r="BA853" s="21" t="n">
        <f aca="false">NOT(ISNA(MATCH($A853&amp;"N",'Cases at IMPPC'!$H:$H,0)))</f>
        <v>1</v>
      </c>
      <c r="BB853" s="21" t="n">
        <f aca="false">NOT(ISNA(MATCH($A853&amp;"T",'Cases at IMPPC'!$H:$H,0)))</f>
        <v>1</v>
      </c>
      <c r="BC853" s="21" t="n">
        <f aca="false">NOT(ISNA(MATCH($A853&amp;"ADE",'Cases at IMPPC'!$H:$H,0)))</f>
        <v>0</v>
      </c>
      <c r="BD853" s="21" t="n">
        <f aca="false">NOT(ISNA(MATCH($A853&amp;"MET",'Cases at IMPPC'!$H:$H,0)))</f>
        <v>0</v>
      </c>
      <c r="BE853" s="24"/>
    </row>
    <row r="854" customFormat="false" ht="13" hidden="false" customHeight="true" outlineLevel="0" collapsed="false">
      <c r="A854" s="1" t="n">
        <v>856</v>
      </c>
      <c r="B854" s="18" t="s">
        <v>2015</v>
      </c>
      <c r="C854" s="18" t="str">
        <f aca="false">TEXT(A854,"CRC-00000")&amp;"-05-01"</f>
        <v>CRC-00856-05-01</v>
      </c>
      <c r="T854" s="2"/>
      <c r="U854" s="2"/>
      <c r="AD854" s="6" t="n">
        <f aca="false">ISNUMBER(MATCH(A854,Selection!A:A,0))</f>
        <v>0</v>
      </c>
      <c r="AE854" s="6" t="n">
        <f aca="false">24-COUNTIF(D854:AA854,"")</f>
        <v>0</v>
      </c>
      <c r="AF854" s="20" t="n">
        <f aca="false">TRUE()</f>
        <v>1</v>
      </c>
      <c r="AG854" s="21" t="n">
        <f aca="false">TRUE()</f>
        <v>1</v>
      </c>
      <c r="AH854" s="21" t="n">
        <f aca="false">FALSE()</f>
        <v>0</v>
      </c>
      <c r="AI854" s="22" t="n">
        <f aca="false">FALSE()</f>
        <v>0</v>
      </c>
      <c r="AJ854" s="8" t="n">
        <v>856</v>
      </c>
      <c r="AK854" s="23" t="s">
        <v>62</v>
      </c>
      <c r="AL854" s="8" t="s">
        <v>63</v>
      </c>
      <c r="AM854" s="8" t="n">
        <v>74</v>
      </c>
      <c r="AN854" s="8" t="s">
        <v>45</v>
      </c>
      <c r="AO854" s="8" t="s">
        <v>71</v>
      </c>
      <c r="AP854" s="8" t="s">
        <v>90</v>
      </c>
      <c r="AQ854" s="8" t="s">
        <v>100</v>
      </c>
      <c r="AU854" s="8" t="s">
        <v>45</v>
      </c>
      <c r="AV854" s="24" t="s">
        <v>2016</v>
      </c>
      <c r="AW854" s="24"/>
      <c r="BA854" s="21" t="n">
        <f aca="false">NOT(ISNA(MATCH($A854&amp;"N",'Cases at IMPPC'!$H:$H,0)))</f>
        <v>1</v>
      </c>
      <c r="BB854" s="21" t="n">
        <f aca="false">NOT(ISNA(MATCH($A854&amp;"T",'Cases at IMPPC'!$H:$H,0)))</f>
        <v>1</v>
      </c>
      <c r="BC854" s="21" t="n">
        <f aca="false">NOT(ISNA(MATCH($A854&amp;"ADE",'Cases at IMPPC'!$H:$H,0)))</f>
        <v>0</v>
      </c>
      <c r="BD854" s="21" t="n">
        <f aca="false">NOT(ISNA(MATCH($A854&amp;"MET",'Cases at IMPPC'!$H:$H,0)))</f>
        <v>0</v>
      </c>
      <c r="BE854" s="24"/>
    </row>
    <row r="855" customFormat="false" ht="13" hidden="false" customHeight="true" outlineLevel="0" collapsed="false">
      <c r="A855" s="1" t="n">
        <v>857</v>
      </c>
      <c r="B855" s="18" t="s">
        <v>2017</v>
      </c>
      <c r="C855" s="18" t="str">
        <f aca="false">TEXT(A855,"CRC-00000")&amp;"-05-01"</f>
        <v>CRC-00857-05-01</v>
      </c>
      <c r="D855" s="2" t="s">
        <v>61</v>
      </c>
      <c r="T855" s="2"/>
      <c r="U855" s="2"/>
      <c r="AD855" s="6" t="n">
        <f aca="false">ISNUMBER(MATCH(A855,Selection!A:A,0))</f>
        <v>0</v>
      </c>
      <c r="AE855" s="6" t="n">
        <f aca="false">24-COUNTIF(D855:AA855,"")</f>
        <v>1</v>
      </c>
      <c r="AF855" s="20" t="n">
        <f aca="false">TRUE()</f>
        <v>1</v>
      </c>
      <c r="AG855" s="21" t="n">
        <f aca="false">TRUE()</f>
        <v>1</v>
      </c>
      <c r="AH855" s="21" t="n">
        <f aca="false">FALSE()</f>
        <v>0</v>
      </c>
      <c r="AI855" s="22" t="n">
        <f aca="false">FALSE()</f>
        <v>0</v>
      </c>
      <c r="AJ855" s="8" t="n">
        <v>857</v>
      </c>
      <c r="AK855" s="23" t="s">
        <v>62</v>
      </c>
      <c r="AL855" s="8" t="s">
        <v>63</v>
      </c>
      <c r="AM855" s="8" t="n">
        <v>76</v>
      </c>
      <c r="AN855" s="8" t="s">
        <v>45</v>
      </c>
      <c r="AO855" s="8" t="s">
        <v>65</v>
      </c>
      <c r="AP855" s="8" t="s">
        <v>66</v>
      </c>
      <c r="AQ855" s="8" t="s">
        <v>72</v>
      </c>
      <c r="AU855" s="8" t="s">
        <v>45</v>
      </c>
      <c r="AV855" s="24" t="s">
        <v>2018</v>
      </c>
      <c r="AW855" s="24"/>
      <c r="BA855" s="21" t="n">
        <f aca="false">NOT(ISNA(MATCH($A855&amp;"N",'Cases at IMPPC'!$H:$H,0)))</f>
        <v>1</v>
      </c>
      <c r="BB855" s="21" t="n">
        <f aca="false">NOT(ISNA(MATCH($A855&amp;"T",'Cases at IMPPC'!$H:$H,0)))</f>
        <v>1</v>
      </c>
      <c r="BC855" s="21" t="n">
        <f aca="false">NOT(ISNA(MATCH($A855&amp;"ADE",'Cases at IMPPC'!$H:$H,0)))</f>
        <v>0</v>
      </c>
      <c r="BD855" s="21" t="n">
        <f aca="false">NOT(ISNA(MATCH($A855&amp;"MET",'Cases at IMPPC'!$H:$H,0)))</f>
        <v>0</v>
      </c>
      <c r="BE855" s="24"/>
    </row>
    <row r="856" customFormat="false" ht="13" hidden="false" customHeight="true" outlineLevel="0" collapsed="false">
      <c r="A856" s="1" t="n">
        <v>858</v>
      </c>
      <c r="B856" s="18" t="s">
        <v>2019</v>
      </c>
      <c r="C856" s="18" t="str">
        <f aca="false">TEXT(A856,"CRC-00000")&amp;"-05-01"</f>
        <v>CRC-00858-05-01</v>
      </c>
      <c r="E856" s="2" t="s">
        <v>61</v>
      </c>
      <c r="T856" s="2"/>
      <c r="U856" s="2"/>
      <c r="AD856" s="6" t="n">
        <f aca="false">ISNUMBER(MATCH(A856,Selection!A:A,0))</f>
        <v>0</v>
      </c>
      <c r="AE856" s="6" t="n">
        <f aca="false">24-COUNTIF(D856:AA856,"")</f>
        <v>1</v>
      </c>
      <c r="AF856" s="20" t="n">
        <f aca="false">TRUE()</f>
        <v>1</v>
      </c>
      <c r="AG856" s="21" t="n">
        <f aca="false">TRUE()</f>
        <v>1</v>
      </c>
      <c r="AH856" s="21" t="n">
        <f aca="false">FALSE()</f>
        <v>0</v>
      </c>
      <c r="AI856" s="22" t="n">
        <f aca="false">FALSE()</f>
        <v>0</v>
      </c>
      <c r="AJ856" s="8" t="n">
        <v>858</v>
      </c>
      <c r="AK856" s="23" t="s">
        <v>62</v>
      </c>
      <c r="AL856" s="8" t="s">
        <v>63</v>
      </c>
      <c r="AM856" s="8" t="n">
        <v>68</v>
      </c>
      <c r="AN856" s="8" t="s">
        <v>64</v>
      </c>
      <c r="AO856" s="8" t="s">
        <v>65</v>
      </c>
      <c r="AP856" s="8" t="s">
        <v>90</v>
      </c>
      <c r="AQ856" s="8" t="s">
        <v>614</v>
      </c>
      <c r="AU856" s="8" t="s">
        <v>45</v>
      </c>
      <c r="AV856" s="24" t="s">
        <v>2020</v>
      </c>
      <c r="AW856" s="24"/>
      <c r="BA856" s="21" t="n">
        <f aca="false">NOT(ISNA(MATCH($A856&amp;"N",'Cases at IMPPC'!$H:$H,0)))</f>
        <v>1</v>
      </c>
      <c r="BB856" s="21" t="n">
        <f aca="false">NOT(ISNA(MATCH($A856&amp;"T",'Cases at IMPPC'!$H:$H,0)))</f>
        <v>1</v>
      </c>
      <c r="BC856" s="21" t="n">
        <f aca="false">NOT(ISNA(MATCH($A856&amp;"ADE",'Cases at IMPPC'!$H:$H,0)))</f>
        <v>0</v>
      </c>
      <c r="BD856" s="21" t="n">
        <f aca="false">NOT(ISNA(MATCH($A856&amp;"MET",'Cases at IMPPC'!$H:$H,0)))</f>
        <v>0</v>
      </c>
      <c r="BE856" s="24"/>
    </row>
    <row r="857" customFormat="false" ht="13" hidden="false" customHeight="true" outlineLevel="0" collapsed="false">
      <c r="A857" s="1" t="n">
        <v>859</v>
      </c>
      <c r="B857" s="18" t="s">
        <v>2021</v>
      </c>
      <c r="C857" s="18" t="str">
        <f aca="false">TEXT(A857,"CRC-00000")&amp;"-05-01"</f>
        <v>CRC-00859-05-01</v>
      </c>
      <c r="E857" s="2" t="s">
        <v>60</v>
      </c>
      <c r="T857" s="2"/>
      <c r="U857" s="2"/>
      <c r="AD857" s="6" t="n">
        <f aca="false">ISNUMBER(MATCH(A857,Selection!A:A,0))</f>
        <v>0</v>
      </c>
      <c r="AE857" s="6" t="n">
        <f aca="false">24-COUNTIF(D857:AA857,"")</f>
        <v>1</v>
      </c>
      <c r="AF857" s="20" t="n">
        <f aca="false">TRUE()</f>
        <v>1</v>
      </c>
      <c r="AG857" s="21" t="n">
        <f aca="false">TRUE()</f>
        <v>1</v>
      </c>
      <c r="AH857" s="21" t="n">
        <f aca="false">FALSE()</f>
        <v>0</v>
      </c>
      <c r="AI857" s="22" t="n">
        <f aca="false">FALSE()</f>
        <v>0</v>
      </c>
      <c r="AJ857" s="8" t="n">
        <v>859</v>
      </c>
      <c r="AK857" s="23" t="s">
        <v>62</v>
      </c>
      <c r="AL857" s="8" t="s">
        <v>63</v>
      </c>
      <c r="AM857" s="8" t="n">
        <v>63</v>
      </c>
      <c r="AN857" s="8" t="s">
        <v>45</v>
      </c>
      <c r="AO857" s="8" t="s">
        <v>65</v>
      </c>
      <c r="AP857" s="8" t="s">
        <v>90</v>
      </c>
      <c r="AQ857" s="8" t="s">
        <v>654</v>
      </c>
      <c r="AU857" s="8" t="s">
        <v>45</v>
      </c>
      <c r="AV857" s="24" t="s">
        <v>2022</v>
      </c>
      <c r="AW857" s="24"/>
      <c r="BA857" s="21" t="n">
        <f aca="false">NOT(ISNA(MATCH($A857&amp;"N",'Cases at IMPPC'!$H:$H,0)))</f>
        <v>1</v>
      </c>
      <c r="BB857" s="21" t="n">
        <f aca="false">NOT(ISNA(MATCH($A857&amp;"T",'Cases at IMPPC'!$H:$H,0)))</f>
        <v>1</v>
      </c>
      <c r="BC857" s="21" t="n">
        <f aca="false">NOT(ISNA(MATCH($A857&amp;"ADE",'Cases at IMPPC'!$H:$H,0)))</f>
        <v>0</v>
      </c>
      <c r="BD857" s="21" t="n">
        <f aca="false">NOT(ISNA(MATCH($A857&amp;"MET",'Cases at IMPPC'!$H:$H,0)))</f>
        <v>0</v>
      </c>
      <c r="BE857" s="24"/>
    </row>
    <row r="858" customFormat="false" ht="13" hidden="false" customHeight="true" outlineLevel="0" collapsed="false">
      <c r="A858" s="1" t="n">
        <v>860</v>
      </c>
      <c r="B858" s="18" t="s">
        <v>2023</v>
      </c>
      <c r="C858" s="18" t="str">
        <f aca="false">TEXT(A858,"CRC-00000")&amp;"-05-01"</f>
        <v>CRC-00860-05-01</v>
      </c>
      <c r="E858" s="2" t="s">
        <v>60</v>
      </c>
      <c r="T858" s="2"/>
      <c r="U858" s="2"/>
      <c r="AD858" s="6" t="n">
        <f aca="false">ISNUMBER(MATCH(A858,Selection!A:A,0))</f>
        <v>0</v>
      </c>
      <c r="AE858" s="6" t="n">
        <f aca="false">24-COUNTIF(D858:AA858,"")</f>
        <v>1</v>
      </c>
      <c r="AF858" s="20" t="n">
        <f aca="false">TRUE()</f>
        <v>1</v>
      </c>
      <c r="AG858" s="21" t="n">
        <f aca="false">TRUE()</f>
        <v>1</v>
      </c>
      <c r="AH858" s="21" t="n">
        <f aca="false">FALSE()</f>
        <v>0</v>
      </c>
      <c r="AI858" s="22" t="n">
        <f aca="false">FALSE()</f>
        <v>0</v>
      </c>
      <c r="AJ858" s="8" t="n">
        <v>860</v>
      </c>
      <c r="AK858" s="23" t="s">
        <v>62</v>
      </c>
      <c r="AL858" s="8" t="s">
        <v>63</v>
      </c>
      <c r="AM858" s="8" t="n">
        <v>54</v>
      </c>
      <c r="AN858" s="8" t="s">
        <v>64</v>
      </c>
      <c r="AO858" s="8" t="s">
        <v>71</v>
      </c>
      <c r="AP858" s="8" t="s">
        <v>90</v>
      </c>
      <c r="AQ858" s="8" t="s">
        <v>434</v>
      </c>
      <c r="AU858" s="8" t="s">
        <v>152</v>
      </c>
      <c r="AV858" s="24"/>
      <c r="AW858" s="24"/>
      <c r="BA858" s="21" t="n">
        <f aca="false">NOT(ISNA(MATCH($A858&amp;"N",'Cases at IMPPC'!$H:$H,0)))</f>
        <v>1</v>
      </c>
      <c r="BB858" s="21" t="n">
        <f aca="false">NOT(ISNA(MATCH($A858&amp;"T",'Cases at IMPPC'!$H:$H,0)))</f>
        <v>1</v>
      </c>
      <c r="BC858" s="21" t="n">
        <f aca="false">NOT(ISNA(MATCH($A858&amp;"ADE",'Cases at IMPPC'!$H:$H,0)))</f>
        <v>0</v>
      </c>
      <c r="BD858" s="21" t="n">
        <f aca="false">NOT(ISNA(MATCH($A858&amp;"MET",'Cases at IMPPC'!$H:$H,0)))</f>
        <v>0</v>
      </c>
      <c r="BE858" s="24"/>
    </row>
    <row r="859" customFormat="false" ht="13" hidden="false" customHeight="true" outlineLevel="0" collapsed="false">
      <c r="A859" s="1" t="n">
        <v>861</v>
      </c>
      <c r="B859" s="18" t="s">
        <v>2024</v>
      </c>
      <c r="C859" s="18" t="str">
        <f aca="false">TEXT(A859,"CRC-00000")&amp;"-05-01"</f>
        <v>CRC-00861-05-01</v>
      </c>
      <c r="E859" s="2" t="s">
        <v>60</v>
      </c>
      <c r="T859" s="2"/>
      <c r="U859" s="2"/>
      <c r="AD859" s="6" t="n">
        <f aca="false">ISNUMBER(MATCH(A859,Selection!A:A,0))</f>
        <v>0</v>
      </c>
      <c r="AE859" s="6" t="n">
        <f aca="false">24-COUNTIF(D859:AA859,"")</f>
        <v>1</v>
      </c>
      <c r="AF859" s="20" t="n">
        <f aca="false">TRUE()</f>
        <v>1</v>
      </c>
      <c r="AG859" s="21" t="n">
        <f aca="false">TRUE()</f>
        <v>1</v>
      </c>
      <c r="AH859" s="21" t="n">
        <f aca="false">FALSE()</f>
        <v>0</v>
      </c>
      <c r="AI859" s="22" t="n">
        <f aca="false">FALSE()</f>
        <v>0</v>
      </c>
      <c r="AJ859" s="8" t="n">
        <v>861</v>
      </c>
      <c r="AK859" s="23" t="s">
        <v>62</v>
      </c>
      <c r="AL859" s="8" t="s">
        <v>63</v>
      </c>
      <c r="AM859" s="8" t="n">
        <v>48</v>
      </c>
      <c r="AN859" s="8" t="s">
        <v>64</v>
      </c>
      <c r="AO859" s="8" t="s">
        <v>71</v>
      </c>
      <c r="AP859" s="8" t="s">
        <v>66</v>
      </c>
      <c r="AQ859" s="8" t="s">
        <v>262</v>
      </c>
      <c r="AU859" s="8" t="s">
        <v>45</v>
      </c>
      <c r="AV859" s="24" t="s">
        <v>2025</v>
      </c>
      <c r="AW859" s="24"/>
      <c r="BA859" s="21" t="n">
        <f aca="false">NOT(ISNA(MATCH($A859&amp;"N",'Cases at IMPPC'!$H:$H,0)))</f>
        <v>1</v>
      </c>
      <c r="BB859" s="21" t="n">
        <f aca="false">NOT(ISNA(MATCH($A859&amp;"T",'Cases at IMPPC'!$H:$H,0)))</f>
        <v>1</v>
      </c>
      <c r="BC859" s="21" t="n">
        <f aca="false">NOT(ISNA(MATCH($A859&amp;"ADE",'Cases at IMPPC'!$H:$H,0)))</f>
        <v>0</v>
      </c>
      <c r="BD859" s="21" t="n">
        <f aca="false">NOT(ISNA(MATCH($A859&amp;"MET",'Cases at IMPPC'!$H:$H,0)))</f>
        <v>0</v>
      </c>
      <c r="BE859" s="24"/>
    </row>
    <row r="860" customFormat="false" ht="13" hidden="false" customHeight="true" outlineLevel="0" collapsed="false">
      <c r="A860" s="1" t="n">
        <v>862</v>
      </c>
      <c r="B860" s="18" t="s">
        <v>2026</v>
      </c>
      <c r="C860" s="18" t="str">
        <f aca="false">TEXT(A860,"CRC-00000")&amp;"-05-01"</f>
        <v>CRC-00862-05-01</v>
      </c>
      <c r="T860" s="2"/>
      <c r="U860" s="2"/>
      <c r="AD860" s="6" t="n">
        <f aca="false">ISNUMBER(MATCH(A860,Selection!A:A,0))</f>
        <v>0</v>
      </c>
      <c r="AE860" s="6" t="n">
        <f aca="false">24-COUNTIF(D860:AA860,"")</f>
        <v>0</v>
      </c>
      <c r="AF860" s="20" t="n">
        <f aca="false">TRUE()</f>
        <v>1</v>
      </c>
      <c r="AG860" s="21" t="n">
        <f aca="false">TRUE()</f>
        <v>1</v>
      </c>
      <c r="AH860" s="21" t="n">
        <f aca="false">FALSE()</f>
        <v>0</v>
      </c>
      <c r="AI860" s="22" t="n">
        <f aca="false">FALSE()</f>
        <v>0</v>
      </c>
      <c r="AJ860" s="8" t="n">
        <v>862</v>
      </c>
      <c r="AK860" s="23" t="s">
        <v>62</v>
      </c>
      <c r="AL860" s="8" t="s">
        <v>63</v>
      </c>
      <c r="AM860" s="8" t="n">
        <v>72</v>
      </c>
      <c r="AN860" s="8" t="s">
        <v>64</v>
      </c>
      <c r="AO860" s="8" t="s">
        <v>71</v>
      </c>
      <c r="AP860" s="8" t="s">
        <v>66</v>
      </c>
      <c r="AQ860" s="8" t="s">
        <v>193</v>
      </c>
      <c r="AU860" s="8" t="s">
        <v>45</v>
      </c>
      <c r="AV860" s="24" t="s">
        <v>2027</v>
      </c>
      <c r="AW860" s="24"/>
      <c r="BA860" s="21" t="n">
        <f aca="false">NOT(ISNA(MATCH($A860&amp;"N",'Cases at IMPPC'!$H:$H,0)))</f>
        <v>1</v>
      </c>
      <c r="BB860" s="21" t="n">
        <f aca="false">NOT(ISNA(MATCH($A860&amp;"T",'Cases at IMPPC'!$H:$H,0)))</f>
        <v>1</v>
      </c>
      <c r="BC860" s="21" t="n">
        <f aca="false">NOT(ISNA(MATCH($A860&amp;"ADE",'Cases at IMPPC'!$H:$H,0)))</f>
        <v>0</v>
      </c>
      <c r="BD860" s="21" t="n">
        <f aca="false">NOT(ISNA(MATCH($A860&amp;"MET",'Cases at IMPPC'!$H:$H,0)))</f>
        <v>0</v>
      </c>
      <c r="BE860" s="24"/>
    </row>
    <row r="861" customFormat="false" ht="13" hidden="false" customHeight="true" outlineLevel="0" collapsed="false">
      <c r="A861" s="1" t="n">
        <v>863</v>
      </c>
      <c r="B861" s="18" t="s">
        <v>2028</v>
      </c>
      <c r="C861" s="18" t="str">
        <f aca="false">TEXT(A861,"CRC-00000")&amp;"-05-01"</f>
        <v>CRC-00863-05-01</v>
      </c>
      <c r="T861" s="2"/>
      <c r="U861" s="2"/>
      <c r="AD861" s="6" t="n">
        <f aca="false">ISNUMBER(MATCH(A861,Selection!A:A,0))</f>
        <v>0</v>
      </c>
      <c r="AE861" s="6" t="n">
        <f aca="false">24-COUNTIF(D861:AA861,"")</f>
        <v>0</v>
      </c>
      <c r="AF861" s="20" t="n">
        <f aca="false">TRUE()</f>
        <v>1</v>
      </c>
      <c r="AG861" s="21" t="n">
        <f aca="false">TRUE()</f>
        <v>1</v>
      </c>
      <c r="AH861" s="21" t="n">
        <f aca="false">FALSE()</f>
        <v>0</v>
      </c>
      <c r="AI861" s="22" t="n">
        <f aca="false">FALSE()</f>
        <v>0</v>
      </c>
      <c r="AJ861" s="8" t="n">
        <v>863</v>
      </c>
      <c r="AK861" s="23" t="s">
        <v>62</v>
      </c>
      <c r="AL861" s="8" t="s">
        <v>63</v>
      </c>
      <c r="AM861" s="8" t="n">
        <v>75</v>
      </c>
      <c r="AN861" s="8" t="s">
        <v>45</v>
      </c>
      <c r="AO861" s="8" t="s">
        <v>65</v>
      </c>
      <c r="AP861" s="8" t="s">
        <v>90</v>
      </c>
      <c r="AQ861" s="8" t="s">
        <v>2029</v>
      </c>
      <c r="AU861" s="8" t="s">
        <v>152</v>
      </c>
      <c r="AV861" s="24" t="s">
        <v>2030</v>
      </c>
      <c r="AW861" s="24"/>
      <c r="BA861" s="21" t="n">
        <f aca="false">NOT(ISNA(MATCH($A861&amp;"N",'Cases at IMPPC'!$H:$H,0)))</f>
        <v>1</v>
      </c>
      <c r="BB861" s="21" t="n">
        <f aca="false">NOT(ISNA(MATCH($A861&amp;"T",'Cases at IMPPC'!$H:$H,0)))</f>
        <v>1</v>
      </c>
      <c r="BC861" s="21" t="n">
        <f aca="false">NOT(ISNA(MATCH($A861&amp;"ADE",'Cases at IMPPC'!$H:$H,0)))</f>
        <v>0</v>
      </c>
      <c r="BD861" s="21" t="n">
        <f aca="false">NOT(ISNA(MATCH($A861&amp;"MET",'Cases at IMPPC'!$H:$H,0)))</f>
        <v>0</v>
      </c>
      <c r="BE861" s="24"/>
    </row>
    <row r="862" customFormat="false" ht="13" hidden="false" customHeight="true" outlineLevel="0" collapsed="false">
      <c r="A862" s="1" t="n">
        <v>864</v>
      </c>
      <c r="B862" s="18" t="s">
        <v>2031</v>
      </c>
      <c r="C862" s="18" t="str">
        <f aca="false">TEXT(A862,"CRC-00000")&amp;"-05-01"</f>
        <v>CRC-00864-05-01</v>
      </c>
      <c r="T862" s="2"/>
      <c r="U862" s="2"/>
      <c r="AD862" s="6" t="n">
        <f aca="false">ISNUMBER(MATCH(A862,Selection!A:A,0))</f>
        <v>0</v>
      </c>
      <c r="AE862" s="6" t="n">
        <f aca="false">24-COUNTIF(D862:AA862,"")</f>
        <v>0</v>
      </c>
      <c r="AF862" s="20" t="n">
        <f aca="false">TRUE()</f>
        <v>1</v>
      </c>
      <c r="AG862" s="21" t="n">
        <f aca="false">TRUE()</f>
        <v>1</v>
      </c>
      <c r="AH862" s="21" t="n">
        <f aca="false">FALSE()</f>
        <v>0</v>
      </c>
      <c r="AI862" s="22" t="n">
        <f aca="false">FALSE()</f>
        <v>0</v>
      </c>
      <c r="AJ862" s="8" t="n">
        <v>864</v>
      </c>
      <c r="AK862" s="23" t="s">
        <v>62</v>
      </c>
      <c r="AL862" s="8" t="s">
        <v>63</v>
      </c>
      <c r="AM862" s="8" t="n">
        <v>66</v>
      </c>
      <c r="AN862" s="8" t="s">
        <v>45</v>
      </c>
      <c r="AO862" s="8" t="s">
        <v>71</v>
      </c>
      <c r="AP862" s="8" t="s">
        <v>66</v>
      </c>
      <c r="AQ862" s="8" t="s">
        <v>190</v>
      </c>
      <c r="AU862" s="8" t="s">
        <v>45</v>
      </c>
      <c r="AV862" s="24" t="s">
        <v>2032</v>
      </c>
      <c r="AW862" s="24"/>
      <c r="BA862" s="21" t="n">
        <f aca="false">NOT(ISNA(MATCH($A862&amp;"N",'Cases at IMPPC'!$H:$H,0)))</f>
        <v>1</v>
      </c>
      <c r="BB862" s="21" t="n">
        <f aca="false">NOT(ISNA(MATCH($A862&amp;"T",'Cases at IMPPC'!$H:$H,0)))</f>
        <v>1</v>
      </c>
      <c r="BC862" s="21" t="n">
        <f aca="false">NOT(ISNA(MATCH($A862&amp;"ADE",'Cases at IMPPC'!$H:$H,0)))</f>
        <v>0</v>
      </c>
      <c r="BD862" s="21" t="n">
        <f aca="false">NOT(ISNA(MATCH($A862&amp;"MET",'Cases at IMPPC'!$H:$H,0)))</f>
        <v>0</v>
      </c>
      <c r="BE862" s="24"/>
    </row>
    <row r="863" customFormat="false" ht="13" hidden="false" customHeight="true" outlineLevel="0" collapsed="false">
      <c r="A863" s="1" t="n">
        <v>865</v>
      </c>
      <c r="B863" s="18" t="s">
        <v>2033</v>
      </c>
      <c r="C863" s="18" t="str">
        <f aca="false">TEXT(A863,"CRC-00000")&amp;"-05-01"</f>
        <v>CRC-00865-05-01</v>
      </c>
      <c r="D863" s="2" t="s">
        <v>61</v>
      </c>
      <c r="T863" s="2"/>
      <c r="U863" s="2"/>
      <c r="AD863" s="6" t="n">
        <f aca="false">ISNUMBER(MATCH(A863,Selection!A:A,0))</f>
        <v>0</v>
      </c>
      <c r="AE863" s="6" t="n">
        <f aca="false">24-COUNTIF(D863:AA863,"")</f>
        <v>1</v>
      </c>
      <c r="AF863" s="20" t="n">
        <f aca="false">TRUE()</f>
        <v>1</v>
      </c>
      <c r="AG863" s="21" t="n">
        <f aca="false">TRUE()</f>
        <v>1</v>
      </c>
      <c r="AH863" s="21" t="n">
        <f aca="false">FALSE()</f>
        <v>0</v>
      </c>
      <c r="AI863" s="22" t="n">
        <f aca="false">FALSE()</f>
        <v>0</v>
      </c>
      <c r="AJ863" s="8" t="n">
        <v>865</v>
      </c>
      <c r="AK863" s="23" t="s">
        <v>62</v>
      </c>
      <c r="AL863" s="8" t="s">
        <v>63</v>
      </c>
      <c r="AM863" s="8" t="n">
        <v>89</v>
      </c>
      <c r="AN863" s="8" t="s">
        <v>64</v>
      </c>
      <c r="AO863" s="8" t="s">
        <v>65</v>
      </c>
      <c r="AP863" s="8" t="s">
        <v>66</v>
      </c>
      <c r="AQ863" s="8" t="s">
        <v>80</v>
      </c>
      <c r="AU863" s="8" t="s">
        <v>45</v>
      </c>
      <c r="AV863" s="24"/>
      <c r="AW863" s="24"/>
      <c r="BA863" s="21" t="n">
        <f aca="false">NOT(ISNA(MATCH($A863&amp;"N",'Cases at IMPPC'!$H:$H,0)))</f>
        <v>1</v>
      </c>
      <c r="BB863" s="21" t="n">
        <f aca="false">NOT(ISNA(MATCH($A863&amp;"T",'Cases at IMPPC'!$H:$H,0)))</f>
        <v>1</v>
      </c>
      <c r="BC863" s="21" t="n">
        <f aca="false">NOT(ISNA(MATCH($A863&amp;"ADE",'Cases at IMPPC'!$H:$H,0)))</f>
        <v>0</v>
      </c>
      <c r="BD863" s="21" t="n">
        <f aca="false">NOT(ISNA(MATCH($A863&amp;"MET",'Cases at IMPPC'!$H:$H,0)))</f>
        <v>0</v>
      </c>
      <c r="BE863" s="24"/>
    </row>
    <row r="864" customFormat="false" ht="13" hidden="false" customHeight="true" outlineLevel="0" collapsed="false">
      <c r="A864" s="1" t="n">
        <v>866</v>
      </c>
      <c r="B864" s="18" t="s">
        <v>2034</v>
      </c>
      <c r="C864" s="18" t="str">
        <f aca="false">TEXT(A864,"CRC-00000")&amp;"-05-01"</f>
        <v>CRC-00866-05-01</v>
      </c>
      <c r="M864" s="2" t="s">
        <v>136</v>
      </c>
      <c r="T864" s="2"/>
      <c r="U864" s="2"/>
      <c r="AD864" s="6" t="n">
        <f aca="false">ISNUMBER(MATCH(A864,Selection!A:A,0))</f>
        <v>0</v>
      </c>
      <c r="AE864" s="6" t="n">
        <f aca="false">24-COUNTIF(D864:AA864,"")</f>
        <v>1</v>
      </c>
      <c r="AF864" s="20" t="n">
        <f aca="false">TRUE()</f>
        <v>1</v>
      </c>
      <c r="AG864" s="21" t="n">
        <f aca="false">FALSE()</f>
        <v>0</v>
      </c>
      <c r="AH864" s="21" t="n">
        <f aca="false">FALSE()</f>
        <v>0</v>
      </c>
      <c r="AI864" s="22" t="n">
        <f aca="false">TRUE()</f>
        <v>1</v>
      </c>
      <c r="AJ864" s="8" t="n">
        <v>866.3</v>
      </c>
      <c r="AK864" s="23" t="s">
        <v>324</v>
      </c>
      <c r="AL864" s="8" t="s">
        <v>63</v>
      </c>
      <c r="AM864" s="8" t="n">
        <v>69</v>
      </c>
      <c r="AN864" s="8" t="s">
        <v>45</v>
      </c>
      <c r="AO864" s="8" t="s">
        <v>71</v>
      </c>
      <c r="AP864" s="8" t="s">
        <v>45</v>
      </c>
      <c r="AV864" s="24" t="s">
        <v>2035</v>
      </c>
      <c r="AW864" s="24"/>
      <c r="BA864" s="21" t="n">
        <f aca="false">NOT(ISNA(MATCH($A864&amp;"N",'Cases at IMPPC'!$H:$H,0)))</f>
        <v>1</v>
      </c>
      <c r="BB864" s="21" t="n">
        <f aca="false">NOT(ISNA(MATCH($A864&amp;"T",'Cases at IMPPC'!$H:$H,0)))</f>
        <v>1</v>
      </c>
      <c r="BC864" s="21" t="n">
        <f aca="false">NOT(ISNA(MATCH($A864&amp;"ADE",'Cases at IMPPC'!$H:$H,0)))</f>
        <v>0</v>
      </c>
      <c r="BD864" s="21" t="n">
        <f aca="false">NOT(ISNA(MATCH($A864&amp;"MET",'Cases at IMPPC'!$H:$H,0)))</f>
        <v>0</v>
      </c>
      <c r="BE864" s="24" t="s">
        <v>1457</v>
      </c>
      <c r="BH864" s="0" t="s">
        <v>1459</v>
      </c>
    </row>
    <row r="865" customFormat="false" ht="13" hidden="false" customHeight="true" outlineLevel="0" collapsed="false">
      <c r="A865" s="1" t="n">
        <v>867</v>
      </c>
      <c r="B865" s="18" t="s">
        <v>2036</v>
      </c>
      <c r="C865" s="18" t="str">
        <f aca="false">TEXT(A865,"CRC-00000")&amp;"-05-01"</f>
        <v>CRC-00867-05-01</v>
      </c>
      <c r="T865" s="2"/>
      <c r="U865" s="2"/>
      <c r="AD865" s="6" t="n">
        <f aca="false">ISNUMBER(MATCH(A865,Selection!A:A,0))</f>
        <v>0</v>
      </c>
      <c r="AE865" s="6" t="n">
        <f aca="false">24-COUNTIF(D865:AA865,"")</f>
        <v>0</v>
      </c>
      <c r="AF865" s="20" t="n">
        <f aca="false">TRUE()</f>
        <v>1</v>
      </c>
      <c r="AG865" s="21" t="n">
        <f aca="false">TRUE()</f>
        <v>1</v>
      </c>
      <c r="AH865" s="21" t="n">
        <f aca="false">FALSE()</f>
        <v>0</v>
      </c>
      <c r="AI865" s="22" t="n">
        <f aca="false">FALSE()</f>
        <v>0</v>
      </c>
      <c r="AJ865" s="8" t="n">
        <v>867</v>
      </c>
      <c r="AK865" s="23" t="s">
        <v>62</v>
      </c>
      <c r="AL865" s="8" t="s">
        <v>63</v>
      </c>
      <c r="AM865" s="8" t="n">
        <v>58</v>
      </c>
      <c r="AN865" s="8" t="s">
        <v>45</v>
      </c>
      <c r="AO865" s="8" t="s">
        <v>71</v>
      </c>
      <c r="AP865" s="8" t="s">
        <v>115</v>
      </c>
      <c r="AQ865" s="8" t="s">
        <v>2037</v>
      </c>
      <c r="AU865" s="8" t="s">
        <v>152</v>
      </c>
      <c r="AV865" s="24" t="s">
        <v>1010</v>
      </c>
      <c r="AW865" s="24"/>
      <c r="BA865" s="21" t="n">
        <f aca="false">NOT(ISNA(MATCH($A865&amp;"N",'Cases at IMPPC'!$H:$H,0)))</f>
        <v>0</v>
      </c>
      <c r="BB865" s="21" t="n">
        <f aca="false">NOT(ISNA(MATCH($A865&amp;"T",'Cases at IMPPC'!$H:$H,0)))</f>
        <v>0</v>
      </c>
      <c r="BC865" s="21" t="n">
        <f aca="false">NOT(ISNA(MATCH($A865&amp;"ADE",'Cases at IMPPC'!$H:$H,0)))</f>
        <v>0</v>
      </c>
      <c r="BD865" s="21" t="n">
        <f aca="false">NOT(ISNA(MATCH($A865&amp;"MET",'Cases at IMPPC'!$H:$H,0)))</f>
        <v>0</v>
      </c>
      <c r="BE865" s="24"/>
    </row>
    <row r="866" customFormat="false" ht="13" hidden="false" customHeight="true" outlineLevel="0" collapsed="false">
      <c r="A866" s="1" t="n">
        <v>868</v>
      </c>
      <c r="B866" s="18" t="s">
        <v>2038</v>
      </c>
      <c r="C866" s="18" t="str">
        <f aca="false">TEXT(A866,"CRC-00000")&amp;"-05-01"</f>
        <v>CRC-00868-05-01</v>
      </c>
      <c r="T866" s="2"/>
      <c r="U866" s="2"/>
      <c r="AD866" s="6" t="n">
        <f aca="false">ISNUMBER(MATCH(A866,Selection!A:A,0))</f>
        <v>0</v>
      </c>
      <c r="AE866" s="6" t="n">
        <f aca="false">24-COUNTIF(D866:AA866,"")</f>
        <v>0</v>
      </c>
      <c r="AF866" s="20" t="n">
        <f aca="false">TRUE()</f>
        <v>1</v>
      </c>
      <c r="AG866" s="21" t="n">
        <f aca="false">FALSE()</f>
        <v>0</v>
      </c>
      <c r="AH866" s="21" t="n">
        <f aca="false">TRUE()</f>
        <v>1</v>
      </c>
      <c r="AI866" s="22" t="n">
        <f aca="false">FALSE()</f>
        <v>0</v>
      </c>
      <c r="AJ866" s="8" t="n">
        <v>868.1</v>
      </c>
      <c r="AK866" s="23" t="s">
        <v>137</v>
      </c>
      <c r="AL866" s="8" t="s">
        <v>63</v>
      </c>
      <c r="AM866" s="8" t="n">
        <v>75</v>
      </c>
      <c r="AN866" s="8" t="s">
        <v>45</v>
      </c>
      <c r="AO866" s="8" t="s">
        <v>65</v>
      </c>
      <c r="AQ866" s="8" t="s">
        <v>970</v>
      </c>
      <c r="AU866" s="8" t="s">
        <v>45</v>
      </c>
      <c r="AV866" s="24" t="s">
        <v>2039</v>
      </c>
      <c r="AW866" s="24"/>
      <c r="BA866" s="21" t="n">
        <f aca="false">NOT(ISNA(MATCH($A866&amp;"N",'Cases at IMPPC'!$H:$H,0)))</f>
        <v>1</v>
      </c>
      <c r="BB866" s="21" t="n">
        <f aca="false">NOT(ISNA(MATCH($A866&amp;"T",'Cases at IMPPC'!$H:$H,0)))</f>
        <v>1</v>
      </c>
      <c r="BC866" s="21" t="n">
        <f aca="false">NOT(ISNA(MATCH($A866&amp;"ADE",'Cases at IMPPC'!$H:$H,0)))</f>
        <v>0</v>
      </c>
      <c r="BD866" s="21" t="n">
        <f aca="false">NOT(ISNA(MATCH($A866&amp;"MET",'Cases at IMPPC'!$H:$H,0)))</f>
        <v>0</v>
      </c>
      <c r="BE866" s="24" t="s">
        <v>2040</v>
      </c>
    </row>
    <row r="867" customFormat="false" ht="13" hidden="false" customHeight="true" outlineLevel="0" collapsed="false">
      <c r="A867" s="1" t="n">
        <v>869</v>
      </c>
      <c r="B867" s="18" t="s">
        <v>2041</v>
      </c>
      <c r="C867" s="18" t="str">
        <f aca="false">TEXT(A867,"CRC-00000")&amp;"-05-01"</f>
        <v>CRC-00869-05-01</v>
      </c>
      <c r="E867" s="2" t="s">
        <v>60</v>
      </c>
      <c r="T867" s="2"/>
      <c r="U867" s="2"/>
      <c r="AD867" s="6" t="n">
        <f aca="false">ISNUMBER(MATCH(A867,Selection!A:A,0))</f>
        <v>0</v>
      </c>
      <c r="AE867" s="6" t="n">
        <f aca="false">24-COUNTIF(D867:AA867,"")</f>
        <v>1</v>
      </c>
      <c r="AF867" s="20" t="n">
        <f aca="false">TRUE()</f>
        <v>1</v>
      </c>
      <c r="AG867" s="21" t="n">
        <f aca="false">FALSE()</f>
        <v>0</v>
      </c>
      <c r="AH867" s="21" t="n">
        <f aca="false">TRUE()</f>
        <v>1</v>
      </c>
      <c r="AI867" s="22" t="n">
        <f aca="false">FALSE()</f>
        <v>0</v>
      </c>
      <c r="AJ867" s="8" t="n">
        <v>869.1</v>
      </c>
      <c r="AK867" s="23" t="s">
        <v>137</v>
      </c>
      <c r="AL867" s="8" t="s">
        <v>63</v>
      </c>
      <c r="AM867" s="8" t="n">
        <v>18</v>
      </c>
      <c r="AN867" s="8" t="s">
        <v>45</v>
      </c>
      <c r="AO867" s="8" t="s">
        <v>71</v>
      </c>
      <c r="AQ867" s="8" t="s">
        <v>75</v>
      </c>
      <c r="AU867" s="8" t="s">
        <v>63</v>
      </c>
      <c r="AV867" s="24" t="s">
        <v>2042</v>
      </c>
      <c r="AW867" s="24"/>
      <c r="BA867" s="21" t="n">
        <f aca="false">NOT(ISNA(MATCH($A867&amp;"N",'Cases at IMPPC'!$H:$H,0)))</f>
        <v>1</v>
      </c>
      <c r="BB867" s="21" t="n">
        <f aca="false">NOT(ISNA(MATCH($A867&amp;"T",'Cases at IMPPC'!$H:$H,0)))</f>
        <v>1</v>
      </c>
      <c r="BC867" s="21" t="n">
        <f aca="false">NOT(ISNA(MATCH($A867&amp;"ADE",'Cases at IMPPC'!$H:$H,0)))</f>
        <v>0</v>
      </c>
      <c r="BD867" s="21" t="n">
        <f aca="false">NOT(ISNA(MATCH($A867&amp;"MET",'Cases at IMPPC'!$H:$H,0)))</f>
        <v>0</v>
      </c>
      <c r="BE867" s="24"/>
    </row>
    <row r="868" customFormat="false" ht="13" hidden="false" customHeight="true" outlineLevel="0" collapsed="false">
      <c r="A868" s="1" t="n">
        <v>870</v>
      </c>
      <c r="B868" s="18" t="s">
        <v>2043</v>
      </c>
      <c r="C868" s="18" t="str">
        <f aca="false">TEXT(A868,"CRC-00000")&amp;"-05-01"</f>
        <v>CRC-00870-05-01</v>
      </c>
      <c r="E868" s="2" t="s">
        <v>61</v>
      </c>
      <c r="T868" s="2"/>
      <c r="U868" s="2"/>
      <c r="AD868" s="6" t="n">
        <f aca="false">ISNUMBER(MATCH(A868,Selection!A:A,0))</f>
        <v>0</v>
      </c>
      <c r="AE868" s="6" t="n">
        <f aca="false">24-COUNTIF(D868:AA868,"")</f>
        <v>1</v>
      </c>
      <c r="AF868" s="20" t="n">
        <f aca="false">TRUE()</f>
        <v>1</v>
      </c>
      <c r="AG868" s="21" t="n">
        <f aca="false">FALSE()</f>
        <v>0</v>
      </c>
      <c r="AH868" s="21" t="n">
        <f aca="false">TRUE()</f>
        <v>1</v>
      </c>
      <c r="AI868" s="22" t="n">
        <f aca="false">FALSE()</f>
        <v>0</v>
      </c>
      <c r="AJ868" s="8" t="n">
        <v>870.1</v>
      </c>
      <c r="AK868" s="23" t="s">
        <v>137</v>
      </c>
      <c r="AL868" s="8" t="s">
        <v>63</v>
      </c>
      <c r="AM868" s="8" t="n">
        <v>67</v>
      </c>
      <c r="AN868" s="8" t="s">
        <v>45</v>
      </c>
      <c r="AO868" s="8" t="s">
        <v>65</v>
      </c>
      <c r="AV868" s="24" t="s">
        <v>1706</v>
      </c>
      <c r="AW868" s="24"/>
      <c r="BA868" s="21" t="n">
        <f aca="false">NOT(ISNA(MATCH($A868&amp;"N",'Cases at IMPPC'!$H:$H,0)))</f>
        <v>1</v>
      </c>
      <c r="BB868" s="21" t="n">
        <f aca="false">NOT(ISNA(MATCH($A868&amp;"T",'Cases at IMPPC'!$H:$H,0)))</f>
        <v>1</v>
      </c>
      <c r="BC868" s="21" t="n">
        <f aca="false">NOT(ISNA(MATCH($A868&amp;"ADE",'Cases at IMPPC'!$H:$H,0)))</f>
        <v>0</v>
      </c>
      <c r="BD868" s="21" t="n">
        <f aca="false">NOT(ISNA(MATCH($A868&amp;"MET",'Cases at IMPPC'!$H:$H,0)))</f>
        <v>0</v>
      </c>
      <c r="BE868" s="24"/>
    </row>
    <row r="869" customFormat="false" ht="13" hidden="false" customHeight="true" outlineLevel="0" collapsed="false">
      <c r="A869" s="1" t="n">
        <v>871</v>
      </c>
      <c r="B869" s="18" t="s">
        <v>2044</v>
      </c>
      <c r="C869" s="18" t="str">
        <f aca="false">TEXT(A869,"CRC-00000")&amp;"-05-01"</f>
        <v>CRC-00871-05-01</v>
      </c>
      <c r="E869" s="2" t="s">
        <v>61</v>
      </c>
      <c r="T869" s="2"/>
      <c r="U869" s="2"/>
      <c r="AD869" s="6" t="n">
        <f aca="false">ISNUMBER(MATCH(A869,Selection!A:A,0))</f>
        <v>0</v>
      </c>
      <c r="AE869" s="6" t="n">
        <f aca="false">24-COUNTIF(D869:AA869,"")</f>
        <v>1</v>
      </c>
      <c r="AF869" s="20" t="n">
        <f aca="false">TRUE()</f>
        <v>1</v>
      </c>
      <c r="AG869" s="21" t="n">
        <f aca="false">FALSE()</f>
        <v>0</v>
      </c>
      <c r="AH869" s="21" t="n">
        <f aca="false">TRUE()</f>
        <v>1</v>
      </c>
      <c r="AI869" s="22" t="n">
        <f aca="false">FALSE()</f>
        <v>0</v>
      </c>
      <c r="AJ869" s="8" t="n">
        <v>871.1</v>
      </c>
      <c r="AK869" s="23" t="s">
        <v>137</v>
      </c>
      <c r="AL869" s="8" t="s">
        <v>63</v>
      </c>
      <c r="AM869" s="8" t="n">
        <v>60</v>
      </c>
      <c r="AN869" s="8" t="s">
        <v>64</v>
      </c>
      <c r="AO869" s="8" t="s">
        <v>65</v>
      </c>
      <c r="AQ869" s="8" t="s">
        <v>1041</v>
      </c>
      <c r="AU869" s="8" t="s">
        <v>152</v>
      </c>
      <c r="AV869" s="24" t="s">
        <v>2045</v>
      </c>
      <c r="AW869" s="24"/>
      <c r="BA869" s="21" t="n">
        <f aca="false">NOT(ISNA(MATCH($A869&amp;"N",'Cases at IMPPC'!$H:$H,0)))</f>
        <v>1</v>
      </c>
      <c r="BB869" s="21" t="n">
        <f aca="false">NOT(ISNA(MATCH($A869&amp;"T",'Cases at IMPPC'!$H:$H,0)))</f>
        <v>1</v>
      </c>
      <c r="BC869" s="21" t="n">
        <f aca="false">NOT(ISNA(MATCH($A869&amp;"ADE",'Cases at IMPPC'!$H:$H,0)))</f>
        <v>0</v>
      </c>
      <c r="BD869" s="21" t="n">
        <f aca="false">NOT(ISNA(MATCH($A869&amp;"MET",'Cases at IMPPC'!$H:$H,0)))</f>
        <v>0</v>
      </c>
      <c r="BE869" s="24"/>
    </row>
    <row r="870" customFormat="false" ht="13" hidden="false" customHeight="true" outlineLevel="0" collapsed="false">
      <c r="A870" s="1" t="n">
        <v>872</v>
      </c>
      <c r="B870" s="18" t="s">
        <v>2046</v>
      </c>
      <c r="C870" s="18" t="str">
        <f aca="false">TEXT(A870,"CRC-00000")&amp;"-05-01"</f>
        <v>CRC-00872-05-01</v>
      </c>
      <c r="E870" s="2" t="s">
        <v>61</v>
      </c>
      <c r="T870" s="2"/>
      <c r="U870" s="2"/>
      <c r="AD870" s="6" t="n">
        <f aca="false">ISNUMBER(MATCH(A870,Selection!A:A,0))</f>
        <v>0</v>
      </c>
      <c r="AE870" s="6" t="n">
        <f aca="false">24-COUNTIF(D870:AA870,"")</f>
        <v>1</v>
      </c>
      <c r="AF870" s="20" t="n">
        <f aca="false">TRUE()</f>
        <v>1</v>
      </c>
      <c r="AG870" s="21" t="n">
        <f aca="false">FALSE()</f>
        <v>0</v>
      </c>
      <c r="AH870" s="21" t="n">
        <f aca="false">TRUE()</f>
        <v>1</v>
      </c>
      <c r="AI870" s="22" t="n">
        <f aca="false">FALSE()</f>
        <v>0</v>
      </c>
      <c r="AJ870" s="8" t="n">
        <v>872.1</v>
      </c>
      <c r="AK870" s="23" t="s">
        <v>137</v>
      </c>
      <c r="AL870" s="8" t="s">
        <v>63</v>
      </c>
      <c r="AM870" s="8" t="n">
        <v>71</v>
      </c>
      <c r="AN870" s="8" t="s">
        <v>45</v>
      </c>
      <c r="AO870" s="8" t="s">
        <v>65</v>
      </c>
      <c r="AQ870" s="8" t="s">
        <v>2047</v>
      </c>
      <c r="AU870" s="8" t="s">
        <v>45</v>
      </c>
      <c r="AV870" s="24" t="s">
        <v>2048</v>
      </c>
      <c r="AW870" s="24"/>
      <c r="BA870" s="21" t="n">
        <f aca="false">NOT(ISNA(MATCH($A870&amp;"N",'Cases at IMPPC'!$H:$H,0)))</f>
        <v>1</v>
      </c>
      <c r="BB870" s="21" t="n">
        <f aca="false">NOT(ISNA(MATCH($A870&amp;"T",'Cases at IMPPC'!$H:$H,0)))</f>
        <v>1</v>
      </c>
      <c r="BC870" s="21" t="n">
        <f aca="false">NOT(ISNA(MATCH($A870&amp;"ADE",'Cases at IMPPC'!$H:$H,0)))</f>
        <v>0</v>
      </c>
      <c r="BD870" s="21" t="n">
        <f aca="false">NOT(ISNA(MATCH($A870&amp;"MET",'Cases at IMPPC'!$H:$H,0)))</f>
        <v>0</v>
      </c>
      <c r="BE870" s="24"/>
    </row>
    <row r="871" customFormat="false" ht="13" hidden="false" customHeight="true" outlineLevel="0" collapsed="false">
      <c r="A871" s="1" t="n">
        <v>873</v>
      </c>
      <c r="B871" s="18" t="s">
        <v>2049</v>
      </c>
      <c r="C871" s="18" t="str">
        <f aca="false">TEXT(A871,"CRC-00000")&amp;"-05-01"</f>
        <v>CRC-00873-05-01</v>
      </c>
      <c r="E871" s="2" t="s">
        <v>60</v>
      </c>
      <c r="T871" s="2"/>
      <c r="U871" s="2"/>
      <c r="AD871" s="6" t="n">
        <f aca="false">ISNUMBER(MATCH(A871,Selection!A:A,0))</f>
        <v>0</v>
      </c>
      <c r="AE871" s="6" t="n">
        <f aca="false">24-COUNTIF(D871:AA871,"")</f>
        <v>1</v>
      </c>
      <c r="AF871" s="20" t="n">
        <f aca="false">TRUE()</f>
        <v>1</v>
      </c>
      <c r="AG871" s="21" t="n">
        <f aca="false">TRUE()</f>
        <v>1</v>
      </c>
      <c r="AH871" s="21" t="n">
        <f aca="false">FALSE()</f>
        <v>0</v>
      </c>
      <c r="AI871" s="22" t="n">
        <f aca="false">FALSE()</f>
        <v>0</v>
      </c>
      <c r="AJ871" s="8" t="n">
        <v>873</v>
      </c>
      <c r="AK871" s="23" t="s">
        <v>62</v>
      </c>
      <c r="AL871" s="8" t="s">
        <v>63</v>
      </c>
      <c r="AM871" s="8" t="n">
        <v>79</v>
      </c>
      <c r="AN871" s="8" t="s">
        <v>45</v>
      </c>
      <c r="AO871" s="8" t="s">
        <v>71</v>
      </c>
      <c r="AP871" s="8" t="s">
        <v>90</v>
      </c>
      <c r="AQ871" s="8" t="s">
        <v>2050</v>
      </c>
      <c r="AV871" s="24" t="s">
        <v>1430</v>
      </c>
      <c r="AW871" s="24"/>
      <c r="BA871" s="21" t="n">
        <f aca="false">NOT(ISNA(MATCH($A871&amp;"N",'Cases at IMPPC'!$H:$H,0)))</f>
        <v>1</v>
      </c>
      <c r="BB871" s="21" t="n">
        <f aca="false">NOT(ISNA(MATCH($A871&amp;"T",'Cases at IMPPC'!$H:$H,0)))</f>
        <v>1</v>
      </c>
      <c r="BC871" s="21" t="n">
        <f aca="false">NOT(ISNA(MATCH($A871&amp;"ADE",'Cases at IMPPC'!$H:$H,0)))</f>
        <v>0</v>
      </c>
      <c r="BD871" s="21" t="n">
        <f aca="false">NOT(ISNA(MATCH($A871&amp;"MET",'Cases at IMPPC'!$H:$H,0)))</f>
        <v>0</v>
      </c>
      <c r="BE871" s="24"/>
    </row>
    <row r="872" customFormat="false" ht="13" hidden="false" customHeight="true" outlineLevel="0" collapsed="false">
      <c r="A872" s="1" t="n">
        <v>874</v>
      </c>
      <c r="B872" s="18" t="s">
        <v>2051</v>
      </c>
      <c r="C872" s="18" t="str">
        <f aca="false">TEXT(A872,"CRC-00000")&amp;"-05-01"</f>
        <v>CRC-00874-05-01</v>
      </c>
      <c r="E872" s="2" t="s">
        <v>61</v>
      </c>
      <c r="T872" s="2"/>
      <c r="U872" s="2"/>
      <c r="AD872" s="6" t="n">
        <f aca="false">ISNUMBER(MATCH(A872,Selection!A:A,0))</f>
        <v>0</v>
      </c>
      <c r="AE872" s="6" t="n">
        <f aca="false">24-COUNTIF(D872:AA872,"")</f>
        <v>1</v>
      </c>
      <c r="AF872" s="20" t="n">
        <f aca="false">TRUE()</f>
        <v>1</v>
      </c>
      <c r="AG872" s="21" t="n">
        <f aca="false">FALSE()</f>
        <v>0</v>
      </c>
      <c r="AH872" s="21" t="n">
        <f aca="false">TRUE()</f>
        <v>1</v>
      </c>
      <c r="AI872" s="22" t="n">
        <f aca="false">FALSE()</f>
        <v>0</v>
      </c>
      <c r="AJ872" s="8" t="n">
        <v>874.1</v>
      </c>
      <c r="AK872" s="23" t="s">
        <v>137</v>
      </c>
      <c r="AL872" s="8" t="s">
        <v>63</v>
      </c>
      <c r="AM872" s="8" t="n">
        <v>80</v>
      </c>
      <c r="AN872" s="8" t="s">
        <v>45</v>
      </c>
      <c r="AO872" s="8" t="s">
        <v>71</v>
      </c>
      <c r="AU872" s="8" t="s">
        <v>60</v>
      </c>
      <c r="AV872" s="24" t="s">
        <v>2052</v>
      </c>
      <c r="AW872" s="24"/>
      <c r="BA872" s="21" t="n">
        <f aca="false">NOT(ISNA(MATCH($A872&amp;"N",'Cases at IMPPC'!$H:$H,0)))</f>
        <v>1</v>
      </c>
      <c r="BB872" s="21" t="n">
        <f aca="false">NOT(ISNA(MATCH($A872&amp;"T",'Cases at IMPPC'!$H:$H,0)))</f>
        <v>1</v>
      </c>
      <c r="BC872" s="21" t="n">
        <f aca="false">NOT(ISNA(MATCH($A872&amp;"ADE",'Cases at IMPPC'!$H:$H,0)))</f>
        <v>0</v>
      </c>
      <c r="BD872" s="21" t="n">
        <f aca="false">NOT(ISNA(MATCH($A872&amp;"MET",'Cases at IMPPC'!$H:$H,0)))</f>
        <v>0</v>
      </c>
      <c r="BE872" s="24"/>
    </row>
    <row r="873" customFormat="false" ht="13" hidden="false" customHeight="true" outlineLevel="0" collapsed="false">
      <c r="A873" s="1" t="n">
        <v>875</v>
      </c>
      <c r="B873" s="18" t="s">
        <v>2053</v>
      </c>
      <c r="C873" s="18" t="str">
        <f aca="false">TEXT(A873,"CRC-00000")&amp;"-05-01"</f>
        <v>CRC-00875-05-01</v>
      </c>
      <c r="T873" s="2"/>
      <c r="U873" s="2"/>
      <c r="AD873" s="6" t="n">
        <f aca="false">ISNUMBER(MATCH(A873,Selection!A:A,0))</f>
        <v>0</v>
      </c>
      <c r="AE873" s="6" t="n">
        <f aca="false">24-COUNTIF(D873:AA873,"")</f>
        <v>0</v>
      </c>
      <c r="AF873" s="20" t="n">
        <f aca="false">TRUE()</f>
        <v>1</v>
      </c>
      <c r="AG873" s="21" t="n">
        <f aca="false">FALSE()</f>
        <v>0</v>
      </c>
      <c r="AH873" s="21" t="n">
        <f aca="false">TRUE()</f>
        <v>1</v>
      </c>
      <c r="AI873" s="22" t="n">
        <f aca="false">FALSE()</f>
        <v>0</v>
      </c>
      <c r="AJ873" s="8" t="n">
        <v>875.1</v>
      </c>
      <c r="AK873" s="23" t="s">
        <v>137</v>
      </c>
      <c r="AL873" s="8" t="s">
        <v>63</v>
      </c>
      <c r="AM873" s="8" t="n">
        <v>66</v>
      </c>
      <c r="AN873" s="8" t="s">
        <v>45</v>
      </c>
      <c r="AO873" s="8" t="s">
        <v>71</v>
      </c>
      <c r="AQ873" s="8" t="s">
        <v>402</v>
      </c>
      <c r="AU873" s="8" t="s">
        <v>60</v>
      </c>
      <c r="AV873" s="24" t="s">
        <v>2054</v>
      </c>
      <c r="AW873" s="24"/>
      <c r="BA873" s="21" t="n">
        <f aca="false">NOT(ISNA(MATCH($A873&amp;"N",'Cases at IMPPC'!$H:$H,0)))</f>
        <v>1</v>
      </c>
      <c r="BB873" s="21" t="n">
        <f aca="false">NOT(ISNA(MATCH($A873&amp;"T",'Cases at IMPPC'!$H:$H,0)))</f>
        <v>1</v>
      </c>
      <c r="BC873" s="21" t="n">
        <f aca="false">NOT(ISNA(MATCH($A873&amp;"ADE",'Cases at IMPPC'!$H:$H,0)))</f>
        <v>0</v>
      </c>
      <c r="BD873" s="21" t="n">
        <f aca="false">NOT(ISNA(MATCH($A873&amp;"MET",'Cases at IMPPC'!$H:$H,0)))</f>
        <v>0</v>
      </c>
      <c r="BE873" s="24"/>
    </row>
    <row r="874" customFormat="false" ht="13" hidden="false" customHeight="true" outlineLevel="0" collapsed="false">
      <c r="A874" s="1" t="n">
        <v>876</v>
      </c>
      <c r="B874" s="18" t="s">
        <v>2055</v>
      </c>
      <c r="C874" s="18" t="str">
        <f aca="false">TEXT(A874,"CRC-00000")&amp;"-05-01"</f>
        <v>CRC-00876-05-01</v>
      </c>
      <c r="T874" s="2"/>
      <c r="U874" s="2"/>
      <c r="AD874" s="6" t="n">
        <f aca="false">ISNUMBER(MATCH(A874,Selection!A:A,0))</f>
        <v>0</v>
      </c>
      <c r="AE874" s="6" t="n">
        <f aca="false">24-COUNTIF(D874:AA874,"")</f>
        <v>0</v>
      </c>
      <c r="AF874" s="20" t="n">
        <f aca="false">TRUE()</f>
        <v>1</v>
      </c>
      <c r="AG874" s="21" t="n">
        <f aca="false">TRUE()</f>
        <v>1</v>
      </c>
      <c r="AH874" s="21" t="n">
        <f aca="false">FALSE()</f>
        <v>0</v>
      </c>
      <c r="AI874" s="22" t="n">
        <f aca="false">FALSE()</f>
        <v>0</v>
      </c>
      <c r="AJ874" s="8" t="n">
        <v>876</v>
      </c>
      <c r="AK874" s="23" t="s">
        <v>62</v>
      </c>
      <c r="AL874" s="8" t="s">
        <v>63</v>
      </c>
      <c r="AM874" s="8" t="n">
        <v>42</v>
      </c>
      <c r="AN874" s="8" t="s">
        <v>64</v>
      </c>
      <c r="AO874" s="8" t="s">
        <v>65</v>
      </c>
      <c r="AP874" s="8" t="s">
        <v>90</v>
      </c>
      <c r="AQ874" s="8" t="s">
        <v>2056</v>
      </c>
      <c r="AU874" s="8" t="s">
        <v>45</v>
      </c>
      <c r="AV874" s="24" t="s">
        <v>2057</v>
      </c>
      <c r="AW874" s="24"/>
      <c r="BA874" s="21" t="n">
        <f aca="false">NOT(ISNA(MATCH($A874&amp;"N",'Cases at IMPPC'!$H:$H,0)))</f>
        <v>1</v>
      </c>
      <c r="BB874" s="21" t="n">
        <f aca="false">NOT(ISNA(MATCH($A874&amp;"T",'Cases at IMPPC'!$H:$H,0)))</f>
        <v>1</v>
      </c>
      <c r="BC874" s="21" t="n">
        <f aca="false">NOT(ISNA(MATCH($A874&amp;"ADE",'Cases at IMPPC'!$H:$H,0)))</f>
        <v>0</v>
      </c>
      <c r="BD874" s="21" t="n">
        <f aca="false">NOT(ISNA(MATCH($A874&amp;"MET",'Cases at IMPPC'!$H:$H,0)))</f>
        <v>0</v>
      </c>
      <c r="BE874" s="24"/>
    </row>
    <row r="875" customFormat="false" ht="13" hidden="false" customHeight="true" outlineLevel="0" collapsed="false">
      <c r="A875" s="1" t="n">
        <v>877</v>
      </c>
      <c r="B875" s="18" t="s">
        <v>2058</v>
      </c>
      <c r="C875" s="18" t="str">
        <f aca="false">TEXT(A875,"CRC-00000")&amp;"-05-01"</f>
        <v>CRC-00877-05-01</v>
      </c>
      <c r="T875" s="2"/>
      <c r="U875" s="2"/>
      <c r="AD875" s="6" t="n">
        <f aca="false">ISNUMBER(MATCH(A875,Selection!A:A,0))</f>
        <v>0</v>
      </c>
      <c r="AE875" s="6" t="n">
        <f aca="false">24-COUNTIF(D875:AA875,"")</f>
        <v>0</v>
      </c>
      <c r="AF875" s="20" t="n">
        <f aca="false">TRUE()</f>
        <v>1</v>
      </c>
      <c r="AG875" s="21" t="n">
        <f aca="false">FALSE()</f>
        <v>0</v>
      </c>
      <c r="AH875" s="21" t="n">
        <f aca="false">TRUE()</f>
        <v>1</v>
      </c>
      <c r="AI875" s="22" t="n">
        <f aca="false">FALSE()</f>
        <v>0</v>
      </c>
      <c r="AJ875" s="8" t="n">
        <v>877.1</v>
      </c>
      <c r="AK875" s="23" t="s">
        <v>137</v>
      </c>
      <c r="AL875" s="8" t="s">
        <v>63</v>
      </c>
      <c r="AM875" s="8" t="n">
        <v>68</v>
      </c>
      <c r="AN875" s="8" t="s">
        <v>64</v>
      </c>
      <c r="AO875" s="8" t="s">
        <v>71</v>
      </c>
      <c r="AQ875" s="8" t="s">
        <v>268</v>
      </c>
      <c r="AU875" s="8" t="s">
        <v>60</v>
      </c>
      <c r="AV875" s="24" t="s">
        <v>2059</v>
      </c>
      <c r="AW875" s="24"/>
      <c r="BA875" s="21" t="n">
        <f aca="false">NOT(ISNA(MATCH($A875&amp;"N",'Cases at IMPPC'!$H:$H,0)))</f>
        <v>1</v>
      </c>
      <c r="BB875" s="21" t="n">
        <f aca="false">NOT(ISNA(MATCH($A875&amp;"T",'Cases at IMPPC'!$H:$H,0)))</f>
        <v>1</v>
      </c>
      <c r="BC875" s="21" t="n">
        <f aca="false">NOT(ISNA(MATCH($A875&amp;"ADE",'Cases at IMPPC'!$H:$H,0)))</f>
        <v>0</v>
      </c>
      <c r="BD875" s="21" t="n">
        <f aca="false">NOT(ISNA(MATCH($A875&amp;"MET",'Cases at IMPPC'!$H:$H,0)))</f>
        <v>0</v>
      </c>
      <c r="BE875" s="24"/>
    </row>
    <row r="876" customFormat="false" ht="13" hidden="false" customHeight="true" outlineLevel="0" collapsed="false">
      <c r="A876" s="1" t="n">
        <v>878</v>
      </c>
      <c r="B876" s="18" t="s">
        <v>2060</v>
      </c>
      <c r="C876" s="18" t="str">
        <f aca="false">TEXT(A876,"CRC-00000")&amp;"-05-01"</f>
        <v>CRC-00878-05-01</v>
      </c>
      <c r="D876" s="2" t="s">
        <v>61</v>
      </c>
      <c r="T876" s="2"/>
      <c r="U876" s="2"/>
      <c r="AD876" s="6" t="n">
        <f aca="false">ISNUMBER(MATCH(A876,Selection!A:A,0))</f>
        <v>0</v>
      </c>
      <c r="AE876" s="6" t="n">
        <f aca="false">24-COUNTIF(D876:AA876,"")</f>
        <v>1</v>
      </c>
      <c r="AF876" s="20" t="n">
        <f aca="false">TRUE()</f>
        <v>1</v>
      </c>
      <c r="AG876" s="21" t="n">
        <f aca="false">TRUE()</f>
        <v>1</v>
      </c>
      <c r="AH876" s="21" t="n">
        <f aca="false">FALSE()</f>
        <v>0</v>
      </c>
      <c r="AI876" s="22" t="n">
        <f aca="false">FALSE()</f>
        <v>0</v>
      </c>
      <c r="AJ876" s="8" t="n">
        <v>878</v>
      </c>
      <c r="AK876" s="23" t="s">
        <v>62</v>
      </c>
      <c r="AL876" s="8" t="s">
        <v>63</v>
      </c>
      <c r="AM876" s="8" t="n">
        <v>50</v>
      </c>
      <c r="AN876" s="8" t="s">
        <v>45</v>
      </c>
      <c r="AO876" s="8" t="s">
        <v>65</v>
      </c>
      <c r="AP876" s="8" t="s">
        <v>66</v>
      </c>
      <c r="AQ876" s="8" t="s">
        <v>2056</v>
      </c>
      <c r="AU876" s="8" t="s">
        <v>152</v>
      </c>
      <c r="AV876" s="24" t="s">
        <v>2061</v>
      </c>
      <c r="AW876" s="24"/>
      <c r="BA876" s="21" t="n">
        <f aca="false">NOT(ISNA(MATCH($A876&amp;"N",'Cases at IMPPC'!$H:$H,0)))</f>
        <v>1</v>
      </c>
      <c r="BB876" s="21" t="n">
        <f aca="false">NOT(ISNA(MATCH($A876&amp;"T",'Cases at IMPPC'!$H:$H,0)))</f>
        <v>1</v>
      </c>
      <c r="BC876" s="21" t="n">
        <f aca="false">NOT(ISNA(MATCH($A876&amp;"ADE",'Cases at IMPPC'!$H:$H,0)))</f>
        <v>0</v>
      </c>
      <c r="BD876" s="21" t="n">
        <f aca="false">NOT(ISNA(MATCH($A876&amp;"MET",'Cases at IMPPC'!$H:$H,0)))</f>
        <v>0</v>
      </c>
      <c r="BE876" s="24"/>
    </row>
    <row r="877" customFormat="false" ht="13" hidden="false" customHeight="true" outlineLevel="0" collapsed="false">
      <c r="A877" s="1" t="n">
        <v>879</v>
      </c>
      <c r="B877" s="18" t="s">
        <v>2062</v>
      </c>
      <c r="C877" s="18" t="str">
        <f aca="false">TEXT(A877,"CRC-00000")&amp;"-05-01"</f>
        <v>CRC-00879-05-01</v>
      </c>
      <c r="T877" s="2"/>
      <c r="U877" s="2"/>
      <c r="AD877" s="6" t="n">
        <f aca="false">ISNUMBER(MATCH(A877,Selection!A:A,0))</f>
        <v>0</v>
      </c>
      <c r="AE877" s="6" t="n">
        <f aca="false">24-COUNTIF(D877:AA877,"")</f>
        <v>0</v>
      </c>
      <c r="AF877" s="20" t="n">
        <f aca="false">TRUE()</f>
        <v>1</v>
      </c>
      <c r="AG877" s="21" t="n">
        <f aca="false">TRUE()</f>
        <v>1</v>
      </c>
      <c r="AH877" s="21" t="n">
        <f aca="false">FALSE()</f>
        <v>0</v>
      </c>
      <c r="AI877" s="22" t="n">
        <f aca="false">FALSE()</f>
        <v>0</v>
      </c>
      <c r="AJ877" s="8" t="n">
        <v>879</v>
      </c>
      <c r="AK877" s="23" t="s">
        <v>62</v>
      </c>
      <c r="AL877" s="8" t="s">
        <v>63</v>
      </c>
      <c r="AM877" s="8" t="n">
        <v>71</v>
      </c>
      <c r="AN877" s="8" t="s">
        <v>64</v>
      </c>
      <c r="AO877" s="8" t="s">
        <v>65</v>
      </c>
      <c r="AP877" s="8" t="s">
        <v>66</v>
      </c>
      <c r="AQ877" s="8" t="s">
        <v>248</v>
      </c>
      <c r="AU877" s="8" t="s">
        <v>45</v>
      </c>
      <c r="AV877" s="24" t="s">
        <v>2063</v>
      </c>
      <c r="AW877" s="24"/>
      <c r="BA877" s="21" t="n">
        <f aca="false">NOT(ISNA(MATCH($A877&amp;"N",'Cases at IMPPC'!$H:$H,0)))</f>
        <v>1</v>
      </c>
      <c r="BB877" s="21" t="n">
        <f aca="false">NOT(ISNA(MATCH($A877&amp;"T",'Cases at IMPPC'!$H:$H,0)))</f>
        <v>1</v>
      </c>
      <c r="BC877" s="21" t="n">
        <f aca="false">NOT(ISNA(MATCH($A877&amp;"ADE",'Cases at IMPPC'!$H:$H,0)))</f>
        <v>0</v>
      </c>
      <c r="BD877" s="21" t="n">
        <f aca="false">NOT(ISNA(MATCH($A877&amp;"MET",'Cases at IMPPC'!$H:$H,0)))</f>
        <v>0</v>
      </c>
      <c r="BE877" s="24"/>
    </row>
    <row r="878" customFormat="false" ht="13" hidden="false" customHeight="true" outlineLevel="0" collapsed="false">
      <c r="A878" s="1" t="n">
        <v>880</v>
      </c>
      <c r="B878" s="18" t="s">
        <v>2064</v>
      </c>
      <c r="C878" s="18" t="str">
        <f aca="false">TEXT(A878,"CRC-00000")&amp;"-05-01"</f>
        <v>CRC-00880-05-01</v>
      </c>
      <c r="T878" s="2"/>
      <c r="U878" s="2"/>
      <c r="AD878" s="6" t="n">
        <f aca="false">ISNUMBER(MATCH(A878,Selection!A:A,0))</f>
        <v>0</v>
      </c>
      <c r="AE878" s="6" t="n">
        <f aca="false">24-COUNTIF(D878:AA878,"")</f>
        <v>0</v>
      </c>
      <c r="AF878" s="20" t="n">
        <f aca="false">TRUE()</f>
        <v>1</v>
      </c>
      <c r="AG878" s="21" t="n">
        <f aca="false">TRUE()</f>
        <v>1</v>
      </c>
      <c r="AH878" s="21" t="n">
        <f aca="false">FALSE()</f>
        <v>0</v>
      </c>
      <c r="AI878" s="22" t="n">
        <f aca="false">FALSE()</f>
        <v>0</v>
      </c>
      <c r="AJ878" s="8" t="n">
        <v>880</v>
      </c>
      <c r="AK878" s="23" t="s">
        <v>62</v>
      </c>
      <c r="AL878" s="8" t="s">
        <v>66</v>
      </c>
      <c r="AM878" s="8" t="n">
        <v>72</v>
      </c>
      <c r="AN878" s="8" t="s">
        <v>64</v>
      </c>
      <c r="AO878" s="8" t="s">
        <v>65</v>
      </c>
      <c r="AP878" s="8" t="s">
        <v>66</v>
      </c>
      <c r="AQ878" s="8" t="s">
        <v>72</v>
      </c>
      <c r="AU878" s="8" t="s">
        <v>86</v>
      </c>
      <c r="AV878" s="24" t="s">
        <v>2065</v>
      </c>
      <c r="AW878" s="24"/>
      <c r="BA878" s="21" t="n">
        <f aca="false">NOT(ISNA(MATCH($A878&amp;"N",'Cases at IMPPC'!$H:$H,0)))</f>
        <v>0</v>
      </c>
      <c r="BB878" s="21" t="n">
        <f aca="false">NOT(ISNA(MATCH($A878&amp;"T",'Cases at IMPPC'!$H:$H,0)))</f>
        <v>0</v>
      </c>
      <c r="BC878" s="21" t="n">
        <f aca="false">NOT(ISNA(MATCH($A878&amp;"ADE",'Cases at IMPPC'!$H:$H,0)))</f>
        <v>0</v>
      </c>
      <c r="BD878" s="21" t="n">
        <f aca="false">NOT(ISNA(MATCH($A878&amp;"MET",'Cases at IMPPC'!$H:$H,0)))</f>
        <v>0</v>
      </c>
      <c r="BE878" s="24"/>
    </row>
    <row r="879" customFormat="false" ht="13" hidden="false" customHeight="true" outlineLevel="0" collapsed="false">
      <c r="A879" s="1" t="n">
        <v>881</v>
      </c>
      <c r="B879" s="18" t="s">
        <v>2066</v>
      </c>
      <c r="C879" s="18" t="str">
        <f aca="false">TEXT(A879,"CRC-00000")&amp;"-05-01"</f>
        <v>CRC-00881-05-01</v>
      </c>
      <c r="T879" s="2"/>
      <c r="U879" s="2"/>
      <c r="AD879" s="6" t="n">
        <f aca="false">ISNUMBER(MATCH(A879,Selection!A:A,0))</f>
        <v>0</v>
      </c>
      <c r="AE879" s="6" t="n">
        <f aca="false">24-COUNTIF(D879:AA879,"")</f>
        <v>0</v>
      </c>
      <c r="AF879" s="20" t="n">
        <f aca="false">TRUE()</f>
        <v>1</v>
      </c>
      <c r="AG879" s="21" t="n">
        <f aca="false">FALSE()</f>
        <v>0</v>
      </c>
      <c r="AH879" s="21" t="n">
        <f aca="false">FALSE()</f>
        <v>0</v>
      </c>
      <c r="AI879" s="22" t="n">
        <f aca="false">TRUE()</f>
        <v>1</v>
      </c>
      <c r="AJ879" s="8" t="n">
        <v>881.3</v>
      </c>
      <c r="AK879" s="23" t="s">
        <v>324</v>
      </c>
      <c r="AL879" s="8" t="s">
        <v>63</v>
      </c>
      <c r="AM879" s="8" t="n">
        <v>69</v>
      </c>
      <c r="AN879" s="8" t="s">
        <v>64</v>
      </c>
      <c r="AP879" s="8" t="s">
        <v>45</v>
      </c>
      <c r="AV879" s="24" t="s">
        <v>2067</v>
      </c>
      <c r="AW879" s="24"/>
      <c r="BA879" s="21" t="n">
        <f aca="false">NOT(ISNA(MATCH($A879&amp;"N",'Cases at IMPPC'!$H:$H,0)))</f>
        <v>0</v>
      </c>
      <c r="BB879" s="21" t="n">
        <f aca="false">NOT(ISNA(MATCH($A879&amp;"T",'Cases at IMPPC'!$H:$H,0)))</f>
        <v>0</v>
      </c>
      <c r="BC879" s="21" t="n">
        <f aca="false">NOT(ISNA(MATCH($A879&amp;"ADE",'Cases at IMPPC'!$H:$H,0)))</f>
        <v>0</v>
      </c>
      <c r="BD879" s="21" t="n">
        <f aca="false">NOT(ISNA(MATCH($A879&amp;"MET",'Cases at IMPPC'!$H:$H,0)))</f>
        <v>0</v>
      </c>
      <c r="BE879" s="24" t="s">
        <v>184</v>
      </c>
    </row>
    <row r="880" customFormat="false" ht="13" hidden="false" customHeight="true" outlineLevel="0" collapsed="false">
      <c r="A880" s="1" t="n">
        <v>882</v>
      </c>
      <c r="B880" s="18" t="s">
        <v>2068</v>
      </c>
      <c r="C880" s="18" t="str">
        <f aca="false">TEXT(A880,"CRC-00000")&amp;"-05-01"</f>
        <v>CRC-00882-05-01</v>
      </c>
      <c r="D880" s="2" t="s">
        <v>61</v>
      </c>
      <c r="T880" s="2"/>
      <c r="U880" s="2"/>
      <c r="AD880" s="6" t="n">
        <f aca="false">ISNUMBER(MATCH(A880,Selection!A:A,0))</f>
        <v>0</v>
      </c>
      <c r="AE880" s="6" t="n">
        <f aca="false">24-COUNTIF(D880:AA880,"")</f>
        <v>1</v>
      </c>
      <c r="AF880" s="20" t="n">
        <f aca="false">TRUE()</f>
        <v>1</v>
      </c>
      <c r="AG880" s="21" t="n">
        <f aca="false">TRUE()</f>
        <v>1</v>
      </c>
      <c r="AH880" s="21" t="n">
        <f aca="false">FALSE()</f>
        <v>0</v>
      </c>
      <c r="AI880" s="22" t="n">
        <f aca="false">FALSE()</f>
        <v>0</v>
      </c>
      <c r="AJ880" s="8" t="n">
        <v>882</v>
      </c>
      <c r="AK880" s="23" t="s">
        <v>62</v>
      </c>
      <c r="AL880" s="8" t="s">
        <v>63</v>
      </c>
      <c r="AM880" s="8" t="n">
        <v>84</v>
      </c>
      <c r="AN880" s="8" t="s">
        <v>64</v>
      </c>
      <c r="AO880" s="8" t="s">
        <v>65</v>
      </c>
      <c r="AP880" s="8" t="s">
        <v>66</v>
      </c>
      <c r="AQ880" s="8" t="s">
        <v>190</v>
      </c>
      <c r="AU880" s="8" t="s">
        <v>45</v>
      </c>
      <c r="AV880" s="24" t="s">
        <v>2069</v>
      </c>
      <c r="AW880" s="24"/>
      <c r="BA880" s="21" t="n">
        <f aca="false">NOT(ISNA(MATCH($A880&amp;"N",'Cases at IMPPC'!$H:$H,0)))</f>
        <v>0</v>
      </c>
      <c r="BB880" s="21" t="n">
        <f aca="false">NOT(ISNA(MATCH($A880&amp;"T",'Cases at IMPPC'!$H:$H,0)))</f>
        <v>0</v>
      </c>
      <c r="BC880" s="21" t="n">
        <f aca="false">NOT(ISNA(MATCH($A880&amp;"ADE",'Cases at IMPPC'!$H:$H,0)))</f>
        <v>0</v>
      </c>
      <c r="BD880" s="21" t="n">
        <f aca="false">NOT(ISNA(MATCH($A880&amp;"MET",'Cases at IMPPC'!$H:$H,0)))</f>
        <v>0</v>
      </c>
      <c r="BE880" s="24"/>
    </row>
    <row r="881" customFormat="false" ht="13" hidden="false" customHeight="true" outlineLevel="0" collapsed="false">
      <c r="A881" s="1" t="n">
        <v>883</v>
      </c>
      <c r="B881" s="18" t="s">
        <v>2070</v>
      </c>
      <c r="C881" s="18" t="str">
        <f aca="false">TEXT(A881,"CRC-00000")&amp;"-05-01"</f>
        <v>CRC-00883-05-01</v>
      </c>
      <c r="T881" s="2"/>
      <c r="U881" s="2"/>
      <c r="AD881" s="6" t="n">
        <f aca="false">ISNUMBER(MATCH(A881,Selection!A:A,0))</f>
        <v>0</v>
      </c>
      <c r="AE881" s="6" t="n">
        <f aca="false">24-COUNTIF(D881:AA881,"")</f>
        <v>0</v>
      </c>
      <c r="AF881" s="20" t="n">
        <f aca="false">TRUE()</f>
        <v>1</v>
      </c>
      <c r="AG881" s="21" t="n">
        <f aca="false">TRUE()</f>
        <v>1</v>
      </c>
      <c r="AH881" s="21" t="n">
        <f aca="false">FALSE()</f>
        <v>0</v>
      </c>
      <c r="AI881" s="22" t="n">
        <f aca="false">FALSE()</f>
        <v>0</v>
      </c>
      <c r="AJ881" s="8" t="n">
        <v>883</v>
      </c>
      <c r="AK881" s="23" t="s">
        <v>62</v>
      </c>
      <c r="AL881" s="8" t="s">
        <v>63</v>
      </c>
      <c r="AM881" s="8" t="n">
        <v>71</v>
      </c>
      <c r="AN881" s="8" t="s">
        <v>64</v>
      </c>
      <c r="AO881" s="8" t="s">
        <v>65</v>
      </c>
      <c r="AP881" s="8" t="s">
        <v>115</v>
      </c>
      <c r="AQ881" s="8" t="s">
        <v>2071</v>
      </c>
      <c r="AU881" s="8" t="s">
        <v>152</v>
      </c>
      <c r="AV881" s="24" t="s">
        <v>2072</v>
      </c>
      <c r="AW881" s="24"/>
      <c r="BA881" s="21" t="n">
        <f aca="false">NOT(ISNA(MATCH($A881&amp;"N",'Cases at IMPPC'!$H:$H,0)))</f>
        <v>0</v>
      </c>
      <c r="BB881" s="21" t="n">
        <f aca="false">NOT(ISNA(MATCH($A881&amp;"T",'Cases at IMPPC'!$H:$H,0)))</f>
        <v>0</v>
      </c>
      <c r="BC881" s="21" t="n">
        <f aca="false">NOT(ISNA(MATCH($A881&amp;"ADE",'Cases at IMPPC'!$H:$H,0)))</f>
        <v>0</v>
      </c>
      <c r="BD881" s="21" t="n">
        <f aca="false">NOT(ISNA(MATCH($A881&amp;"MET",'Cases at IMPPC'!$H:$H,0)))</f>
        <v>0</v>
      </c>
      <c r="BE881" s="24"/>
    </row>
    <row r="882" customFormat="false" ht="13" hidden="false" customHeight="true" outlineLevel="0" collapsed="false">
      <c r="A882" s="1" t="n">
        <v>884</v>
      </c>
      <c r="B882" s="18" t="s">
        <v>2073</v>
      </c>
      <c r="C882" s="18" t="str">
        <f aca="false">TEXT(A882,"CRC-00000")&amp;"-05-01"</f>
        <v>CRC-00884-05-01</v>
      </c>
      <c r="D882" s="2" t="s">
        <v>61</v>
      </c>
      <c r="T882" s="2"/>
      <c r="U882" s="2"/>
      <c r="AD882" s="6" t="n">
        <f aca="false">ISNUMBER(MATCH(A882,Selection!A:A,0))</f>
        <v>0</v>
      </c>
      <c r="AE882" s="6" t="n">
        <f aca="false">24-COUNTIF(D882:AA882,"")</f>
        <v>1</v>
      </c>
      <c r="AF882" s="20" t="n">
        <f aca="false">TRUE()</f>
        <v>1</v>
      </c>
      <c r="AG882" s="21" t="n">
        <f aca="false">TRUE()</f>
        <v>1</v>
      </c>
      <c r="AH882" s="21" t="n">
        <f aca="false">FALSE()</f>
        <v>0</v>
      </c>
      <c r="AI882" s="22" t="n">
        <f aca="false">FALSE()</f>
        <v>0</v>
      </c>
      <c r="AJ882" s="8" t="n">
        <v>884</v>
      </c>
      <c r="AK882" s="23" t="s">
        <v>62</v>
      </c>
      <c r="AL882" s="8" t="s">
        <v>63</v>
      </c>
      <c r="AM882" s="8" t="n">
        <v>85</v>
      </c>
      <c r="AN882" s="8" t="s">
        <v>64</v>
      </c>
      <c r="AO882" s="8" t="s">
        <v>65</v>
      </c>
      <c r="AP882" s="8" t="s">
        <v>115</v>
      </c>
      <c r="AQ882" s="8" t="s">
        <v>2074</v>
      </c>
      <c r="AU882" s="8" t="s">
        <v>152</v>
      </c>
      <c r="AV882" s="24" t="s">
        <v>2075</v>
      </c>
      <c r="AW882" s="24"/>
      <c r="BA882" s="21" t="n">
        <f aca="false">NOT(ISNA(MATCH($A882&amp;"N",'Cases at IMPPC'!$H:$H,0)))</f>
        <v>0</v>
      </c>
      <c r="BB882" s="21" t="n">
        <f aca="false">NOT(ISNA(MATCH($A882&amp;"T",'Cases at IMPPC'!$H:$H,0)))</f>
        <v>0</v>
      </c>
      <c r="BC882" s="21" t="n">
        <f aca="false">NOT(ISNA(MATCH($A882&amp;"ADE",'Cases at IMPPC'!$H:$H,0)))</f>
        <v>0</v>
      </c>
      <c r="BD882" s="21" t="n">
        <f aca="false">NOT(ISNA(MATCH($A882&amp;"MET",'Cases at IMPPC'!$H:$H,0)))</f>
        <v>0</v>
      </c>
      <c r="BE882" s="24"/>
    </row>
    <row r="883" customFormat="false" ht="13" hidden="false" customHeight="true" outlineLevel="0" collapsed="false">
      <c r="A883" s="1" t="n">
        <v>885</v>
      </c>
      <c r="B883" s="18" t="s">
        <v>2076</v>
      </c>
      <c r="C883" s="18" t="str">
        <f aca="false">TEXT(A883,"CRC-00000")&amp;"-05-01"</f>
        <v>CRC-00885-05-01</v>
      </c>
      <c r="D883" s="2" t="s">
        <v>61</v>
      </c>
      <c r="T883" s="2"/>
      <c r="U883" s="2"/>
      <c r="AD883" s="6" t="n">
        <f aca="false">ISNUMBER(MATCH(A883,Selection!A:A,0))</f>
        <v>0</v>
      </c>
      <c r="AE883" s="6" t="n">
        <f aca="false">24-COUNTIF(D883:AA883,"")</f>
        <v>1</v>
      </c>
      <c r="AF883" s="20" t="n">
        <f aca="false">TRUE()</f>
        <v>1</v>
      </c>
      <c r="AG883" s="21" t="n">
        <f aca="false">TRUE()</f>
        <v>1</v>
      </c>
      <c r="AH883" s="21" t="n">
        <f aca="false">FALSE()</f>
        <v>0</v>
      </c>
      <c r="AI883" s="22" t="n">
        <f aca="false">FALSE()</f>
        <v>0</v>
      </c>
      <c r="AJ883" s="8" t="n">
        <v>885</v>
      </c>
      <c r="AK883" s="23" t="s">
        <v>62</v>
      </c>
      <c r="AL883" s="8" t="s">
        <v>66</v>
      </c>
      <c r="AM883" s="8" t="n">
        <v>69</v>
      </c>
      <c r="AN883" s="8" t="s">
        <v>64</v>
      </c>
      <c r="AO883" s="8" t="s">
        <v>65</v>
      </c>
      <c r="AP883" s="8" t="s">
        <v>90</v>
      </c>
      <c r="AQ883" s="8" t="s">
        <v>1691</v>
      </c>
      <c r="AU883" s="8" t="s">
        <v>159</v>
      </c>
      <c r="AV883" s="24" t="s">
        <v>2077</v>
      </c>
      <c r="AW883" s="24"/>
      <c r="BA883" s="21" t="n">
        <f aca="false">NOT(ISNA(MATCH($A883&amp;"N",'Cases at IMPPC'!$H:$H,0)))</f>
        <v>0</v>
      </c>
      <c r="BB883" s="21" t="n">
        <f aca="false">NOT(ISNA(MATCH($A883&amp;"T",'Cases at IMPPC'!$H:$H,0)))</f>
        <v>0</v>
      </c>
      <c r="BC883" s="21" t="n">
        <f aca="false">NOT(ISNA(MATCH($A883&amp;"ADE",'Cases at IMPPC'!$H:$H,0)))</f>
        <v>0</v>
      </c>
      <c r="BD883" s="21" t="n">
        <f aca="false">NOT(ISNA(MATCH($A883&amp;"MET",'Cases at IMPPC'!$H:$H,0)))</f>
        <v>0</v>
      </c>
      <c r="BE883" s="24"/>
    </row>
    <row r="884" customFormat="false" ht="13" hidden="false" customHeight="true" outlineLevel="0" collapsed="false">
      <c r="A884" s="1" t="n">
        <v>886</v>
      </c>
      <c r="B884" s="18" t="s">
        <v>2078</v>
      </c>
      <c r="C884" s="18" t="str">
        <f aca="false">TEXT(A884,"CRC-00000")&amp;"-05-01"</f>
        <v>CRC-00886-05-01</v>
      </c>
      <c r="T884" s="2"/>
      <c r="U884" s="2"/>
      <c r="AD884" s="6" t="n">
        <f aca="false">ISNUMBER(MATCH(A884,Selection!A:A,0))</f>
        <v>0</v>
      </c>
      <c r="AE884" s="6" t="n">
        <f aca="false">24-COUNTIF(D884:AA884,"")</f>
        <v>0</v>
      </c>
      <c r="AF884" s="20" t="n">
        <f aca="false">TRUE()</f>
        <v>1</v>
      </c>
      <c r="AG884" s="21" t="n">
        <f aca="false">TRUE()</f>
        <v>1</v>
      </c>
      <c r="AH884" s="21" t="n">
        <f aca="false">FALSE()</f>
        <v>0</v>
      </c>
      <c r="AI884" s="22" t="n">
        <f aca="false">FALSE()</f>
        <v>0</v>
      </c>
      <c r="AJ884" s="8" t="n">
        <v>886</v>
      </c>
      <c r="AK884" s="23" t="s">
        <v>62</v>
      </c>
      <c r="AL884" s="8" t="s">
        <v>63</v>
      </c>
      <c r="AM884" s="8" t="n">
        <v>57</v>
      </c>
      <c r="AN884" s="8" t="s">
        <v>45</v>
      </c>
      <c r="AO884" s="8" t="s">
        <v>71</v>
      </c>
      <c r="AP884" s="8" t="s">
        <v>66</v>
      </c>
      <c r="AQ884" s="8" t="s">
        <v>75</v>
      </c>
      <c r="AU884" s="8" t="s">
        <v>45</v>
      </c>
      <c r="AV884" s="24" t="s">
        <v>2079</v>
      </c>
      <c r="AW884" s="24"/>
      <c r="BA884" s="21" t="n">
        <f aca="false">NOT(ISNA(MATCH($A884&amp;"N",'Cases at IMPPC'!$H:$H,0)))</f>
        <v>0</v>
      </c>
      <c r="BB884" s="21" t="n">
        <f aca="false">NOT(ISNA(MATCH($A884&amp;"T",'Cases at IMPPC'!$H:$H,0)))</f>
        <v>0</v>
      </c>
      <c r="BC884" s="21" t="n">
        <f aca="false">NOT(ISNA(MATCH($A884&amp;"ADE",'Cases at IMPPC'!$H:$H,0)))</f>
        <v>0</v>
      </c>
      <c r="BD884" s="21" t="n">
        <f aca="false">NOT(ISNA(MATCH($A884&amp;"MET",'Cases at IMPPC'!$H:$H,0)))</f>
        <v>0</v>
      </c>
      <c r="BE884" s="24"/>
    </row>
    <row r="885" customFormat="false" ht="13" hidden="false" customHeight="true" outlineLevel="0" collapsed="false">
      <c r="A885" s="1" t="n">
        <v>887</v>
      </c>
      <c r="B885" s="18" t="s">
        <v>2080</v>
      </c>
      <c r="C885" s="18" t="str">
        <f aca="false">TEXT(A885,"CRC-00000")&amp;"-05-01"</f>
        <v>CRC-00887-05-01</v>
      </c>
      <c r="T885" s="2"/>
      <c r="U885" s="2"/>
      <c r="AD885" s="6" t="n">
        <f aca="false">ISNUMBER(MATCH(A885,Selection!A:A,0))</f>
        <v>0</v>
      </c>
      <c r="AE885" s="6" t="n">
        <f aca="false">24-COUNTIF(D885:AA885,"")</f>
        <v>0</v>
      </c>
      <c r="AF885" s="20" t="n">
        <f aca="false">TRUE()</f>
        <v>1</v>
      </c>
      <c r="AG885" s="21" t="n">
        <f aca="false">FALSE()</f>
        <v>0</v>
      </c>
      <c r="AH885" s="21" t="n">
        <f aca="false">FALSE()</f>
        <v>0</v>
      </c>
      <c r="AI885" s="22" t="n">
        <f aca="false">TRUE()</f>
        <v>1</v>
      </c>
      <c r="AJ885" s="8" t="n">
        <v>887.3</v>
      </c>
      <c r="AK885" s="23" t="s">
        <v>324</v>
      </c>
      <c r="AL885" s="8" t="s">
        <v>63</v>
      </c>
      <c r="AM885" s="8" t="n">
        <v>79</v>
      </c>
      <c r="AN885" s="8" t="s">
        <v>45</v>
      </c>
      <c r="AP885" s="8" t="s">
        <v>45</v>
      </c>
      <c r="AV885" s="24" t="s">
        <v>2081</v>
      </c>
      <c r="AW885" s="24"/>
      <c r="BA885" s="21" t="n">
        <f aca="false">NOT(ISNA(MATCH($A885&amp;"N",'Cases at IMPPC'!$H:$H,0)))</f>
        <v>0</v>
      </c>
      <c r="BB885" s="21" t="n">
        <f aca="false">NOT(ISNA(MATCH($A885&amp;"T",'Cases at IMPPC'!$H:$H,0)))</f>
        <v>0</v>
      </c>
      <c r="BC885" s="21" t="n">
        <f aca="false">NOT(ISNA(MATCH($A885&amp;"ADE",'Cases at IMPPC'!$H:$H,0)))</f>
        <v>0</v>
      </c>
      <c r="BD885" s="21" t="n">
        <f aca="false">NOT(ISNA(MATCH($A885&amp;"MET",'Cases at IMPPC'!$H:$H,0)))</f>
        <v>0</v>
      </c>
      <c r="BE885" s="24" t="s">
        <v>184</v>
      </c>
    </row>
    <row r="886" customFormat="false" ht="13" hidden="false" customHeight="true" outlineLevel="0" collapsed="false">
      <c r="A886" s="1" t="n">
        <v>888</v>
      </c>
      <c r="B886" s="18" t="s">
        <v>2082</v>
      </c>
      <c r="C886" s="18" t="str">
        <f aca="false">TEXT(A886,"CRC-00000")&amp;"-05-01"</f>
        <v>CRC-00888-05-01</v>
      </c>
      <c r="T886" s="2"/>
      <c r="U886" s="2"/>
      <c r="AD886" s="6" t="n">
        <f aca="false">ISNUMBER(MATCH(A886,Selection!A:A,0))</f>
        <v>0</v>
      </c>
      <c r="AE886" s="6" t="n">
        <f aca="false">24-COUNTIF(D886:AA886,"")</f>
        <v>0</v>
      </c>
      <c r="AF886" s="20" t="n">
        <f aca="false">TRUE()</f>
        <v>1</v>
      </c>
      <c r="AG886" s="21" t="n">
        <f aca="false">TRUE()</f>
        <v>1</v>
      </c>
      <c r="AH886" s="21" t="n">
        <f aca="false">FALSE()</f>
        <v>0</v>
      </c>
      <c r="AI886" s="22" t="n">
        <f aca="false">FALSE()</f>
        <v>0</v>
      </c>
      <c r="AJ886" s="8" t="n">
        <v>888</v>
      </c>
      <c r="AK886" s="23" t="s">
        <v>62</v>
      </c>
      <c r="AM886" s="8" t="n">
        <v>55</v>
      </c>
      <c r="AN886" s="8" t="s">
        <v>64</v>
      </c>
      <c r="AO886" s="8" t="s">
        <v>71</v>
      </c>
      <c r="AP886" s="8" t="s">
        <v>66</v>
      </c>
      <c r="AQ886" s="8" t="s">
        <v>75</v>
      </c>
      <c r="AU886" s="8" t="s">
        <v>45</v>
      </c>
      <c r="AV886" s="24" t="s">
        <v>2083</v>
      </c>
      <c r="AW886" s="24"/>
      <c r="BA886" s="21" t="n">
        <f aca="false">NOT(ISNA(MATCH($A886&amp;"N",'Cases at IMPPC'!$H:$H,0)))</f>
        <v>0</v>
      </c>
      <c r="BB886" s="21" t="n">
        <f aca="false">NOT(ISNA(MATCH($A886&amp;"T",'Cases at IMPPC'!$H:$H,0)))</f>
        <v>0</v>
      </c>
      <c r="BC886" s="21" t="n">
        <f aca="false">NOT(ISNA(MATCH($A886&amp;"ADE",'Cases at IMPPC'!$H:$H,0)))</f>
        <v>0</v>
      </c>
      <c r="BD886" s="21" t="n">
        <f aca="false">NOT(ISNA(MATCH($A886&amp;"MET",'Cases at IMPPC'!$H:$H,0)))</f>
        <v>0</v>
      </c>
      <c r="BE886" s="24"/>
    </row>
    <row r="887" customFormat="false" ht="13" hidden="false" customHeight="true" outlineLevel="0" collapsed="false">
      <c r="A887" s="1" t="n">
        <v>889</v>
      </c>
      <c r="B887" s="18" t="s">
        <v>2084</v>
      </c>
      <c r="C887" s="18" t="str">
        <f aca="false">TEXT(A887,"CRC-00000")&amp;"-05-01"</f>
        <v>CRC-00889-05-01</v>
      </c>
      <c r="T887" s="2"/>
      <c r="U887" s="2"/>
      <c r="AD887" s="6" t="n">
        <f aca="false">ISNUMBER(MATCH(A887,Selection!A:A,0))</f>
        <v>0</v>
      </c>
      <c r="AE887" s="6" t="n">
        <f aca="false">24-COUNTIF(D887:AA887,"")</f>
        <v>0</v>
      </c>
      <c r="AF887" s="20" t="n">
        <f aca="false">TRUE()</f>
        <v>1</v>
      </c>
      <c r="AG887" s="21" t="n">
        <f aca="false">TRUE()</f>
        <v>1</v>
      </c>
      <c r="AH887" s="21" t="n">
        <f aca="false">FALSE()</f>
        <v>0</v>
      </c>
      <c r="AI887" s="22" t="n">
        <f aca="false">FALSE()</f>
        <v>0</v>
      </c>
      <c r="AJ887" s="8" t="n">
        <v>889</v>
      </c>
      <c r="AK887" s="23" t="s">
        <v>62</v>
      </c>
      <c r="AL887" s="8" t="s">
        <v>66</v>
      </c>
      <c r="AM887" s="8" t="n">
        <v>87</v>
      </c>
      <c r="AN887" s="8" t="s">
        <v>45</v>
      </c>
      <c r="AO887" s="8" t="s">
        <v>65</v>
      </c>
      <c r="AP887" s="8" t="s">
        <v>949</v>
      </c>
      <c r="AQ887" s="8" t="s">
        <v>257</v>
      </c>
      <c r="AV887" s="24" t="s">
        <v>1928</v>
      </c>
      <c r="AW887" s="24"/>
      <c r="BA887" s="21" t="n">
        <f aca="false">NOT(ISNA(MATCH($A887&amp;"N",'Cases at IMPPC'!$H:$H,0)))</f>
        <v>0</v>
      </c>
      <c r="BB887" s="21" t="n">
        <f aca="false">NOT(ISNA(MATCH($A887&amp;"T",'Cases at IMPPC'!$H:$H,0)))</f>
        <v>0</v>
      </c>
      <c r="BC887" s="21" t="n">
        <f aca="false">NOT(ISNA(MATCH($A887&amp;"ADE",'Cases at IMPPC'!$H:$H,0)))</f>
        <v>0</v>
      </c>
      <c r="BD887" s="21" t="n">
        <f aca="false">NOT(ISNA(MATCH($A887&amp;"MET",'Cases at IMPPC'!$H:$H,0)))</f>
        <v>0</v>
      </c>
      <c r="BE887" s="24"/>
    </row>
    <row r="888" customFormat="false" ht="13" hidden="false" customHeight="true" outlineLevel="0" collapsed="false">
      <c r="A888" s="1" t="n">
        <v>890</v>
      </c>
      <c r="B888" s="18" t="s">
        <v>2085</v>
      </c>
      <c r="C888" s="18" t="str">
        <f aca="false">TEXT(A888,"CRC-00000")&amp;"-05-01"</f>
        <v>CRC-00890-05-01</v>
      </c>
      <c r="T888" s="2"/>
      <c r="U888" s="2"/>
      <c r="AD888" s="6" t="n">
        <f aca="false">ISNUMBER(MATCH(A888,Selection!A:A,0))</f>
        <v>0</v>
      </c>
      <c r="AE888" s="6" t="n">
        <f aca="false">24-COUNTIF(D888:AA888,"")</f>
        <v>0</v>
      </c>
      <c r="AF888" s="20" t="n">
        <f aca="false">TRUE()</f>
        <v>1</v>
      </c>
      <c r="AG888" s="21" t="n">
        <f aca="false">TRUE()</f>
        <v>1</v>
      </c>
      <c r="AH888" s="21" t="n">
        <f aca="false">FALSE()</f>
        <v>0</v>
      </c>
      <c r="AI888" s="22" t="n">
        <f aca="false">FALSE()</f>
        <v>0</v>
      </c>
      <c r="AJ888" s="8" t="n">
        <v>890</v>
      </c>
      <c r="AK888" s="23" t="s">
        <v>62</v>
      </c>
      <c r="AL888" s="8" t="s">
        <v>63</v>
      </c>
      <c r="AM888" s="8" t="n">
        <v>56</v>
      </c>
      <c r="AN888" s="8" t="s">
        <v>64</v>
      </c>
      <c r="AO888" s="8" t="s">
        <v>65</v>
      </c>
      <c r="AP888" s="8" t="s">
        <v>115</v>
      </c>
      <c r="AQ888" s="8" t="s">
        <v>2086</v>
      </c>
      <c r="AU888" s="8" t="s">
        <v>152</v>
      </c>
      <c r="AV888" s="24" t="s">
        <v>2087</v>
      </c>
      <c r="AW888" s="24"/>
      <c r="BA888" s="21" t="n">
        <f aca="false">NOT(ISNA(MATCH($A888&amp;"N",'Cases at IMPPC'!$H:$H,0)))</f>
        <v>0</v>
      </c>
      <c r="BB888" s="21" t="n">
        <f aca="false">NOT(ISNA(MATCH($A888&amp;"T",'Cases at IMPPC'!$H:$H,0)))</f>
        <v>0</v>
      </c>
      <c r="BC888" s="21" t="n">
        <f aca="false">NOT(ISNA(MATCH($A888&amp;"ADE",'Cases at IMPPC'!$H:$H,0)))</f>
        <v>0</v>
      </c>
      <c r="BD888" s="21" t="n">
        <f aca="false">NOT(ISNA(MATCH($A888&amp;"MET",'Cases at IMPPC'!$H:$H,0)))</f>
        <v>0</v>
      </c>
      <c r="BE888" s="24"/>
    </row>
    <row r="889" customFormat="false" ht="13" hidden="false" customHeight="true" outlineLevel="0" collapsed="false">
      <c r="A889" s="1" t="n">
        <v>891</v>
      </c>
      <c r="B889" s="18" t="s">
        <v>2088</v>
      </c>
      <c r="C889" s="18" t="str">
        <f aca="false">TEXT(A889,"CRC-00000")&amp;"-05-01"</f>
        <v>CRC-00891-05-01</v>
      </c>
      <c r="D889" s="2" t="s">
        <v>61</v>
      </c>
      <c r="T889" s="2"/>
      <c r="U889" s="2"/>
      <c r="AD889" s="6" t="n">
        <f aca="false">ISNUMBER(MATCH(A889,Selection!A:A,0))</f>
        <v>0</v>
      </c>
      <c r="AE889" s="6" t="n">
        <f aca="false">24-COUNTIF(D889:AA889,"")</f>
        <v>1</v>
      </c>
      <c r="AF889" s="20" t="n">
        <f aca="false">TRUE()</f>
        <v>1</v>
      </c>
      <c r="AG889" s="21" t="n">
        <f aca="false">TRUE()</f>
        <v>1</v>
      </c>
      <c r="AH889" s="21" t="n">
        <f aca="false">FALSE()</f>
        <v>0</v>
      </c>
      <c r="AI889" s="22" t="n">
        <f aca="false">FALSE()</f>
        <v>0</v>
      </c>
      <c r="AJ889" s="8" t="n">
        <v>891</v>
      </c>
      <c r="AK889" s="23" t="s">
        <v>62</v>
      </c>
      <c r="AL889" s="8" t="s">
        <v>63</v>
      </c>
      <c r="AM889" s="8" t="n">
        <v>69</v>
      </c>
      <c r="AN889" s="8" t="s">
        <v>45</v>
      </c>
      <c r="AO889" s="8" t="s">
        <v>65</v>
      </c>
      <c r="AP889" s="8" t="s">
        <v>66</v>
      </c>
      <c r="AQ889" s="8" t="s">
        <v>197</v>
      </c>
      <c r="AU889" s="8" t="s">
        <v>45</v>
      </c>
      <c r="AV889" s="24" t="s">
        <v>2089</v>
      </c>
      <c r="AW889" s="24"/>
      <c r="BA889" s="21" t="n">
        <f aca="false">NOT(ISNA(MATCH($A889&amp;"N",'Cases at IMPPC'!$H:$H,0)))</f>
        <v>0</v>
      </c>
      <c r="BB889" s="21" t="n">
        <f aca="false">NOT(ISNA(MATCH($A889&amp;"T",'Cases at IMPPC'!$H:$H,0)))</f>
        <v>0</v>
      </c>
      <c r="BC889" s="21" t="n">
        <f aca="false">NOT(ISNA(MATCH($A889&amp;"ADE",'Cases at IMPPC'!$H:$H,0)))</f>
        <v>0</v>
      </c>
      <c r="BD889" s="21" t="n">
        <f aca="false">NOT(ISNA(MATCH($A889&amp;"MET",'Cases at IMPPC'!$H:$H,0)))</f>
        <v>0</v>
      </c>
      <c r="BE889" s="24"/>
    </row>
    <row r="890" customFormat="false" ht="13" hidden="false" customHeight="true" outlineLevel="0" collapsed="false">
      <c r="A890" s="1" t="n">
        <v>892</v>
      </c>
      <c r="B890" s="18" t="s">
        <v>2090</v>
      </c>
      <c r="C890" s="18" t="str">
        <f aca="false">TEXT(A890,"CRC-00000")&amp;"-05-01"</f>
        <v>CRC-00892-05-01</v>
      </c>
      <c r="T890" s="2"/>
      <c r="U890" s="2"/>
      <c r="AD890" s="6" t="n">
        <f aca="false">ISNUMBER(MATCH(A890,Selection!A:A,0))</f>
        <v>0</v>
      </c>
      <c r="AE890" s="6" t="n">
        <f aca="false">24-COUNTIF(D890:AA890,"")</f>
        <v>0</v>
      </c>
      <c r="AF890" s="20" t="n">
        <f aca="false">TRUE()</f>
        <v>1</v>
      </c>
      <c r="AG890" s="21" t="n">
        <f aca="false">TRUE()</f>
        <v>1</v>
      </c>
      <c r="AH890" s="21" t="n">
        <f aca="false">FALSE()</f>
        <v>0</v>
      </c>
      <c r="AI890" s="22" t="n">
        <f aca="false">FALSE()</f>
        <v>0</v>
      </c>
      <c r="AJ890" s="8" t="n">
        <v>892</v>
      </c>
      <c r="AK890" s="23" t="s">
        <v>62</v>
      </c>
      <c r="AL890" s="8" t="s">
        <v>63</v>
      </c>
      <c r="AM890" s="8" t="n">
        <v>83</v>
      </c>
      <c r="AN890" s="8" t="s">
        <v>64</v>
      </c>
      <c r="AO890" s="8" t="s">
        <v>71</v>
      </c>
      <c r="AP890" s="8" t="s">
        <v>66</v>
      </c>
      <c r="AQ890" s="8" t="s">
        <v>75</v>
      </c>
      <c r="AU890" s="8" t="s">
        <v>152</v>
      </c>
      <c r="AV890" s="24" t="s">
        <v>2091</v>
      </c>
      <c r="AW890" s="24"/>
      <c r="BA890" s="21" t="n">
        <f aca="false">NOT(ISNA(MATCH($A890&amp;"N",'Cases at IMPPC'!$H:$H,0)))</f>
        <v>0</v>
      </c>
      <c r="BB890" s="21" t="n">
        <f aca="false">NOT(ISNA(MATCH($A890&amp;"T",'Cases at IMPPC'!$H:$H,0)))</f>
        <v>0</v>
      </c>
      <c r="BC890" s="21" t="n">
        <f aca="false">NOT(ISNA(MATCH($A890&amp;"ADE",'Cases at IMPPC'!$H:$H,0)))</f>
        <v>0</v>
      </c>
      <c r="BD890" s="21" t="n">
        <f aca="false">NOT(ISNA(MATCH($A890&amp;"MET",'Cases at IMPPC'!$H:$H,0)))</f>
        <v>0</v>
      </c>
      <c r="BE890" s="24"/>
    </row>
    <row r="891" customFormat="false" ht="13" hidden="false" customHeight="true" outlineLevel="0" collapsed="false">
      <c r="A891" s="1" t="n">
        <v>893</v>
      </c>
      <c r="B891" s="18" t="s">
        <v>2092</v>
      </c>
      <c r="C891" s="18" t="str">
        <f aca="false">TEXT(A891,"CRC-00000")&amp;"-05-01"</f>
        <v>CRC-00893-05-01</v>
      </c>
      <c r="T891" s="2"/>
      <c r="U891" s="2"/>
      <c r="AD891" s="6" t="n">
        <f aca="false">ISNUMBER(MATCH(A891,Selection!A:A,0))</f>
        <v>0</v>
      </c>
      <c r="AE891" s="6" t="n">
        <f aca="false">24-COUNTIF(D891:AA891,"")</f>
        <v>0</v>
      </c>
      <c r="AF891" s="20" t="n">
        <f aca="false">TRUE()</f>
        <v>1</v>
      </c>
      <c r="AG891" s="21" t="n">
        <f aca="false">TRUE()</f>
        <v>1</v>
      </c>
      <c r="AH891" s="21" t="n">
        <f aca="false">FALSE()</f>
        <v>0</v>
      </c>
      <c r="AI891" s="22" t="n">
        <f aca="false">FALSE()</f>
        <v>0</v>
      </c>
      <c r="AJ891" s="8" t="n">
        <v>893</v>
      </c>
      <c r="AK891" s="23" t="s">
        <v>62</v>
      </c>
      <c r="AL891" s="8" t="s">
        <v>63</v>
      </c>
      <c r="AM891" s="8" t="n">
        <v>76</v>
      </c>
      <c r="AN891" s="8" t="s">
        <v>45</v>
      </c>
      <c r="AO891" s="8" t="s">
        <v>71</v>
      </c>
      <c r="AP891" s="8" t="s">
        <v>949</v>
      </c>
      <c r="AQ891" s="8" t="s">
        <v>190</v>
      </c>
      <c r="AV891" s="24" t="s">
        <v>2093</v>
      </c>
      <c r="AW891" s="24"/>
      <c r="BA891" s="21" t="n">
        <f aca="false">NOT(ISNA(MATCH($A891&amp;"N",'Cases at IMPPC'!$H:$H,0)))</f>
        <v>0</v>
      </c>
      <c r="BB891" s="21" t="n">
        <f aca="false">NOT(ISNA(MATCH($A891&amp;"T",'Cases at IMPPC'!$H:$H,0)))</f>
        <v>0</v>
      </c>
      <c r="BC891" s="21" t="n">
        <f aca="false">NOT(ISNA(MATCH($A891&amp;"ADE",'Cases at IMPPC'!$H:$H,0)))</f>
        <v>0</v>
      </c>
      <c r="BD891" s="21" t="n">
        <f aca="false">NOT(ISNA(MATCH($A891&amp;"MET",'Cases at IMPPC'!$H:$H,0)))</f>
        <v>0</v>
      </c>
      <c r="BE891" s="24"/>
    </row>
    <row r="892" customFormat="false" ht="13" hidden="false" customHeight="true" outlineLevel="0" collapsed="false">
      <c r="A892" s="1" t="n">
        <v>894</v>
      </c>
      <c r="B892" s="18" t="s">
        <v>2094</v>
      </c>
      <c r="C892" s="18" t="str">
        <f aca="false">TEXT(A892,"CRC-00000")&amp;"-05-01"</f>
        <v>CRC-00894-05-01</v>
      </c>
      <c r="T892" s="2"/>
      <c r="U892" s="2"/>
      <c r="AD892" s="6" t="n">
        <f aca="false">ISNUMBER(MATCH(A892,Selection!A:A,0))</f>
        <v>0</v>
      </c>
      <c r="AE892" s="6" t="n">
        <f aca="false">24-COUNTIF(D892:AA892,"")</f>
        <v>0</v>
      </c>
      <c r="AF892" s="20" t="n">
        <f aca="false">TRUE()</f>
        <v>1</v>
      </c>
      <c r="AG892" s="21" t="n">
        <f aca="false">TRUE()</f>
        <v>1</v>
      </c>
      <c r="AH892" s="21" t="n">
        <f aca="false">FALSE()</f>
        <v>0</v>
      </c>
      <c r="AI892" s="22" t="n">
        <f aca="false">FALSE()</f>
        <v>0</v>
      </c>
      <c r="AJ892" s="8" t="n">
        <v>894</v>
      </c>
      <c r="AK892" s="23" t="s">
        <v>62</v>
      </c>
      <c r="AL892" s="8" t="s">
        <v>63</v>
      </c>
      <c r="AM892" s="8" t="n">
        <v>79</v>
      </c>
      <c r="AN892" s="8" t="s">
        <v>45</v>
      </c>
      <c r="AO892" s="8" t="s">
        <v>65</v>
      </c>
      <c r="AQ892" s="8" t="s">
        <v>75</v>
      </c>
      <c r="AV892" s="24" t="s">
        <v>242</v>
      </c>
      <c r="AW892" s="24"/>
      <c r="BA892" s="21" t="n">
        <f aca="false">NOT(ISNA(MATCH($A892&amp;"N",'Cases at IMPPC'!$H:$H,0)))</f>
        <v>0</v>
      </c>
      <c r="BB892" s="21" t="n">
        <f aca="false">NOT(ISNA(MATCH($A892&amp;"T",'Cases at IMPPC'!$H:$H,0)))</f>
        <v>0</v>
      </c>
      <c r="BC892" s="21" t="n">
        <f aca="false">NOT(ISNA(MATCH($A892&amp;"ADE",'Cases at IMPPC'!$H:$H,0)))</f>
        <v>0</v>
      </c>
      <c r="BD892" s="21" t="n">
        <f aca="false">NOT(ISNA(MATCH($A892&amp;"MET",'Cases at IMPPC'!$H:$H,0)))</f>
        <v>0</v>
      </c>
      <c r="BE892" s="24"/>
    </row>
    <row r="893" customFormat="false" ht="13" hidden="false" customHeight="true" outlineLevel="0" collapsed="false">
      <c r="A893" s="1" t="n">
        <v>895</v>
      </c>
      <c r="B893" s="18" t="s">
        <v>2095</v>
      </c>
      <c r="C893" s="18" t="str">
        <f aca="false">TEXT(A893,"CRC-00000")&amp;"-05-01"</f>
        <v>CRC-00895-05-01</v>
      </c>
      <c r="T893" s="2"/>
      <c r="U893" s="2"/>
      <c r="AD893" s="6" t="n">
        <f aca="false">ISNUMBER(MATCH(A893,Selection!A:A,0))</f>
        <v>0</v>
      </c>
      <c r="AE893" s="6" t="n">
        <f aca="false">24-COUNTIF(D893:AA893,"")</f>
        <v>0</v>
      </c>
      <c r="AF893" s="20" t="n">
        <f aca="false">TRUE()</f>
        <v>1</v>
      </c>
      <c r="AG893" s="21" t="n">
        <f aca="false">TRUE()</f>
        <v>1</v>
      </c>
      <c r="AH893" s="21" t="n">
        <f aca="false">FALSE()</f>
        <v>0</v>
      </c>
      <c r="AI893" s="22" t="n">
        <f aca="false">FALSE()</f>
        <v>0</v>
      </c>
      <c r="AJ893" s="8" t="n">
        <v>895</v>
      </c>
      <c r="AK893" s="23" t="s">
        <v>62</v>
      </c>
      <c r="AL893" s="8" t="s">
        <v>63</v>
      </c>
      <c r="AM893" s="8" t="n">
        <v>91</v>
      </c>
      <c r="AN893" s="8" t="s">
        <v>45</v>
      </c>
      <c r="AO893" s="8" t="s">
        <v>65</v>
      </c>
      <c r="AP893" s="8" t="s">
        <v>66</v>
      </c>
      <c r="AQ893" s="8" t="s">
        <v>197</v>
      </c>
      <c r="AU893" s="8" t="s">
        <v>45</v>
      </c>
      <c r="AV893" s="24" t="s">
        <v>2096</v>
      </c>
      <c r="AW893" s="24"/>
      <c r="BA893" s="21" t="n">
        <f aca="false">NOT(ISNA(MATCH($A893&amp;"N",'Cases at IMPPC'!$H:$H,0)))</f>
        <v>0</v>
      </c>
      <c r="BB893" s="21" t="n">
        <f aca="false">NOT(ISNA(MATCH($A893&amp;"T",'Cases at IMPPC'!$H:$H,0)))</f>
        <v>0</v>
      </c>
      <c r="BC893" s="21" t="n">
        <f aca="false">NOT(ISNA(MATCH($A893&amp;"ADE",'Cases at IMPPC'!$H:$H,0)))</f>
        <v>0</v>
      </c>
      <c r="BD893" s="21" t="n">
        <f aca="false">NOT(ISNA(MATCH($A893&amp;"MET",'Cases at IMPPC'!$H:$H,0)))</f>
        <v>0</v>
      </c>
      <c r="BE893" s="24"/>
    </row>
    <row r="894" customFormat="false" ht="13" hidden="false" customHeight="true" outlineLevel="0" collapsed="false">
      <c r="A894" s="1" t="n">
        <v>896</v>
      </c>
      <c r="B894" s="18" t="s">
        <v>2097</v>
      </c>
      <c r="C894" s="18" t="str">
        <f aca="false">TEXT(A894,"CRC-00000")&amp;"-05-01"</f>
        <v>CRC-00896-05-01</v>
      </c>
      <c r="T894" s="2"/>
      <c r="U894" s="2"/>
      <c r="AD894" s="6" t="n">
        <f aca="false">ISNUMBER(MATCH(A894,Selection!A:A,0))</f>
        <v>0</v>
      </c>
      <c r="AE894" s="6" t="n">
        <f aca="false">24-COUNTIF(D894:AA894,"")</f>
        <v>0</v>
      </c>
      <c r="AF894" s="20" t="n">
        <f aca="false">TRUE()</f>
        <v>1</v>
      </c>
      <c r="AG894" s="21" t="n">
        <f aca="false">TRUE()</f>
        <v>1</v>
      </c>
      <c r="AH894" s="21" t="n">
        <f aca="false">FALSE()</f>
        <v>0</v>
      </c>
      <c r="AI894" s="22" t="n">
        <f aca="false">FALSE()</f>
        <v>0</v>
      </c>
      <c r="AJ894" s="8" t="n">
        <v>896</v>
      </c>
      <c r="AK894" s="23" t="s">
        <v>62</v>
      </c>
      <c r="AL894" s="8" t="s">
        <v>63</v>
      </c>
      <c r="AM894" s="8" t="n">
        <v>56</v>
      </c>
      <c r="AN894" s="8" t="s">
        <v>45</v>
      </c>
      <c r="AO894" s="8" t="s">
        <v>71</v>
      </c>
      <c r="AP894" s="8" t="s">
        <v>66</v>
      </c>
      <c r="AQ894" s="8" t="s">
        <v>67</v>
      </c>
      <c r="AV894" s="24" t="s">
        <v>2098</v>
      </c>
      <c r="AW894" s="24"/>
      <c r="BA894" s="21" t="n">
        <f aca="false">NOT(ISNA(MATCH($A894&amp;"N",'Cases at IMPPC'!$H:$H,0)))</f>
        <v>0</v>
      </c>
      <c r="BB894" s="21" t="n">
        <f aca="false">NOT(ISNA(MATCH($A894&amp;"T",'Cases at IMPPC'!$H:$H,0)))</f>
        <v>0</v>
      </c>
      <c r="BC894" s="21" t="n">
        <f aca="false">NOT(ISNA(MATCH($A894&amp;"ADE",'Cases at IMPPC'!$H:$H,0)))</f>
        <v>0</v>
      </c>
      <c r="BD894" s="21" t="n">
        <f aca="false">NOT(ISNA(MATCH($A894&amp;"MET",'Cases at IMPPC'!$H:$H,0)))</f>
        <v>0</v>
      </c>
      <c r="BE894" s="24"/>
    </row>
    <row r="895" customFormat="false" ht="13" hidden="false" customHeight="true" outlineLevel="0" collapsed="false">
      <c r="A895" s="1" t="n">
        <v>897</v>
      </c>
      <c r="B895" s="18" t="s">
        <v>2099</v>
      </c>
      <c r="C895" s="18" t="str">
        <f aca="false">TEXT(A895,"CRC-00000")&amp;"-05-01"</f>
        <v>CRC-00897-05-01</v>
      </c>
      <c r="T895" s="2"/>
      <c r="U895" s="2"/>
      <c r="AD895" s="6" t="n">
        <f aca="false">ISNUMBER(MATCH(A895,Selection!A:A,0))</f>
        <v>0</v>
      </c>
      <c r="AE895" s="6" t="n">
        <f aca="false">24-COUNTIF(D895:AA895,"")</f>
        <v>0</v>
      </c>
      <c r="AF895" s="20" t="n">
        <f aca="false">TRUE()</f>
        <v>1</v>
      </c>
      <c r="AG895" s="21" t="n">
        <f aca="false">FALSE()</f>
        <v>0</v>
      </c>
      <c r="AH895" s="21" t="n">
        <f aca="false">FALSE()</f>
        <v>0</v>
      </c>
      <c r="AI895" s="22" t="n">
        <f aca="false">TRUE()</f>
        <v>1</v>
      </c>
      <c r="AJ895" s="8" t="n">
        <v>897.3</v>
      </c>
      <c r="AK895" s="23" t="s">
        <v>324</v>
      </c>
      <c r="AL895" s="8" t="s">
        <v>63</v>
      </c>
      <c r="AM895" s="8" t="n">
        <v>52</v>
      </c>
      <c r="AN895" s="8" t="s">
        <v>45</v>
      </c>
      <c r="AV895" s="24" t="s">
        <v>2100</v>
      </c>
      <c r="AW895" s="24"/>
      <c r="BA895" s="21" t="n">
        <f aca="false">NOT(ISNA(MATCH($A895&amp;"N",'Cases at IMPPC'!$H:$H,0)))</f>
        <v>0</v>
      </c>
      <c r="BB895" s="21" t="n">
        <f aca="false">NOT(ISNA(MATCH($A895&amp;"T",'Cases at IMPPC'!$H:$H,0)))</f>
        <v>0</v>
      </c>
      <c r="BC895" s="21" t="n">
        <f aca="false">NOT(ISNA(MATCH($A895&amp;"ADE",'Cases at IMPPC'!$H:$H,0)))</f>
        <v>0</v>
      </c>
      <c r="BD895" s="21" t="n">
        <f aca="false">NOT(ISNA(MATCH($A895&amp;"MET",'Cases at IMPPC'!$H:$H,0)))</f>
        <v>0</v>
      </c>
      <c r="BE895" s="24" t="s">
        <v>184</v>
      </c>
    </row>
    <row r="896" customFormat="false" ht="13" hidden="false" customHeight="true" outlineLevel="0" collapsed="false">
      <c r="A896" s="1" t="n">
        <v>898</v>
      </c>
      <c r="B896" s="18" t="s">
        <v>2101</v>
      </c>
      <c r="C896" s="18" t="str">
        <f aca="false">TEXT(A896,"CRC-00000")&amp;"-05-01"</f>
        <v>CRC-00898-05-01</v>
      </c>
      <c r="T896" s="2"/>
      <c r="U896" s="2"/>
      <c r="AD896" s="6" t="n">
        <f aca="false">ISNUMBER(MATCH(A896,Selection!A:A,0))</f>
        <v>0</v>
      </c>
      <c r="AE896" s="6" t="n">
        <f aca="false">24-COUNTIF(D896:AA896,"")</f>
        <v>0</v>
      </c>
      <c r="AF896" s="20" t="n">
        <f aca="false">TRUE()</f>
        <v>1</v>
      </c>
      <c r="AG896" s="21" t="n">
        <f aca="false">FALSE()</f>
        <v>0</v>
      </c>
      <c r="AH896" s="21" t="n">
        <f aca="false">TRUE()</f>
        <v>1</v>
      </c>
      <c r="AI896" s="22" t="n">
        <f aca="false">FALSE()</f>
        <v>0</v>
      </c>
      <c r="AJ896" s="8" t="n">
        <v>898.1</v>
      </c>
      <c r="AK896" s="23" t="s">
        <v>137</v>
      </c>
      <c r="AL896" s="8" t="s">
        <v>63</v>
      </c>
      <c r="AM896" s="8" t="n">
        <v>53</v>
      </c>
      <c r="AN896" s="8" t="s">
        <v>64</v>
      </c>
      <c r="AO896" s="8" t="s">
        <v>65</v>
      </c>
      <c r="AU896" s="8" t="s">
        <v>60</v>
      </c>
      <c r="AV896" s="24" t="s">
        <v>2102</v>
      </c>
      <c r="AW896" s="24"/>
      <c r="BA896" s="21" t="n">
        <f aca="false">NOT(ISNA(MATCH($A896&amp;"N",'Cases at IMPPC'!$H:$H,0)))</f>
        <v>0</v>
      </c>
      <c r="BB896" s="21" t="n">
        <f aca="false">NOT(ISNA(MATCH($A896&amp;"T",'Cases at IMPPC'!$H:$H,0)))</f>
        <v>0</v>
      </c>
      <c r="BC896" s="21" t="n">
        <f aca="false">NOT(ISNA(MATCH($A896&amp;"ADE",'Cases at IMPPC'!$H:$H,0)))</f>
        <v>0</v>
      </c>
      <c r="BD896" s="21" t="n">
        <f aca="false">NOT(ISNA(MATCH($A896&amp;"MET",'Cases at IMPPC'!$H:$H,0)))</f>
        <v>0</v>
      </c>
      <c r="BE896" s="24"/>
    </row>
    <row r="897" customFormat="false" ht="13" hidden="false" customHeight="true" outlineLevel="0" collapsed="false">
      <c r="A897" s="1" t="n">
        <v>899</v>
      </c>
      <c r="B897" s="18" t="s">
        <v>2103</v>
      </c>
      <c r="C897" s="18" t="str">
        <f aca="false">TEXT(A897,"CRC-00000")&amp;"-05-01"</f>
        <v>CRC-00899-05-01</v>
      </c>
      <c r="T897" s="2"/>
      <c r="U897" s="2"/>
      <c r="AD897" s="6" t="n">
        <f aca="false">ISNUMBER(MATCH(A897,Selection!A:A,0))</f>
        <v>0</v>
      </c>
      <c r="AE897" s="6" t="n">
        <f aca="false">24-COUNTIF(D897:AA897,"")</f>
        <v>0</v>
      </c>
      <c r="AF897" s="20" t="n">
        <f aca="false">TRUE()</f>
        <v>1</v>
      </c>
      <c r="AG897" s="21" t="n">
        <f aca="false">FALSE()</f>
        <v>0</v>
      </c>
      <c r="AH897" s="21" t="n">
        <f aca="false">TRUE()</f>
        <v>1</v>
      </c>
      <c r="AI897" s="22" t="n">
        <f aca="false">FALSE()</f>
        <v>0</v>
      </c>
      <c r="AJ897" s="8" t="n">
        <v>899.1</v>
      </c>
      <c r="AK897" s="23" t="s">
        <v>137</v>
      </c>
      <c r="AL897" s="8" t="s">
        <v>63</v>
      </c>
      <c r="AM897" s="8" t="n">
        <v>46</v>
      </c>
      <c r="AN897" s="8" t="s">
        <v>64</v>
      </c>
      <c r="AO897" s="8" t="s">
        <v>65</v>
      </c>
      <c r="AQ897" s="8" t="s">
        <v>357</v>
      </c>
      <c r="AU897" s="8" t="s">
        <v>45</v>
      </c>
      <c r="AV897" s="24" t="s">
        <v>2104</v>
      </c>
      <c r="AW897" s="24"/>
      <c r="BA897" s="21" t="n">
        <f aca="false">NOT(ISNA(MATCH($A897&amp;"N",'Cases at IMPPC'!$H:$H,0)))</f>
        <v>0</v>
      </c>
      <c r="BB897" s="21" t="n">
        <f aca="false">NOT(ISNA(MATCH($A897&amp;"T",'Cases at IMPPC'!$H:$H,0)))</f>
        <v>0</v>
      </c>
      <c r="BC897" s="21" t="n">
        <f aca="false">NOT(ISNA(MATCH($A897&amp;"ADE",'Cases at IMPPC'!$H:$H,0)))</f>
        <v>0</v>
      </c>
      <c r="BD897" s="21" t="n">
        <f aca="false">NOT(ISNA(MATCH($A897&amp;"MET",'Cases at IMPPC'!$H:$H,0)))</f>
        <v>0</v>
      </c>
      <c r="BE897" s="24"/>
    </row>
    <row r="898" customFormat="false" ht="13" hidden="false" customHeight="true" outlineLevel="0" collapsed="false">
      <c r="A898" s="1" t="n">
        <v>900</v>
      </c>
      <c r="B898" s="18" t="s">
        <v>2105</v>
      </c>
      <c r="C898" s="18" t="str">
        <f aca="false">TEXT(A898,"CRC-00000")&amp;"-05-01"</f>
        <v>CRC-00900-05-01</v>
      </c>
      <c r="T898" s="2"/>
      <c r="U898" s="2"/>
      <c r="AD898" s="6" t="n">
        <f aca="false">ISNUMBER(MATCH(A898,Selection!A:A,0))</f>
        <v>0</v>
      </c>
      <c r="AE898" s="6" t="n">
        <f aca="false">24-COUNTIF(D898:AA898,"")</f>
        <v>0</v>
      </c>
      <c r="AF898" s="20" t="n">
        <f aca="false">TRUE()</f>
        <v>1</v>
      </c>
      <c r="AG898" s="21" t="n">
        <f aca="false">FALSE()</f>
        <v>0</v>
      </c>
      <c r="AH898" s="21" t="n">
        <f aca="false">TRUE()</f>
        <v>1</v>
      </c>
      <c r="AI898" s="22" t="n">
        <f aca="false">FALSE()</f>
        <v>0</v>
      </c>
      <c r="AJ898" s="8" t="n">
        <v>900.1</v>
      </c>
      <c r="AK898" s="23" t="s">
        <v>137</v>
      </c>
      <c r="AL898" s="8" t="s">
        <v>63</v>
      </c>
      <c r="AM898" s="8" t="n">
        <v>84</v>
      </c>
      <c r="AN898" s="8" t="s">
        <v>64</v>
      </c>
      <c r="AO898" s="8" t="s">
        <v>65</v>
      </c>
      <c r="AU898" s="8" t="s">
        <v>45</v>
      </c>
      <c r="AV898" s="24" t="s">
        <v>2106</v>
      </c>
      <c r="AW898" s="24"/>
      <c r="BA898" s="21" t="n">
        <f aca="false">NOT(ISNA(MATCH($A898&amp;"N",'Cases at IMPPC'!$H:$H,0)))</f>
        <v>0</v>
      </c>
      <c r="BB898" s="21" t="n">
        <f aca="false">NOT(ISNA(MATCH($A898&amp;"T",'Cases at IMPPC'!$H:$H,0)))</f>
        <v>0</v>
      </c>
      <c r="BC898" s="21" t="n">
        <f aca="false">NOT(ISNA(MATCH($A898&amp;"ADE",'Cases at IMPPC'!$H:$H,0)))</f>
        <v>0</v>
      </c>
      <c r="BD898" s="21" t="n">
        <f aca="false">NOT(ISNA(MATCH($A898&amp;"MET",'Cases at IMPPC'!$H:$H,0)))</f>
        <v>0</v>
      </c>
      <c r="BE898" s="24"/>
    </row>
    <row r="899" customFormat="false" ht="13" hidden="false" customHeight="true" outlineLevel="0" collapsed="false">
      <c r="A899" s="1" t="n">
        <v>901</v>
      </c>
      <c r="B899" s="18" t="s">
        <v>2107</v>
      </c>
      <c r="C899" s="18" t="str">
        <f aca="false">TEXT(A899,"CRC-00000")&amp;"-05-01"</f>
        <v>CRC-00901-05-01</v>
      </c>
      <c r="T899" s="2"/>
      <c r="U899" s="2"/>
      <c r="AD899" s="6" t="n">
        <f aca="false">ISNUMBER(MATCH(A899,Selection!A:A,0))</f>
        <v>0</v>
      </c>
      <c r="AE899" s="6" t="n">
        <f aca="false">24-COUNTIF(D899:AA899,"")</f>
        <v>0</v>
      </c>
      <c r="AF899" s="20" t="n">
        <f aca="false">TRUE()</f>
        <v>1</v>
      </c>
      <c r="AG899" s="21" t="n">
        <f aca="false">FALSE()</f>
        <v>0</v>
      </c>
      <c r="AH899" s="21" t="n">
        <f aca="false">TRUE()</f>
        <v>1</v>
      </c>
      <c r="AI899" s="22" t="n">
        <f aca="false">FALSE()</f>
        <v>0</v>
      </c>
      <c r="AJ899" s="8" t="n">
        <v>901.1</v>
      </c>
      <c r="AK899" s="23" t="s">
        <v>137</v>
      </c>
      <c r="AL899" s="8" t="s">
        <v>63</v>
      </c>
      <c r="AM899" s="8" t="n">
        <v>80</v>
      </c>
      <c r="AN899" s="8" t="s">
        <v>64</v>
      </c>
      <c r="AV899" s="24" t="s">
        <v>2108</v>
      </c>
      <c r="AW899" s="24"/>
      <c r="BA899" s="21" t="n">
        <f aca="false">NOT(ISNA(MATCH($A899&amp;"N",'Cases at IMPPC'!$H:$H,0)))</f>
        <v>0</v>
      </c>
      <c r="BB899" s="21" t="n">
        <f aca="false">NOT(ISNA(MATCH($A899&amp;"T",'Cases at IMPPC'!$H:$H,0)))</f>
        <v>0</v>
      </c>
      <c r="BC899" s="21" t="n">
        <f aca="false">NOT(ISNA(MATCH($A899&amp;"ADE",'Cases at IMPPC'!$H:$H,0)))</f>
        <v>0</v>
      </c>
      <c r="BD899" s="21" t="n">
        <f aca="false">NOT(ISNA(MATCH($A899&amp;"MET",'Cases at IMPPC'!$H:$H,0)))</f>
        <v>0</v>
      </c>
      <c r="BE899" s="24"/>
    </row>
    <row r="900" customFormat="false" ht="13" hidden="false" customHeight="true" outlineLevel="0" collapsed="false">
      <c r="A900" s="1" t="n">
        <v>902</v>
      </c>
      <c r="B900" s="18" t="s">
        <v>2109</v>
      </c>
      <c r="C900" s="18" t="str">
        <f aca="false">TEXT(A900,"CRC-00000")&amp;"-05-01"</f>
        <v>CRC-00902-05-01</v>
      </c>
      <c r="T900" s="2"/>
      <c r="U900" s="2"/>
      <c r="AD900" s="6" t="n">
        <f aca="false">ISNUMBER(MATCH(A900,Selection!A:A,0))</f>
        <v>0</v>
      </c>
      <c r="AE900" s="6" t="n">
        <f aca="false">24-COUNTIF(D900:AA900,"")</f>
        <v>0</v>
      </c>
      <c r="AF900" s="20" t="n">
        <f aca="false">TRUE()</f>
        <v>1</v>
      </c>
      <c r="AG900" s="21" t="n">
        <f aca="false">FALSE()</f>
        <v>0</v>
      </c>
      <c r="AH900" s="21" t="n">
        <f aca="false">TRUE()</f>
        <v>1</v>
      </c>
      <c r="AI900" s="22" t="n">
        <f aca="false">FALSE()</f>
        <v>0</v>
      </c>
      <c r="AJ900" s="8" t="n">
        <v>902.1</v>
      </c>
      <c r="AK900" s="23" t="s">
        <v>137</v>
      </c>
      <c r="AL900" s="8" t="s">
        <v>63</v>
      </c>
      <c r="AM900" s="8" t="n">
        <v>62</v>
      </c>
      <c r="AN900" s="8" t="s">
        <v>45</v>
      </c>
      <c r="AU900" s="8" t="s">
        <v>60</v>
      </c>
      <c r="AV900" s="24" t="s">
        <v>2110</v>
      </c>
      <c r="AW900" s="24"/>
      <c r="BA900" s="21" t="n">
        <f aca="false">NOT(ISNA(MATCH($A900&amp;"N",'Cases at IMPPC'!$H:$H,0)))</f>
        <v>0</v>
      </c>
      <c r="BB900" s="21" t="n">
        <f aca="false">NOT(ISNA(MATCH($A900&amp;"T",'Cases at IMPPC'!$H:$H,0)))</f>
        <v>0</v>
      </c>
      <c r="BC900" s="21" t="n">
        <f aca="false">NOT(ISNA(MATCH($A900&amp;"ADE",'Cases at IMPPC'!$H:$H,0)))</f>
        <v>0</v>
      </c>
      <c r="BD900" s="21" t="n">
        <f aca="false">NOT(ISNA(MATCH($A900&amp;"MET",'Cases at IMPPC'!$H:$H,0)))</f>
        <v>0</v>
      </c>
      <c r="BE900" s="24"/>
    </row>
    <row r="901" customFormat="false" ht="13" hidden="false" customHeight="true" outlineLevel="0" collapsed="false">
      <c r="A901" s="1" t="n">
        <v>903</v>
      </c>
      <c r="B901" s="18" t="s">
        <v>2111</v>
      </c>
      <c r="C901" s="18" t="str">
        <f aca="false">TEXT(A901,"CRC-00000")&amp;"-05-01"</f>
        <v>CRC-00903-05-01</v>
      </c>
      <c r="T901" s="2"/>
      <c r="U901" s="2"/>
      <c r="AD901" s="6" t="n">
        <f aca="false">ISNUMBER(MATCH(A901,Selection!A:A,0))</f>
        <v>0</v>
      </c>
      <c r="AE901" s="6" t="n">
        <f aca="false">24-COUNTIF(D901:AA901,"")</f>
        <v>0</v>
      </c>
      <c r="AF901" s="20" t="n">
        <f aca="false">TRUE()</f>
        <v>1</v>
      </c>
      <c r="AG901" s="21" t="n">
        <f aca="false">TRUE()</f>
        <v>1</v>
      </c>
      <c r="AH901" s="21" t="n">
        <f aca="false">FALSE()</f>
        <v>0</v>
      </c>
      <c r="AI901" s="22" t="n">
        <f aca="false">FALSE()</f>
        <v>0</v>
      </c>
      <c r="AJ901" s="8" t="n">
        <v>903</v>
      </c>
      <c r="AK901" s="23" t="s">
        <v>62</v>
      </c>
      <c r="AL901" s="8" t="s">
        <v>63</v>
      </c>
      <c r="AM901" s="8" t="n">
        <v>76</v>
      </c>
      <c r="AN901" s="8" t="s">
        <v>45</v>
      </c>
      <c r="AP901" s="8" t="s">
        <v>66</v>
      </c>
      <c r="AQ901" s="8" t="s">
        <v>446</v>
      </c>
      <c r="AU901" s="8" t="s">
        <v>45</v>
      </c>
      <c r="AV901" s="24" t="s">
        <v>2112</v>
      </c>
      <c r="AW901" s="24"/>
      <c r="BA901" s="21" t="n">
        <f aca="false">NOT(ISNA(MATCH($A901&amp;"N",'Cases at IMPPC'!$H:$H,0)))</f>
        <v>0</v>
      </c>
      <c r="BB901" s="21" t="n">
        <f aca="false">NOT(ISNA(MATCH($A901&amp;"T",'Cases at IMPPC'!$H:$H,0)))</f>
        <v>0</v>
      </c>
      <c r="BC901" s="21" t="n">
        <f aca="false">NOT(ISNA(MATCH($A901&amp;"ADE",'Cases at IMPPC'!$H:$H,0)))</f>
        <v>0</v>
      </c>
      <c r="BD901" s="21" t="n">
        <f aca="false">NOT(ISNA(MATCH($A901&amp;"MET",'Cases at IMPPC'!$H:$H,0)))</f>
        <v>0</v>
      </c>
      <c r="BE901" s="24"/>
    </row>
    <row r="902" customFormat="false" ht="13" hidden="false" customHeight="true" outlineLevel="0" collapsed="false">
      <c r="A902" s="1" t="n">
        <v>904</v>
      </c>
      <c r="B902" s="18" t="s">
        <v>2113</v>
      </c>
      <c r="C902" s="18" t="str">
        <f aca="false">TEXT(A902,"CRC-00000")&amp;"-05-01"</f>
        <v>CRC-00904-05-01</v>
      </c>
      <c r="T902" s="2"/>
      <c r="U902" s="2"/>
      <c r="AD902" s="6" t="n">
        <f aca="false">ISNUMBER(MATCH(A902,Selection!A:A,0))</f>
        <v>0</v>
      </c>
      <c r="AE902" s="6" t="n">
        <f aca="false">24-COUNTIF(D902:AA902,"")</f>
        <v>0</v>
      </c>
      <c r="AF902" s="20" t="n">
        <f aca="false">TRUE()</f>
        <v>1</v>
      </c>
      <c r="AG902" s="21" t="n">
        <f aca="false">TRUE()</f>
        <v>1</v>
      </c>
      <c r="AH902" s="21" t="n">
        <f aca="false">FALSE()</f>
        <v>0</v>
      </c>
      <c r="AI902" s="22" t="n">
        <f aca="false">FALSE()</f>
        <v>0</v>
      </c>
      <c r="AJ902" s="8" t="n">
        <v>904</v>
      </c>
      <c r="AK902" s="23" t="s">
        <v>137</v>
      </c>
      <c r="AL902" s="8" t="s">
        <v>63</v>
      </c>
      <c r="AM902" s="8" t="n">
        <v>75</v>
      </c>
      <c r="AN902" s="8" t="s">
        <v>64</v>
      </c>
      <c r="AO902" s="8" t="s">
        <v>65</v>
      </c>
      <c r="AV902" s="24" t="e">
        <f aca="false">#N/A</f>
        <v>#N/A</v>
      </c>
      <c r="AW902" s="24"/>
      <c r="BA902" s="21" t="n">
        <f aca="false">NOT(ISNA(MATCH($A902&amp;"N",'Cases at IMPPC'!$H:$H,0)))</f>
        <v>0</v>
      </c>
      <c r="BB902" s="21" t="n">
        <f aca="false">NOT(ISNA(MATCH($A902&amp;"T",'Cases at IMPPC'!$H:$H,0)))</f>
        <v>0</v>
      </c>
      <c r="BC902" s="21" t="n">
        <f aca="false">NOT(ISNA(MATCH($A902&amp;"ADE",'Cases at IMPPC'!$H:$H,0)))</f>
        <v>0</v>
      </c>
      <c r="BD902" s="21" t="n">
        <f aca="false">NOT(ISNA(MATCH($A902&amp;"MET",'Cases at IMPPC'!$H:$H,0)))</f>
        <v>0</v>
      </c>
      <c r="BE902" s="24" t="e">
        <f aca="false">#N/A</f>
        <v>#N/A</v>
      </c>
    </row>
    <row r="903" customFormat="false" ht="13" hidden="false" customHeight="true" outlineLevel="0" collapsed="false">
      <c r="A903" s="1" t="n">
        <v>905</v>
      </c>
      <c r="B903" s="18" t="s">
        <v>2114</v>
      </c>
      <c r="C903" s="18" t="str">
        <f aca="false">TEXT(A903,"CRC-00000")&amp;"-05-01"</f>
        <v>CRC-00905-05-01</v>
      </c>
      <c r="T903" s="2"/>
      <c r="U903" s="2"/>
      <c r="AD903" s="6" t="n">
        <f aca="false">ISNUMBER(MATCH(A903,Selection!A:A,0))</f>
        <v>0</v>
      </c>
      <c r="AE903" s="6" t="n">
        <f aca="false">24-COUNTIF(D903:AA903,"")</f>
        <v>0</v>
      </c>
      <c r="AF903" s="20" t="n">
        <f aca="false">TRUE()</f>
        <v>1</v>
      </c>
      <c r="AG903" s="21" t="n">
        <f aca="false">TRUE()</f>
        <v>1</v>
      </c>
      <c r="AH903" s="21" t="n">
        <f aca="false">FALSE()</f>
        <v>0</v>
      </c>
      <c r="AI903" s="22" t="n">
        <f aca="false">FALSE()</f>
        <v>0</v>
      </c>
      <c r="AJ903" s="8" t="n">
        <v>905</v>
      </c>
      <c r="AK903" s="23" t="s">
        <v>62</v>
      </c>
      <c r="AL903" s="8" t="s">
        <v>63</v>
      </c>
      <c r="AM903" s="8" t="n">
        <v>61</v>
      </c>
      <c r="AN903" s="8" t="s">
        <v>45</v>
      </c>
      <c r="AO903" s="8" t="s">
        <v>71</v>
      </c>
      <c r="AP903" s="8" t="s">
        <v>90</v>
      </c>
      <c r="AQ903" s="8" t="s">
        <v>595</v>
      </c>
      <c r="AU903" s="8" t="s">
        <v>45</v>
      </c>
      <c r="AV903" s="24" t="s">
        <v>2115</v>
      </c>
      <c r="AW903" s="24"/>
      <c r="BA903" s="21" t="n">
        <f aca="false">NOT(ISNA(MATCH($A903&amp;"N",'Cases at IMPPC'!$H:$H,0)))</f>
        <v>0</v>
      </c>
      <c r="BB903" s="21" t="n">
        <f aca="false">NOT(ISNA(MATCH($A903&amp;"T",'Cases at IMPPC'!$H:$H,0)))</f>
        <v>0</v>
      </c>
      <c r="BC903" s="21" t="n">
        <f aca="false">NOT(ISNA(MATCH($A903&amp;"ADE",'Cases at IMPPC'!$H:$H,0)))</f>
        <v>0</v>
      </c>
      <c r="BD903" s="21" t="n">
        <f aca="false">NOT(ISNA(MATCH($A903&amp;"MET",'Cases at IMPPC'!$H:$H,0)))</f>
        <v>0</v>
      </c>
      <c r="BE903" s="24"/>
    </row>
    <row r="904" customFormat="false" ht="13" hidden="false" customHeight="true" outlineLevel="0" collapsed="false">
      <c r="A904" s="1" t="n">
        <v>906</v>
      </c>
      <c r="B904" s="18" t="s">
        <v>2116</v>
      </c>
      <c r="C904" s="18" t="str">
        <f aca="false">TEXT(A904,"CRC-00000")&amp;"-05-01"</f>
        <v>CRC-00906-05-01</v>
      </c>
      <c r="T904" s="2"/>
      <c r="U904" s="2"/>
      <c r="AD904" s="6" t="n">
        <f aca="false">ISNUMBER(MATCH(A904,Selection!A:A,0))</f>
        <v>0</v>
      </c>
      <c r="AE904" s="6" t="n">
        <f aca="false">24-COUNTIF(D904:AA904,"")</f>
        <v>0</v>
      </c>
      <c r="AF904" s="20" t="n">
        <f aca="false">TRUE()</f>
        <v>1</v>
      </c>
      <c r="AG904" s="21" t="n">
        <f aca="false">TRUE()</f>
        <v>1</v>
      </c>
      <c r="AH904" s="21" t="n">
        <f aca="false">FALSE()</f>
        <v>0</v>
      </c>
      <c r="AI904" s="22" t="n">
        <f aca="false">FALSE()</f>
        <v>0</v>
      </c>
      <c r="AJ904" s="8" t="n">
        <v>906</v>
      </c>
      <c r="AK904" s="23" t="s">
        <v>62</v>
      </c>
      <c r="AL904" s="8" t="s">
        <v>63</v>
      </c>
      <c r="AM904" s="8" t="n">
        <v>87</v>
      </c>
      <c r="AN904" s="8" t="s">
        <v>45</v>
      </c>
      <c r="AO904" s="8" t="s">
        <v>65</v>
      </c>
      <c r="AP904" s="8" t="s">
        <v>66</v>
      </c>
      <c r="AQ904" s="8" t="s">
        <v>304</v>
      </c>
      <c r="AU904" s="8" t="s">
        <v>45</v>
      </c>
      <c r="AV904" s="24" t="s">
        <v>2117</v>
      </c>
      <c r="AW904" s="24"/>
      <c r="BA904" s="21" t="n">
        <f aca="false">NOT(ISNA(MATCH($A904&amp;"N",'Cases at IMPPC'!$H:$H,0)))</f>
        <v>0</v>
      </c>
      <c r="BB904" s="21" t="n">
        <f aca="false">NOT(ISNA(MATCH($A904&amp;"T",'Cases at IMPPC'!$H:$H,0)))</f>
        <v>0</v>
      </c>
      <c r="BC904" s="21" t="n">
        <f aca="false">NOT(ISNA(MATCH($A904&amp;"ADE",'Cases at IMPPC'!$H:$H,0)))</f>
        <v>0</v>
      </c>
      <c r="BD904" s="21" t="n">
        <f aca="false">NOT(ISNA(MATCH($A904&amp;"MET",'Cases at IMPPC'!$H:$H,0)))</f>
        <v>0</v>
      </c>
      <c r="BE904" s="24"/>
    </row>
    <row r="905" customFormat="false" ht="13" hidden="false" customHeight="true" outlineLevel="0" collapsed="false">
      <c r="A905" s="1" t="n">
        <v>907</v>
      </c>
      <c r="B905" s="18" t="s">
        <v>2118</v>
      </c>
      <c r="C905" s="18" t="str">
        <f aca="false">TEXT(A905,"CRC-00000")&amp;"-05-01"</f>
        <v>CRC-00907-05-01</v>
      </c>
      <c r="T905" s="2"/>
      <c r="U905" s="2"/>
      <c r="AD905" s="6" t="n">
        <f aca="false">ISNUMBER(MATCH(A905,Selection!A:A,0))</f>
        <v>0</v>
      </c>
      <c r="AE905" s="6" t="n">
        <f aca="false">24-COUNTIF(D905:AA905,"")</f>
        <v>0</v>
      </c>
      <c r="AF905" s="20" t="n">
        <f aca="false">TRUE()</f>
        <v>1</v>
      </c>
      <c r="AG905" s="21" t="n">
        <f aca="false">TRUE()</f>
        <v>1</v>
      </c>
      <c r="AH905" s="21" t="n">
        <f aca="false">FALSE()</f>
        <v>0</v>
      </c>
      <c r="AI905" s="22" t="n">
        <f aca="false">FALSE()</f>
        <v>0</v>
      </c>
      <c r="AJ905" s="8" t="n">
        <v>907</v>
      </c>
      <c r="AK905" s="23" t="s">
        <v>62</v>
      </c>
      <c r="AL905" s="8" t="s">
        <v>63</v>
      </c>
      <c r="AM905" s="8" t="n">
        <v>88</v>
      </c>
      <c r="AN905" s="8" t="s">
        <v>45</v>
      </c>
      <c r="AP905" s="8" t="s">
        <v>66</v>
      </c>
      <c r="AQ905" s="8" t="s">
        <v>72</v>
      </c>
      <c r="AU905" s="8" t="s">
        <v>159</v>
      </c>
      <c r="AV905" s="24" t="s">
        <v>2119</v>
      </c>
      <c r="AW905" s="24"/>
      <c r="BA905" s="21" t="n">
        <f aca="false">NOT(ISNA(MATCH($A905&amp;"N",'Cases at IMPPC'!$H:$H,0)))</f>
        <v>0</v>
      </c>
      <c r="BB905" s="21" t="n">
        <f aca="false">NOT(ISNA(MATCH($A905&amp;"T",'Cases at IMPPC'!$H:$H,0)))</f>
        <v>0</v>
      </c>
      <c r="BC905" s="21" t="n">
        <f aca="false">NOT(ISNA(MATCH($A905&amp;"ADE",'Cases at IMPPC'!$H:$H,0)))</f>
        <v>0</v>
      </c>
      <c r="BD905" s="21" t="n">
        <f aca="false">NOT(ISNA(MATCH($A905&amp;"MET",'Cases at IMPPC'!$H:$H,0)))</f>
        <v>0</v>
      </c>
      <c r="BE905" s="24" t="s">
        <v>2120</v>
      </c>
    </row>
    <row r="906" customFormat="false" ht="13" hidden="false" customHeight="true" outlineLevel="0" collapsed="false">
      <c r="A906" s="1" t="n">
        <v>908</v>
      </c>
      <c r="B906" s="18" t="s">
        <v>2121</v>
      </c>
      <c r="C906" s="18" t="str">
        <f aca="false">TEXT(A906,"CRC-00000")&amp;"-05-01"</f>
        <v>CRC-00908-05-01</v>
      </c>
      <c r="T906" s="2"/>
      <c r="U906" s="2"/>
      <c r="AD906" s="6" t="n">
        <f aca="false">ISNUMBER(MATCH(A906,Selection!A:A,0))</f>
        <v>0</v>
      </c>
      <c r="AE906" s="6" t="n">
        <f aca="false">24-COUNTIF(D906:AA906,"")</f>
        <v>0</v>
      </c>
      <c r="AF906" s="20" t="n">
        <f aca="false">TRUE()</f>
        <v>1</v>
      </c>
      <c r="AG906" s="21" t="n">
        <f aca="false">TRUE()</f>
        <v>1</v>
      </c>
      <c r="AH906" s="21" t="n">
        <f aca="false">FALSE()</f>
        <v>0</v>
      </c>
      <c r="AI906" s="22" t="n">
        <f aca="false">FALSE()</f>
        <v>0</v>
      </c>
      <c r="AJ906" s="8" t="n">
        <v>908</v>
      </c>
      <c r="AK906" s="23" t="s">
        <v>62</v>
      </c>
      <c r="AL906" s="8" t="s">
        <v>63</v>
      </c>
      <c r="AM906" s="8" t="n">
        <v>72</v>
      </c>
      <c r="AN906" s="8" t="s">
        <v>45</v>
      </c>
      <c r="AO906" s="8" t="s">
        <v>71</v>
      </c>
      <c r="AP906" s="8" t="s">
        <v>90</v>
      </c>
      <c r="AQ906" s="8" t="s">
        <v>1252</v>
      </c>
      <c r="AU906" s="8" t="s">
        <v>152</v>
      </c>
      <c r="AV906" s="24" t="s">
        <v>2122</v>
      </c>
      <c r="AW906" s="24"/>
      <c r="BA906" s="21" t="n">
        <f aca="false">NOT(ISNA(MATCH($A906&amp;"N",'Cases at IMPPC'!$H:$H,0)))</f>
        <v>0</v>
      </c>
      <c r="BB906" s="21" t="n">
        <f aca="false">NOT(ISNA(MATCH($A906&amp;"T",'Cases at IMPPC'!$H:$H,0)))</f>
        <v>0</v>
      </c>
      <c r="BC906" s="21" t="n">
        <f aca="false">NOT(ISNA(MATCH($A906&amp;"ADE",'Cases at IMPPC'!$H:$H,0)))</f>
        <v>0</v>
      </c>
      <c r="BD906" s="21" t="n">
        <f aca="false">NOT(ISNA(MATCH($A906&amp;"MET",'Cases at IMPPC'!$H:$H,0)))</f>
        <v>0</v>
      </c>
      <c r="BE906" s="24"/>
    </row>
    <row r="907" customFormat="false" ht="13" hidden="false" customHeight="true" outlineLevel="0" collapsed="false">
      <c r="A907" s="1" t="n">
        <v>909</v>
      </c>
      <c r="B907" s="18" t="s">
        <v>2123</v>
      </c>
      <c r="C907" s="18" t="str">
        <f aca="false">TEXT(A907,"CRC-00000")&amp;"-05-01"</f>
        <v>CRC-00909-05-01</v>
      </c>
      <c r="T907" s="2"/>
      <c r="U907" s="2"/>
      <c r="AD907" s="6" t="n">
        <f aca="false">ISNUMBER(MATCH(A907,Selection!A:A,0))</f>
        <v>0</v>
      </c>
      <c r="AE907" s="6" t="n">
        <f aca="false">24-COUNTIF(D907:AA907,"")</f>
        <v>0</v>
      </c>
      <c r="AF907" s="20" t="n">
        <f aca="false">TRUE()</f>
        <v>1</v>
      </c>
      <c r="AG907" s="21" t="n">
        <f aca="false">TRUE()</f>
        <v>1</v>
      </c>
      <c r="AH907" s="21" t="n">
        <f aca="false">FALSE()</f>
        <v>0</v>
      </c>
      <c r="AI907" s="22" t="n">
        <f aca="false">FALSE()</f>
        <v>0</v>
      </c>
      <c r="AJ907" s="8" t="n">
        <v>909</v>
      </c>
      <c r="AK907" s="23" t="s">
        <v>62</v>
      </c>
      <c r="AL907" s="8" t="s">
        <v>63</v>
      </c>
      <c r="AM907" s="8" t="n">
        <v>76</v>
      </c>
      <c r="AN907" s="8" t="s">
        <v>64</v>
      </c>
      <c r="AO907" s="8" t="s">
        <v>71</v>
      </c>
      <c r="AP907" s="8" t="s">
        <v>90</v>
      </c>
      <c r="AQ907" s="8" t="s">
        <v>292</v>
      </c>
      <c r="AU907" s="8" t="s">
        <v>45</v>
      </c>
      <c r="AV907" s="24" t="s">
        <v>2124</v>
      </c>
      <c r="AW907" s="24"/>
      <c r="BA907" s="21" t="n">
        <f aca="false">NOT(ISNA(MATCH($A907&amp;"N",'Cases at IMPPC'!$H:$H,0)))</f>
        <v>0</v>
      </c>
      <c r="BB907" s="21" t="n">
        <f aca="false">NOT(ISNA(MATCH($A907&amp;"T",'Cases at IMPPC'!$H:$H,0)))</f>
        <v>0</v>
      </c>
      <c r="BC907" s="21" t="n">
        <f aca="false">NOT(ISNA(MATCH($A907&amp;"ADE",'Cases at IMPPC'!$H:$H,0)))</f>
        <v>0</v>
      </c>
      <c r="BD907" s="21" t="n">
        <f aca="false">NOT(ISNA(MATCH($A907&amp;"MET",'Cases at IMPPC'!$H:$H,0)))</f>
        <v>0</v>
      </c>
      <c r="BE907" s="24"/>
    </row>
    <row r="908" customFormat="false" ht="13" hidden="false" customHeight="true" outlineLevel="0" collapsed="false">
      <c r="A908" s="1" t="n">
        <v>910</v>
      </c>
      <c r="B908" s="18" t="s">
        <v>2125</v>
      </c>
      <c r="C908" s="18" t="str">
        <f aca="false">TEXT(A908,"CRC-00000")&amp;"-05-01"</f>
        <v>CRC-00910-05-01</v>
      </c>
      <c r="T908" s="2"/>
      <c r="U908" s="2"/>
      <c r="AD908" s="6" t="n">
        <f aca="false">ISNUMBER(MATCH(A908,Selection!A:A,0))</f>
        <v>0</v>
      </c>
      <c r="AE908" s="6" t="n">
        <f aca="false">24-COUNTIF(D908:AA908,"")</f>
        <v>0</v>
      </c>
      <c r="AF908" s="20" t="n">
        <f aca="false">TRUE()</f>
        <v>1</v>
      </c>
      <c r="AG908" s="21" t="n">
        <f aca="false">TRUE()</f>
        <v>1</v>
      </c>
      <c r="AH908" s="21" t="n">
        <f aca="false">FALSE()</f>
        <v>0</v>
      </c>
      <c r="AI908" s="22" t="n">
        <f aca="false">FALSE()</f>
        <v>0</v>
      </c>
      <c r="AJ908" s="8" t="n">
        <v>910</v>
      </c>
      <c r="AK908" s="23" t="s">
        <v>137</v>
      </c>
      <c r="AL908" s="8" t="s">
        <v>63</v>
      </c>
      <c r="AM908" s="8" t="n">
        <v>65</v>
      </c>
      <c r="AN908" s="8" t="s">
        <v>45</v>
      </c>
      <c r="AO908" s="8" t="s">
        <v>71</v>
      </c>
      <c r="AV908" s="24" t="e">
        <f aca="false">#N/A</f>
        <v>#N/A</v>
      </c>
      <c r="AW908" s="24"/>
      <c r="BA908" s="21" t="n">
        <f aca="false">NOT(ISNA(MATCH($A908&amp;"N",'Cases at IMPPC'!$H:$H,0)))</f>
        <v>0</v>
      </c>
      <c r="BB908" s="21" t="n">
        <f aca="false">NOT(ISNA(MATCH($A908&amp;"T",'Cases at IMPPC'!$H:$H,0)))</f>
        <v>0</v>
      </c>
      <c r="BC908" s="21" t="n">
        <f aca="false">NOT(ISNA(MATCH($A908&amp;"ADE",'Cases at IMPPC'!$H:$H,0)))</f>
        <v>0</v>
      </c>
      <c r="BD908" s="21" t="n">
        <f aca="false">NOT(ISNA(MATCH($A908&amp;"MET",'Cases at IMPPC'!$H:$H,0)))</f>
        <v>0</v>
      </c>
      <c r="BE908" s="24" t="e">
        <f aca="false">#N/A</f>
        <v>#N/A</v>
      </c>
    </row>
    <row r="909" customFormat="false" ht="13" hidden="false" customHeight="true" outlineLevel="0" collapsed="false">
      <c r="A909" s="1" t="n">
        <v>911</v>
      </c>
      <c r="B909" s="18" t="s">
        <v>2126</v>
      </c>
      <c r="C909" s="18" t="str">
        <f aca="false">TEXT(A909,"CRC-00000")&amp;"-05-01"</f>
        <v>CRC-00911-05-01</v>
      </c>
      <c r="T909" s="2"/>
      <c r="U909" s="2"/>
      <c r="AD909" s="6" t="n">
        <f aca="false">ISNUMBER(MATCH(A909,Selection!A:A,0))</f>
        <v>0</v>
      </c>
      <c r="AE909" s="6" t="n">
        <f aca="false">24-COUNTIF(D909:AA909,"")</f>
        <v>0</v>
      </c>
      <c r="AF909" s="20" t="n">
        <f aca="false">TRUE()</f>
        <v>1</v>
      </c>
      <c r="AG909" s="21" t="n">
        <f aca="false">TRUE()</f>
        <v>1</v>
      </c>
      <c r="AH909" s="21" t="n">
        <f aca="false">FALSE()</f>
        <v>0</v>
      </c>
      <c r="AI909" s="22" t="n">
        <f aca="false">FALSE()</f>
        <v>0</v>
      </c>
      <c r="AJ909" s="8" t="n">
        <v>911</v>
      </c>
      <c r="AK909" s="23" t="s">
        <v>62</v>
      </c>
      <c r="AL909" s="8" t="s">
        <v>63</v>
      </c>
      <c r="AM909" s="8" t="n">
        <v>64</v>
      </c>
      <c r="AN909" s="8" t="s">
        <v>64</v>
      </c>
      <c r="AO909" s="8" t="s">
        <v>71</v>
      </c>
      <c r="AP909" s="8" t="s">
        <v>115</v>
      </c>
      <c r="AQ909" s="8" t="s">
        <v>2127</v>
      </c>
      <c r="AU909" s="8" t="s">
        <v>45</v>
      </c>
      <c r="AV909" s="24" t="s">
        <v>2128</v>
      </c>
      <c r="AW909" s="24"/>
      <c r="BA909" s="21" t="n">
        <f aca="false">NOT(ISNA(MATCH($A909&amp;"N",'Cases at IMPPC'!$H:$H,0)))</f>
        <v>0</v>
      </c>
      <c r="BB909" s="21" t="n">
        <f aca="false">NOT(ISNA(MATCH($A909&amp;"T",'Cases at IMPPC'!$H:$H,0)))</f>
        <v>0</v>
      </c>
      <c r="BC909" s="21" t="n">
        <f aca="false">NOT(ISNA(MATCH($A909&amp;"ADE",'Cases at IMPPC'!$H:$H,0)))</f>
        <v>0</v>
      </c>
      <c r="BD909" s="21" t="n">
        <f aca="false">NOT(ISNA(MATCH($A909&amp;"MET",'Cases at IMPPC'!$H:$H,0)))</f>
        <v>0</v>
      </c>
      <c r="BE909" s="24" t="s">
        <v>2129</v>
      </c>
    </row>
    <row r="910" customFormat="false" ht="13" hidden="false" customHeight="true" outlineLevel="0" collapsed="false">
      <c r="A910" s="1" t="n">
        <v>912</v>
      </c>
      <c r="B910" s="18" t="s">
        <v>2130</v>
      </c>
      <c r="C910" s="18" t="str">
        <f aca="false">TEXT(A910,"CRC-00000")&amp;"-05-01"</f>
        <v>CRC-00912-05-01</v>
      </c>
      <c r="T910" s="2"/>
      <c r="U910" s="2"/>
      <c r="AD910" s="6" t="n">
        <f aca="false">ISNUMBER(MATCH(A910,Selection!A:A,0))</f>
        <v>0</v>
      </c>
      <c r="AE910" s="6" t="n">
        <f aca="false">24-COUNTIF(D910:AA910,"")</f>
        <v>0</v>
      </c>
      <c r="AF910" s="20" t="n">
        <f aca="false">TRUE()</f>
        <v>1</v>
      </c>
      <c r="AG910" s="21" t="n">
        <f aca="false">FALSE()</f>
        <v>0</v>
      </c>
      <c r="AH910" s="21" t="n">
        <f aca="false">FALSE()</f>
        <v>0</v>
      </c>
      <c r="AI910" s="22" t="n">
        <f aca="false">TRUE()</f>
        <v>1</v>
      </c>
      <c r="AJ910" s="8" t="n">
        <v>912.3</v>
      </c>
      <c r="AK910" s="23" t="s">
        <v>324</v>
      </c>
      <c r="AL910" s="8" t="s">
        <v>63</v>
      </c>
      <c r="AM910" s="8" t="n">
        <v>53</v>
      </c>
      <c r="AN910" s="8" t="s">
        <v>45</v>
      </c>
      <c r="AP910" s="8" t="s">
        <v>45</v>
      </c>
      <c r="AV910" s="24"/>
      <c r="AW910" s="24"/>
      <c r="BA910" s="21" t="n">
        <f aca="false">NOT(ISNA(MATCH($A910&amp;"N",'Cases at IMPPC'!$H:$H,0)))</f>
        <v>0</v>
      </c>
      <c r="BB910" s="21" t="n">
        <f aca="false">NOT(ISNA(MATCH($A910&amp;"T",'Cases at IMPPC'!$H:$H,0)))</f>
        <v>0</v>
      </c>
      <c r="BC910" s="21" t="n">
        <f aca="false">NOT(ISNA(MATCH($A910&amp;"ADE",'Cases at IMPPC'!$H:$H,0)))</f>
        <v>0</v>
      </c>
      <c r="BD910" s="21" t="n">
        <f aca="false">NOT(ISNA(MATCH($A910&amp;"MET",'Cases at IMPPC'!$H:$H,0)))</f>
        <v>0</v>
      </c>
      <c r="BE910" s="24" t="s">
        <v>184</v>
      </c>
    </row>
    <row r="911" customFormat="false" ht="13" hidden="false" customHeight="true" outlineLevel="0" collapsed="false">
      <c r="A911" s="1" t="n">
        <v>913</v>
      </c>
      <c r="B911" s="18" t="s">
        <v>2131</v>
      </c>
      <c r="C911" s="18" t="str">
        <f aca="false">TEXT(A911,"CRC-00000")&amp;"-05-01"</f>
        <v>CRC-00913-05-01</v>
      </c>
      <c r="T911" s="2"/>
      <c r="U911" s="2"/>
      <c r="AD911" s="6" t="n">
        <f aca="false">ISNUMBER(MATCH(A911,Selection!A:A,0))</f>
        <v>0</v>
      </c>
      <c r="AE911" s="6" t="n">
        <f aca="false">24-COUNTIF(D911:AA911,"")</f>
        <v>0</v>
      </c>
      <c r="AF911" s="20" t="n">
        <f aca="false">TRUE()</f>
        <v>1</v>
      </c>
      <c r="AG911" s="21" t="n">
        <f aca="false">TRUE()</f>
        <v>1</v>
      </c>
      <c r="AH911" s="21" t="n">
        <f aca="false">FALSE()</f>
        <v>0</v>
      </c>
      <c r="AI911" s="22" t="n">
        <f aca="false">FALSE()</f>
        <v>0</v>
      </c>
      <c r="AJ911" s="8" t="n">
        <v>913</v>
      </c>
      <c r="AK911" s="23" t="s">
        <v>62</v>
      </c>
      <c r="AM911" s="8" t="n">
        <v>74</v>
      </c>
      <c r="AN911" s="8" t="s">
        <v>64</v>
      </c>
      <c r="AO911" s="8" t="s">
        <v>71</v>
      </c>
      <c r="AP911" s="8" t="s">
        <v>66</v>
      </c>
      <c r="AQ911" s="8" t="s">
        <v>402</v>
      </c>
      <c r="AU911" s="8" t="s">
        <v>45</v>
      </c>
      <c r="AV911" s="24"/>
      <c r="AW911" s="24"/>
      <c r="BA911" s="21" t="n">
        <f aca="false">NOT(ISNA(MATCH($A911&amp;"N",'Cases at IMPPC'!$H:$H,0)))</f>
        <v>0</v>
      </c>
      <c r="BB911" s="21" t="n">
        <f aca="false">NOT(ISNA(MATCH($A911&amp;"T",'Cases at IMPPC'!$H:$H,0)))</f>
        <v>0</v>
      </c>
      <c r="BC911" s="21" t="n">
        <f aca="false">NOT(ISNA(MATCH($A911&amp;"ADE",'Cases at IMPPC'!$H:$H,0)))</f>
        <v>0</v>
      </c>
      <c r="BD911" s="21" t="n">
        <f aca="false">NOT(ISNA(MATCH($A911&amp;"MET",'Cases at IMPPC'!$H:$H,0)))</f>
        <v>0</v>
      </c>
      <c r="BE911" s="24"/>
    </row>
    <row r="912" customFormat="false" ht="13" hidden="false" customHeight="true" outlineLevel="0" collapsed="false">
      <c r="A912" s="1" t="n">
        <v>914</v>
      </c>
      <c r="B912" s="18" t="s">
        <v>2132</v>
      </c>
      <c r="C912" s="18" t="str">
        <f aca="false">TEXT(A912,"CRC-00000")&amp;"-05-01"</f>
        <v>CRC-00914-05-01</v>
      </c>
      <c r="T912" s="2"/>
      <c r="U912" s="2"/>
      <c r="AD912" s="6" t="n">
        <f aca="false">ISNUMBER(MATCH(A912,Selection!A:A,0))</f>
        <v>0</v>
      </c>
      <c r="AE912" s="6" t="n">
        <f aca="false">24-COUNTIF(D912:AA912,"")</f>
        <v>0</v>
      </c>
      <c r="AF912" s="20" t="n">
        <f aca="false">TRUE()</f>
        <v>1</v>
      </c>
      <c r="AG912" s="21" t="n">
        <f aca="false">TRUE()</f>
        <v>1</v>
      </c>
      <c r="AH912" s="21" t="n">
        <f aca="false">FALSE()</f>
        <v>0</v>
      </c>
      <c r="AI912" s="22" t="n">
        <f aca="false">FALSE()</f>
        <v>0</v>
      </c>
      <c r="AJ912" s="8" t="n">
        <v>914</v>
      </c>
      <c r="AK912" s="23" t="s">
        <v>62</v>
      </c>
      <c r="AL912" s="8" t="s">
        <v>66</v>
      </c>
      <c r="AM912" s="8" t="n">
        <v>56</v>
      </c>
      <c r="AN912" s="8" t="s">
        <v>64</v>
      </c>
      <c r="AP912" s="8" t="s">
        <v>66</v>
      </c>
      <c r="AQ912" s="8" t="s">
        <v>202</v>
      </c>
      <c r="AU912" s="8" t="s">
        <v>63</v>
      </c>
      <c r="AV912" s="24" t="s">
        <v>1188</v>
      </c>
      <c r="AW912" s="24"/>
      <c r="BA912" s="21" t="n">
        <f aca="false">NOT(ISNA(MATCH($A912&amp;"N",'Cases at IMPPC'!$H:$H,0)))</f>
        <v>0</v>
      </c>
      <c r="BB912" s="21" t="n">
        <f aca="false">NOT(ISNA(MATCH($A912&amp;"T",'Cases at IMPPC'!$H:$H,0)))</f>
        <v>0</v>
      </c>
      <c r="BC912" s="21" t="n">
        <f aca="false">NOT(ISNA(MATCH($A912&amp;"ADE",'Cases at IMPPC'!$H:$H,0)))</f>
        <v>0</v>
      </c>
      <c r="BD912" s="21" t="n">
        <f aca="false">NOT(ISNA(MATCH($A912&amp;"MET",'Cases at IMPPC'!$H:$H,0)))</f>
        <v>0</v>
      </c>
      <c r="BE912" s="24"/>
    </row>
    <row r="913" customFormat="false" ht="13" hidden="false" customHeight="true" outlineLevel="0" collapsed="false">
      <c r="A913" s="1" t="n">
        <v>915</v>
      </c>
      <c r="B913" s="18" t="s">
        <v>2133</v>
      </c>
      <c r="C913" s="18" t="str">
        <f aca="false">TEXT(A913,"CRC-00000")&amp;"-05-01"</f>
        <v>CRC-00915-05-01</v>
      </c>
      <c r="T913" s="2"/>
      <c r="U913" s="2"/>
      <c r="AD913" s="6" t="n">
        <f aca="false">ISNUMBER(MATCH(A913,Selection!A:A,0))</f>
        <v>0</v>
      </c>
      <c r="AE913" s="6" t="n">
        <f aca="false">24-COUNTIF(D913:AA913,"")</f>
        <v>0</v>
      </c>
      <c r="AF913" s="20" t="n">
        <f aca="false">TRUE()</f>
        <v>1</v>
      </c>
      <c r="AG913" s="21" t="n">
        <f aca="false">TRUE()</f>
        <v>1</v>
      </c>
      <c r="AH913" s="21" t="n">
        <f aca="false">FALSE()</f>
        <v>0</v>
      </c>
      <c r="AI913" s="22" t="n">
        <f aca="false">FALSE()</f>
        <v>0</v>
      </c>
      <c r="AJ913" s="8" t="n">
        <v>915</v>
      </c>
      <c r="AK913" s="23" t="s">
        <v>62</v>
      </c>
      <c r="AL913" s="8" t="s">
        <v>63</v>
      </c>
      <c r="AM913" s="8" t="n">
        <v>58</v>
      </c>
      <c r="AN913" s="8" t="s">
        <v>64</v>
      </c>
      <c r="AO913" s="8" t="s">
        <v>71</v>
      </c>
      <c r="AP913" s="8" t="s">
        <v>90</v>
      </c>
      <c r="AQ913" s="8" t="s">
        <v>628</v>
      </c>
      <c r="AU913" s="8" t="s">
        <v>159</v>
      </c>
      <c r="AV913" s="24" t="s">
        <v>2134</v>
      </c>
      <c r="AW913" s="24"/>
      <c r="BA913" s="21" t="n">
        <f aca="false">NOT(ISNA(MATCH($A913&amp;"N",'Cases at IMPPC'!$H:$H,0)))</f>
        <v>0</v>
      </c>
      <c r="BB913" s="21" t="n">
        <f aca="false">NOT(ISNA(MATCH($A913&amp;"T",'Cases at IMPPC'!$H:$H,0)))</f>
        <v>0</v>
      </c>
      <c r="BC913" s="21" t="n">
        <f aca="false">NOT(ISNA(MATCH($A913&amp;"ADE",'Cases at IMPPC'!$H:$H,0)))</f>
        <v>0</v>
      </c>
      <c r="BD913" s="21" t="n">
        <f aca="false">NOT(ISNA(MATCH($A913&amp;"MET",'Cases at IMPPC'!$H:$H,0)))</f>
        <v>0</v>
      </c>
      <c r="BE913" s="24" t="s">
        <v>2135</v>
      </c>
    </row>
    <row r="914" customFormat="false" ht="13" hidden="false" customHeight="true" outlineLevel="0" collapsed="false">
      <c r="A914" s="1" t="n">
        <v>916</v>
      </c>
      <c r="B914" s="18" t="s">
        <v>2136</v>
      </c>
      <c r="C914" s="18" t="str">
        <f aca="false">TEXT(A914,"CRC-00000")&amp;"-05-01"</f>
        <v>CRC-00916-05-01</v>
      </c>
      <c r="M914" s="2" t="s">
        <v>45</v>
      </c>
      <c r="T914" s="2"/>
      <c r="U914" s="2"/>
      <c r="AD914" s="6" t="n">
        <f aca="false">ISNUMBER(MATCH(A914,Selection!A:A,0))</f>
        <v>0</v>
      </c>
      <c r="AE914" s="6" t="n">
        <f aca="false">24-COUNTIF(D914:AA914,"")</f>
        <v>1</v>
      </c>
      <c r="AF914" s="20" t="n">
        <f aca="false">TRUE()</f>
        <v>1</v>
      </c>
      <c r="AG914" s="21" t="n">
        <f aca="false">TRUE()</f>
        <v>1</v>
      </c>
      <c r="AH914" s="21" t="n">
        <f aca="false">FALSE()</f>
        <v>0</v>
      </c>
      <c r="AI914" s="22" t="n">
        <f aca="false">FALSE()</f>
        <v>0</v>
      </c>
      <c r="AJ914" s="8" t="n">
        <v>916</v>
      </c>
      <c r="AK914" s="23" t="s">
        <v>62</v>
      </c>
      <c r="AL914" s="8" t="s">
        <v>63</v>
      </c>
      <c r="AM914" s="8" t="n">
        <v>55</v>
      </c>
      <c r="AN914" s="8" t="s">
        <v>64</v>
      </c>
      <c r="AO914" s="8" t="s">
        <v>65</v>
      </c>
      <c r="AP914" s="8" t="s">
        <v>115</v>
      </c>
      <c r="AQ914" s="8" t="s">
        <v>2137</v>
      </c>
      <c r="AU914" s="8" t="s">
        <v>159</v>
      </c>
      <c r="AV914" s="24" t="s">
        <v>2138</v>
      </c>
      <c r="AW914" s="24"/>
      <c r="BA914" s="21" t="n">
        <f aca="false">NOT(ISNA(MATCH($A914&amp;"N",'Cases at IMPPC'!$H:$H,0)))</f>
        <v>0</v>
      </c>
      <c r="BB914" s="21" t="n">
        <f aca="false">NOT(ISNA(MATCH($A914&amp;"T",'Cases at IMPPC'!$H:$H,0)))</f>
        <v>0</v>
      </c>
      <c r="BC914" s="21" t="n">
        <f aca="false">NOT(ISNA(MATCH($A914&amp;"ADE",'Cases at IMPPC'!$H:$H,0)))</f>
        <v>0</v>
      </c>
      <c r="BD914" s="21" t="n">
        <f aca="false">NOT(ISNA(MATCH($A914&amp;"MET",'Cases at IMPPC'!$H:$H,0)))</f>
        <v>0</v>
      </c>
      <c r="BE914" s="24" t="s">
        <v>2139</v>
      </c>
      <c r="BF914" s="0" t="s">
        <v>1150</v>
      </c>
      <c r="BH914" s="0" t="s">
        <v>2140</v>
      </c>
    </row>
    <row r="915" customFormat="false" ht="13" hidden="false" customHeight="true" outlineLevel="0" collapsed="false">
      <c r="A915" s="1" t="n">
        <v>917</v>
      </c>
      <c r="B915" s="18" t="s">
        <v>2141</v>
      </c>
      <c r="C915" s="18" t="str">
        <f aca="false">TEXT(A915,"CRC-00000")&amp;"-05-01"</f>
        <v>CRC-00917-05-01</v>
      </c>
      <c r="D915" s="2" t="s">
        <v>61</v>
      </c>
      <c r="T915" s="2"/>
      <c r="U915" s="2"/>
      <c r="AD915" s="6" t="n">
        <f aca="false">ISNUMBER(MATCH(A915,Selection!A:A,0))</f>
        <v>0</v>
      </c>
      <c r="AE915" s="6" t="n">
        <f aca="false">24-COUNTIF(D915:AA915,"")</f>
        <v>1</v>
      </c>
      <c r="AF915" s="20" t="n">
        <f aca="false">TRUE()</f>
        <v>1</v>
      </c>
      <c r="AG915" s="21" t="n">
        <f aca="false">TRUE()</f>
        <v>1</v>
      </c>
      <c r="AH915" s="21" t="n">
        <f aca="false">FALSE()</f>
        <v>0</v>
      </c>
      <c r="AI915" s="22" t="n">
        <f aca="false">FALSE()</f>
        <v>0</v>
      </c>
      <c r="AJ915" s="8" t="n">
        <v>917</v>
      </c>
      <c r="AK915" s="23" t="s">
        <v>62</v>
      </c>
      <c r="AL915" s="8" t="s">
        <v>63</v>
      </c>
      <c r="AM915" s="8" t="n">
        <v>77</v>
      </c>
      <c r="AN915" s="8" t="s">
        <v>64</v>
      </c>
      <c r="AO915" s="8" t="s">
        <v>65</v>
      </c>
      <c r="AP915" s="8" t="s">
        <v>66</v>
      </c>
      <c r="AQ915" s="8" t="s">
        <v>72</v>
      </c>
      <c r="AU915" s="8" t="s">
        <v>63</v>
      </c>
      <c r="AV915" s="24" t="s">
        <v>2142</v>
      </c>
      <c r="AW915" s="24"/>
      <c r="BA915" s="21" t="n">
        <f aca="false">NOT(ISNA(MATCH($A915&amp;"N",'Cases at IMPPC'!$H:$H,0)))</f>
        <v>0</v>
      </c>
      <c r="BB915" s="21" t="n">
        <f aca="false">NOT(ISNA(MATCH($A915&amp;"T",'Cases at IMPPC'!$H:$H,0)))</f>
        <v>0</v>
      </c>
      <c r="BC915" s="21" t="n">
        <f aca="false">NOT(ISNA(MATCH($A915&amp;"ADE",'Cases at IMPPC'!$H:$H,0)))</f>
        <v>0</v>
      </c>
      <c r="BD915" s="21" t="n">
        <f aca="false">NOT(ISNA(MATCH($A915&amp;"MET",'Cases at IMPPC'!$H:$H,0)))</f>
        <v>0</v>
      </c>
      <c r="BE915" s="24" t="s">
        <v>800</v>
      </c>
    </row>
    <row r="916" customFormat="false" ht="13" hidden="false" customHeight="true" outlineLevel="0" collapsed="false">
      <c r="A916" s="1" t="n">
        <v>918</v>
      </c>
      <c r="B916" s="18" t="s">
        <v>2143</v>
      </c>
      <c r="C916" s="18" t="str">
        <f aca="false">TEXT(A916,"CRC-00000")&amp;"-05-01"</f>
        <v>CRC-00918-05-01</v>
      </c>
      <c r="T916" s="2"/>
      <c r="U916" s="2"/>
      <c r="AD916" s="6" t="n">
        <f aca="false">ISNUMBER(MATCH(A916,Selection!A:A,0))</f>
        <v>0</v>
      </c>
      <c r="AE916" s="6" t="n">
        <f aca="false">24-COUNTIF(D916:AA916,"")</f>
        <v>0</v>
      </c>
      <c r="AF916" s="20" t="n">
        <f aca="false">TRUE()</f>
        <v>1</v>
      </c>
      <c r="AG916" s="21" t="n">
        <f aca="false">FALSE()</f>
        <v>0</v>
      </c>
      <c r="AH916" s="21" t="n">
        <f aca="false">FALSE()</f>
        <v>0</v>
      </c>
      <c r="AI916" s="22" t="n">
        <f aca="false">TRUE()</f>
        <v>1</v>
      </c>
      <c r="AJ916" s="8" t="n">
        <v>918.3</v>
      </c>
      <c r="AK916" s="23" t="s">
        <v>324</v>
      </c>
      <c r="AL916" s="8" t="s">
        <v>63</v>
      </c>
      <c r="AM916" s="8" t="n">
        <v>55</v>
      </c>
      <c r="AN916" s="8" t="s">
        <v>64</v>
      </c>
      <c r="AP916" s="8" t="s">
        <v>45</v>
      </c>
      <c r="AV916" s="24" t="s">
        <v>2144</v>
      </c>
      <c r="AW916" s="24"/>
      <c r="BA916" s="21" t="n">
        <f aca="false">NOT(ISNA(MATCH($A916&amp;"N",'Cases at IMPPC'!$H:$H,0)))</f>
        <v>0</v>
      </c>
      <c r="BB916" s="21" t="n">
        <f aca="false">NOT(ISNA(MATCH($A916&amp;"T",'Cases at IMPPC'!$H:$H,0)))</f>
        <v>0</v>
      </c>
      <c r="BC916" s="21" t="n">
        <f aca="false">NOT(ISNA(MATCH($A916&amp;"ADE",'Cases at IMPPC'!$H:$H,0)))</f>
        <v>0</v>
      </c>
      <c r="BD916" s="21" t="n">
        <f aca="false">NOT(ISNA(MATCH($A916&amp;"MET",'Cases at IMPPC'!$H:$H,0)))</f>
        <v>0</v>
      </c>
      <c r="BE916" s="24" t="s">
        <v>184</v>
      </c>
    </row>
    <row r="917" customFormat="false" ht="13" hidden="false" customHeight="true" outlineLevel="0" collapsed="false">
      <c r="A917" s="1" t="n">
        <v>919</v>
      </c>
      <c r="B917" s="18" t="s">
        <v>2145</v>
      </c>
      <c r="C917" s="18" t="str">
        <f aca="false">TEXT(A917,"CRC-00000")&amp;"-05-01"</f>
        <v>CRC-00919-05-01</v>
      </c>
      <c r="T917" s="2"/>
      <c r="U917" s="2"/>
      <c r="AD917" s="6" t="n">
        <f aca="false">ISNUMBER(MATCH(A917,Selection!A:A,0))</f>
        <v>0</v>
      </c>
      <c r="AE917" s="6" t="n">
        <f aca="false">24-COUNTIF(D917:AA917,"")</f>
        <v>0</v>
      </c>
      <c r="AF917" s="20" t="n">
        <f aca="false">TRUE()</f>
        <v>1</v>
      </c>
      <c r="AG917" s="21" t="n">
        <f aca="false">TRUE()</f>
        <v>1</v>
      </c>
      <c r="AH917" s="21" t="n">
        <f aca="false">FALSE()</f>
        <v>0</v>
      </c>
      <c r="AI917" s="22" t="n">
        <f aca="false">FALSE()</f>
        <v>0</v>
      </c>
      <c r="AJ917" s="8" t="n">
        <v>919</v>
      </c>
      <c r="AK917" s="23" t="s">
        <v>62</v>
      </c>
      <c r="AL917" s="8" t="s">
        <v>63</v>
      </c>
      <c r="AM917" s="8" t="n">
        <v>79</v>
      </c>
      <c r="AN917" s="8" t="s">
        <v>64</v>
      </c>
      <c r="AO917" s="8" t="s">
        <v>65</v>
      </c>
      <c r="AP917" s="8" t="s">
        <v>66</v>
      </c>
      <c r="AQ917" s="8" t="s">
        <v>304</v>
      </c>
      <c r="AU917" s="8" t="s">
        <v>45</v>
      </c>
      <c r="AV917" s="24" t="s">
        <v>2146</v>
      </c>
      <c r="AW917" s="24"/>
      <c r="BA917" s="21" t="n">
        <f aca="false">NOT(ISNA(MATCH($A917&amp;"N",'Cases at IMPPC'!$H:$H,0)))</f>
        <v>0</v>
      </c>
      <c r="BB917" s="21" t="n">
        <f aca="false">NOT(ISNA(MATCH($A917&amp;"T",'Cases at IMPPC'!$H:$H,0)))</f>
        <v>0</v>
      </c>
      <c r="BC917" s="21" t="n">
        <f aca="false">NOT(ISNA(MATCH($A917&amp;"ADE",'Cases at IMPPC'!$H:$H,0)))</f>
        <v>0</v>
      </c>
      <c r="BD917" s="21" t="n">
        <f aca="false">NOT(ISNA(MATCH($A917&amp;"MET",'Cases at IMPPC'!$H:$H,0)))</f>
        <v>0</v>
      </c>
      <c r="BE917" s="24"/>
    </row>
    <row r="918" customFormat="false" ht="13" hidden="false" customHeight="true" outlineLevel="0" collapsed="false">
      <c r="A918" s="1" t="n">
        <v>920</v>
      </c>
      <c r="B918" s="18" t="s">
        <v>2147</v>
      </c>
      <c r="C918" s="18" t="str">
        <f aca="false">TEXT(A918,"CRC-00000")&amp;"-05-01"</f>
        <v>CRC-00920-05-01</v>
      </c>
      <c r="D918" s="2" t="s">
        <v>61</v>
      </c>
      <c r="T918" s="2"/>
      <c r="U918" s="2"/>
      <c r="AD918" s="6" t="n">
        <f aca="false">ISNUMBER(MATCH(A918,Selection!A:A,0))</f>
        <v>0</v>
      </c>
      <c r="AE918" s="6" t="n">
        <f aca="false">24-COUNTIF(D918:AA918,"")</f>
        <v>1</v>
      </c>
      <c r="AF918" s="20" t="n">
        <f aca="false">TRUE()</f>
        <v>1</v>
      </c>
      <c r="AG918" s="21" t="n">
        <f aca="false">TRUE()</f>
        <v>1</v>
      </c>
      <c r="AH918" s="21" t="n">
        <f aca="false">FALSE()</f>
        <v>0</v>
      </c>
      <c r="AI918" s="22" t="n">
        <f aca="false">FALSE()</f>
        <v>0</v>
      </c>
      <c r="AJ918" s="8" t="n">
        <v>920</v>
      </c>
      <c r="AK918" s="23" t="s">
        <v>62</v>
      </c>
      <c r="AL918" s="8" t="s">
        <v>63</v>
      </c>
      <c r="AM918" s="8" t="n">
        <v>84</v>
      </c>
      <c r="AN918" s="8" t="s">
        <v>64</v>
      </c>
      <c r="AO918" s="8" t="s">
        <v>71</v>
      </c>
      <c r="AP918" s="8" t="s">
        <v>66</v>
      </c>
      <c r="AQ918" s="8" t="s">
        <v>304</v>
      </c>
      <c r="AU918" s="8" t="s">
        <v>45</v>
      </c>
      <c r="AV918" s="24" t="s">
        <v>2148</v>
      </c>
      <c r="AW918" s="24"/>
      <c r="BA918" s="21" t="n">
        <f aca="false">NOT(ISNA(MATCH($A918&amp;"N",'Cases at IMPPC'!$H:$H,0)))</f>
        <v>0</v>
      </c>
      <c r="BB918" s="21" t="n">
        <f aca="false">NOT(ISNA(MATCH($A918&amp;"T",'Cases at IMPPC'!$H:$H,0)))</f>
        <v>0</v>
      </c>
      <c r="BC918" s="21" t="n">
        <f aca="false">NOT(ISNA(MATCH($A918&amp;"ADE",'Cases at IMPPC'!$H:$H,0)))</f>
        <v>0</v>
      </c>
      <c r="BD918" s="21" t="n">
        <f aca="false">NOT(ISNA(MATCH($A918&amp;"MET",'Cases at IMPPC'!$H:$H,0)))</f>
        <v>0</v>
      </c>
      <c r="BE918" s="24"/>
    </row>
    <row r="919" customFormat="false" ht="13" hidden="false" customHeight="true" outlineLevel="0" collapsed="false">
      <c r="A919" s="1" t="n">
        <v>921</v>
      </c>
      <c r="B919" s="18" t="s">
        <v>2149</v>
      </c>
      <c r="C919" s="18" t="str">
        <f aca="false">TEXT(A919,"CRC-00000")&amp;"-05-01"</f>
        <v>CRC-00921-05-01</v>
      </c>
      <c r="T919" s="2"/>
      <c r="U919" s="2"/>
      <c r="AD919" s="6" t="n">
        <f aca="false">ISNUMBER(MATCH(A919,Selection!A:A,0))</f>
        <v>0</v>
      </c>
      <c r="AE919" s="6" t="n">
        <f aca="false">24-COUNTIF(D919:AA919,"")</f>
        <v>0</v>
      </c>
      <c r="AF919" s="20" t="n">
        <f aca="false">TRUE()</f>
        <v>1</v>
      </c>
      <c r="AG919" s="21" t="n">
        <f aca="false">FALSE()</f>
        <v>0</v>
      </c>
      <c r="AH919" s="21" t="n">
        <f aca="false">FALSE()</f>
        <v>0</v>
      </c>
      <c r="AI919" s="22" t="n">
        <f aca="false">TRUE()</f>
        <v>1</v>
      </c>
      <c r="AJ919" s="8" t="n">
        <v>921.3</v>
      </c>
      <c r="AK919" s="23" t="s">
        <v>324</v>
      </c>
      <c r="AL919" s="8" t="s">
        <v>63</v>
      </c>
      <c r="AM919" s="8" t="n">
        <v>67</v>
      </c>
      <c r="AN919" s="8" t="s">
        <v>45</v>
      </c>
      <c r="AP919" s="8" t="s">
        <v>45</v>
      </c>
      <c r="AV919" s="24" t="s">
        <v>2150</v>
      </c>
      <c r="AW919" s="24"/>
      <c r="BA919" s="21" t="n">
        <f aca="false">NOT(ISNA(MATCH($A919&amp;"N",'Cases at IMPPC'!$H:$H,0)))</f>
        <v>0</v>
      </c>
      <c r="BB919" s="21" t="n">
        <f aca="false">NOT(ISNA(MATCH($A919&amp;"T",'Cases at IMPPC'!$H:$H,0)))</f>
        <v>0</v>
      </c>
      <c r="BC919" s="21" t="n">
        <f aca="false">NOT(ISNA(MATCH($A919&amp;"ADE",'Cases at IMPPC'!$H:$H,0)))</f>
        <v>0</v>
      </c>
      <c r="BD919" s="21" t="n">
        <f aca="false">NOT(ISNA(MATCH($A919&amp;"MET",'Cases at IMPPC'!$H:$H,0)))</f>
        <v>0</v>
      </c>
      <c r="BE919" s="24" t="s">
        <v>2151</v>
      </c>
    </row>
    <row r="920" customFormat="false" ht="13" hidden="false" customHeight="true" outlineLevel="0" collapsed="false">
      <c r="A920" s="1" t="n">
        <v>922</v>
      </c>
      <c r="B920" s="18" t="s">
        <v>2152</v>
      </c>
      <c r="C920" s="18" t="str">
        <f aca="false">TEXT(A920,"CRC-00000")&amp;"-05-01"</f>
        <v>CRC-00922-05-01</v>
      </c>
      <c r="T920" s="2"/>
      <c r="U920" s="2"/>
      <c r="AD920" s="6" t="n">
        <f aca="false">ISNUMBER(MATCH(A920,Selection!A:A,0))</f>
        <v>0</v>
      </c>
      <c r="AE920" s="6" t="n">
        <f aca="false">24-COUNTIF(D920:AA920,"")</f>
        <v>0</v>
      </c>
      <c r="AF920" s="20" t="n">
        <f aca="false">TRUE()</f>
        <v>1</v>
      </c>
      <c r="AG920" s="21" t="n">
        <f aca="false">TRUE()</f>
        <v>1</v>
      </c>
      <c r="AH920" s="21" t="n">
        <f aca="false">FALSE()</f>
        <v>0</v>
      </c>
      <c r="AI920" s="22" t="n">
        <f aca="false">FALSE()</f>
        <v>0</v>
      </c>
      <c r="AJ920" s="8" t="n">
        <v>922</v>
      </c>
      <c r="AK920" s="23" t="s">
        <v>62</v>
      </c>
      <c r="AL920" s="8" t="s">
        <v>63</v>
      </c>
      <c r="AM920" s="8" t="n">
        <v>54</v>
      </c>
      <c r="AN920" s="8" t="s">
        <v>64</v>
      </c>
      <c r="AO920" s="8" t="s">
        <v>71</v>
      </c>
      <c r="AP920" s="8" t="s">
        <v>66</v>
      </c>
      <c r="AQ920" s="8" t="s">
        <v>289</v>
      </c>
      <c r="AU920" s="8" t="s">
        <v>45</v>
      </c>
      <c r="AV920" s="24" t="s">
        <v>2153</v>
      </c>
      <c r="AW920" s="24"/>
      <c r="BA920" s="21" t="n">
        <f aca="false">NOT(ISNA(MATCH($A920&amp;"N",'Cases at IMPPC'!$H:$H,0)))</f>
        <v>0</v>
      </c>
      <c r="BB920" s="21" t="n">
        <f aca="false">NOT(ISNA(MATCH($A920&amp;"T",'Cases at IMPPC'!$H:$H,0)))</f>
        <v>0</v>
      </c>
      <c r="BC920" s="21" t="n">
        <f aca="false">NOT(ISNA(MATCH($A920&amp;"ADE",'Cases at IMPPC'!$H:$H,0)))</f>
        <v>0</v>
      </c>
      <c r="BD920" s="21" t="n">
        <f aca="false">NOT(ISNA(MATCH($A920&amp;"MET",'Cases at IMPPC'!$H:$H,0)))</f>
        <v>0</v>
      </c>
      <c r="BE920" s="24"/>
    </row>
    <row r="921" customFormat="false" ht="13" hidden="false" customHeight="true" outlineLevel="0" collapsed="false">
      <c r="A921" s="1" t="n">
        <v>923</v>
      </c>
      <c r="B921" s="18" t="s">
        <v>2154</v>
      </c>
      <c r="C921" s="18" t="str">
        <f aca="false">TEXT(A921,"CRC-00000")&amp;"-05-01"</f>
        <v>CRC-00923-05-01</v>
      </c>
      <c r="D921" s="2" t="s">
        <v>61</v>
      </c>
      <c r="T921" s="2"/>
      <c r="U921" s="2"/>
      <c r="AD921" s="6" t="n">
        <f aca="false">ISNUMBER(MATCH(A921,Selection!A:A,0))</f>
        <v>0</v>
      </c>
      <c r="AE921" s="6" t="n">
        <f aca="false">24-COUNTIF(D921:AA921,"")</f>
        <v>1</v>
      </c>
      <c r="AF921" s="20" t="n">
        <f aca="false">TRUE()</f>
        <v>1</v>
      </c>
      <c r="AG921" s="21" t="n">
        <f aca="false">TRUE()</f>
        <v>1</v>
      </c>
      <c r="AH921" s="21" t="n">
        <f aca="false">FALSE()</f>
        <v>0</v>
      </c>
      <c r="AI921" s="22" t="n">
        <f aca="false">FALSE()</f>
        <v>0</v>
      </c>
      <c r="AJ921" s="8" t="n">
        <v>923</v>
      </c>
      <c r="AK921" s="23" t="s">
        <v>62</v>
      </c>
      <c r="AL921" s="8" t="s">
        <v>63</v>
      </c>
      <c r="AM921" s="8" t="n">
        <v>60</v>
      </c>
      <c r="AN921" s="8" t="s">
        <v>45</v>
      </c>
      <c r="AO921" s="8" t="s">
        <v>65</v>
      </c>
      <c r="AP921" s="8" t="s">
        <v>66</v>
      </c>
      <c r="AQ921" s="8" t="s">
        <v>85</v>
      </c>
      <c r="AU921" s="8" t="s">
        <v>159</v>
      </c>
      <c r="AV921" s="24" t="s">
        <v>2155</v>
      </c>
      <c r="AW921" s="24"/>
      <c r="BA921" s="21" t="n">
        <f aca="false">NOT(ISNA(MATCH($A921&amp;"N",'Cases at IMPPC'!$H:$H,0)))</f>
        <v>0</v>
      </c>
      <c r="BB921" s="21" t="n">
        <f aca="false">NOT(ISNA(MATCH($A921&amp;"T",'Cases at IMPPC'!$H:$H,0)))</f>
        <v>0</v>
      </c>
      <c r="BC921" s="21" t="n">
        <f aca="false">NOT(ISNA(MATCH($A921&amp;"ADE",'Cases at IMPPC'!$H:$H,0)))</f>
        <v>0</v>
      </c>
      <c r="BD921" s="21" t="n">
        <f aca="false">NOT(ISNA(MATCH($A921&amp;"MET",'Cases at IMPPC'!$H:$H,0)))</f>
        <v>0</v>
      </c>
      <c r="BE921" s="24" t="s">
        <v>2156</v>
      </c>
    </row>
    <row r="922" customFormat="false" ht="13" hidden="false" customHeight="true" outlineLevel="0" collapsed="false">
      <c r="A922" s="1" t="n">
        <v>924</v>
      </c>
      <c r="B922" s="18" t="s">
        <v>2157</v>
      </c>
      <c r="C922" s="18" t="str">
        <f aca="false">TEXT(A922,"CRC-00000")&amp;"-05-01"</f>
        <v>CRC-00924-05-01</v>
      </c>
      <c r="T922" s="2"/>
      <c r="U922" s="2"/>
      <c r="AD922" s="6" t="n">
        <f aca="false">ISNUMBER(MATCH(A922,Selection!A:A,0))</f>
        <v>0</v>
      </c>
      <c r="AE922" s="6" t="n">
        <f aca="false">24-COUNTIF(D922:AA922,"")</f>
        <v>0</v>
      </c>
      <c r="AF922" s="20" t="n">
        <f aca="false">TRUE()</f>
        <v>1</v>
      </c>
      <c r="AG922" s="21" t="n">
        <f aca="false">TRUE()</f>
        <v>1</v>
      </c>
      <c r="AH922" s="21" t="n">
        <f aca="false">FALSE()</f>
        <v>0</v>
      </c>
      <c r="AI922" s="22" t="n">
        <f aca="false">FALSE()</f>
        <v>0</v>
      </c>
      <c r="AJ922" s="8" t="n">
        <v>924</v>
      </c>
      <c r="AK922" s="23" t="s">
        <v>62</v>
      </c>
      <c r="AL922" s="8" t="s">
        <v>63</v>
      </c>
      <c r="AM922" s="8" t="n">
        <v>56</v>
      </c>
      <c r="AN922" s="8" t="s">
        <v>45</v>
      </c>
      <c r="AO922" s="8" t="s">
        <v>71</v>
      </c>
      <c r="AP922" s="8" t="s">
        <v>115</v>
      </c>
      <c r="AQ922" s="8" t="s">
        <v>304</v>
      </c>
      <c r="AU922" s="8" t="s">
        <v>63</v>
      </c>
      <c r="AV922" s="24" t="s">
        <v>2158</v>
      </c>
      <c r="AW922" s="24"/>
      <c r="BA922" s="21" t="n">
        <f aca="false">NOT(ISNA(MATCH($A922&amp;"N",'Cases at IMPPC'!$H:$H,0)))</f>
        <v>0</v>
      </c>
      <c r="BB922" s="21" t="n">
        <f aca="false">NOT(ISNA(MATCH($A922&amp;"T",'Cases at IMPPC'!$H:$H,0)))</f>
        <v>0</v>
      </c>
      <c r="BC922" s="21" t="n">
        <f aca="false">NOT(ISNA(MATCH($A922&amp;"ADE",'Cases at IMPPC'!$H:$H,0)))</f>
        <v>0</v>
      </c>
      <c r="BD922" s="21" t="n">
        <f aca="false">NOT(ISNA(MATCH($A922&amp;"MET",'Cases at IMPPC'!$H:$H,0)))</f>
        <v>0</v>
      </c>
      <c r="BE922" s="24"/>
    </row>
    <row r="923" customFormat="false" ht="13" hidden="false" customHeight="true" outlineLevel="0" collapsed="false">
      <c r="A923" s="1" t="n">
        <v>925</v>
      </c>
      <c r="B923" s="18" t="s">
        <v>2159</v>
      </c>
      <c r="C923" s="18" t="str">
        <f aca="false">TEXT(A923,"CRC-00000")&amp;"-05-01"</f>
        <v>CRC-00925-05-01</v>
      </c>
      <c r="T923" s="2"/>
      <c r="U923" s="2"/>
      <c r="AD923" s="6" t="n">
        <f aca="false">ISNUMBER(MATCH(A923,Selection!A:A,0))</f>
        <v>0</v>
      </c>
      <c r="AE923" s="6" t="n">
        <f aca="false">24-COUNTIF(D923:AA923,"")</f>
        <v>0</v>
      </c>
      <c r="AF923" s="20" t="n">
        <f aca="false">TRUE()</f>
        <v>1</v>
      </c>
      <c r="AG923" s="21" t="n">
        <f aca="false">TRUE()</f>
        <v>1</v>
      </c>
      <c r="AH923" s="21" t="n">
        <f aca="false">FALSE()</f>
        <v>0</v>
      </c>
      <c r="AI923" s="22" t="n">
        <f aca="false">FALSE()</f>
        <v>0</v>
      </c>
      <c r="AJ923" s="8" t="n">
        <v>925</v>
      </c>
      <c r="AK923" s="23" t="s">
        <v>62</v>
      </c>
      <c r="AL923" s="8" t="s">
        <v>63</v>
      </c>
      <c r="AM923" s="8" t="n">
        <v>74</v>
      </c>
      <c r="AN923" s="8" t="s">
        <v>64</v>
      </c>
      <c r="AO923" s="8" t="s">
        <v>71</v>
      </c>
      <c r="AP923" s="8" t="s">
        <v>66</v>
      </c>
      <c r="AQ923" s="8" t="s">
        <v>197</v>
      </c>
      <c r="AU923" s="8" t="s">
        <v>152</v>
      </c>
      <c r="AV923" s="24" t="s">
        <v>2160</v>
      </c>
      <c r="AW923" s="24"/>
      <c r="BA923" s="21" t="n">
        <f aca="false">NOT(ISNA(MATCH($A923&amp;"N",'Cases at IMPPC'!$H:$H,0)))</f>
        <v>0</v>
      </c>
      <c r="BB923" s="21" t="n">
        <f aca="false">NOT(ISNA(MATCH($A923&amp;"T",'Cases at IMPPC'!$H:$H,0)))</f>
        <v>0</v>
      </c>
      <c r="BC923" s="21" t="n">
        <f aca="false">NOT(ISNA(MATCH($A923&amp;"ADE",'Cases at IMPPC'!$H:$H,0)))</f>
        <v>0</v>
      </c>
      <c r="BD923" s="21" t="n">
        <f aca="false">NOT(ISNA(MATCH($A923&amp;"MET",'Cases at IMPPC'!$H:$H,0)))</f>
        <v>0</v>
      </c>
      <c r="BE923" s="24"/>
    </row>
    <row r="924" customFormat="false" ht="13" hidden="false" customHeight="true" outlineLevel="0" collapsed="false">
      <c r="A924" s="1" t="n">
        <v>926</v>
      </c>
      <c r="B924" s="18" t="s">
        <v>2161</v>
      </c>
      <c r="C924" s="18" t="str">
        <f aca="false">TEXT(A924,"CRC-00000")&amp;"-05-01"</f>
        <v>CRC-00926-05-01</v>
      </c>
      <c r="T924" s="2"/>
      <c r="U924" s="2"/>
      <c r="AD924" s="6" t="n">
        <f aca="false">ISNUMBER(MATCH(A924,Selection!A:A,0))</f>
        <v>0</v>
      </c>
      <c r="AE924" s="6" t="n">
        <f aca="false">24-COUNTIF(D924:AA924,"")</f>
        <v>0</v>
      </c>
      <c r="AF924" s="20" t="n">
        <f aca="false">TRUE()</f>
        <v>1</v>
      </c>
      <c r="AG924" s="21" t="n">
        <f aca="false">TRUE()</f>
        <v>1</v>
      </c>
      <c r="AH924" s="21" t="n">
        <f aca="false">FALSE()</f>
        <v>0</v>
      </c>
      <c r="AI924" s="22" t="n">
        <f aca="false">FALSE()</f>
        <v>0</v>
      </c>
      <c r="AJ924" s="8" t="n">
        <v>926</v>
      </c>
      <c r="AK924" s="23" t="s">
        <v>62</v>
      </c>
      <c r="AL924" s="8" t="s">
        <v>63</v>
      </c>
      <c r="AM924" s="8" t="n">
        <v>65</v>
      </c>
      <c r="AN924" s="8" t="s">
        <v>45</v>
      </c>
      <c r="AO924" s="8" t="s">
        <v>65</v>
      </c>
      <c r="AP924" s="8" t="s">
        <v>66</v>
      </c>
      <c r="AQ924" s="8" t="s">
        <v>2162</v>
      </c>
      <c r="AU924" s="8" t="s">
        <v>45</v>
      </c>
      <c r="AV924" s="24" t="s">
        <v>2163</v>
      </c>
      <c r="AW924" s="24"/>
      <c r="BA924" s="21" t="n">
        <f aca="false">NOT(ISNA(MATCH($A924&amp;"N",'Cases at IMPPC'!$H:$H,0)))</f>
        <v>0</v>
      </c>
      <c r="BB924" s="21" t="n">
        <f aca="false">NOT(ISNA(MATCH($A924&amp;"T",'Cases at IMPPC'!$H:$H,0)))</f>
        <v>0</v>
      </c>
      <c r="BC924" s="21" t="n">
        <f aca="false">NOT(ISNA(MATCH($A924&amp;"ADE",'Cases at IMPPC'!$H:$H,0)))</f>
        <v>0</v>
      </c>
      <c r="BD924" s="21" t="n">
        <f aca="false">NOT(ISNA(MATCH($A924&amp;"MET",'Cases at IMPPC'!$H:$H,0)))</f>
        <v>0</v>
      </c>
      <c r="BE924" s="24" t="s">
        <v>2164</v>
      </c>
    </row>
    <row r="925" customFormat="false" ht="13" hidden="false" customHeight="true" outlineLevel="0" collapsed="false">
      <c r="A925" s="1" t="n">
        <v>927</v>
      </c>
      <c r="B925" s="18" t="s">
        <v>2165</v>
      </c>
      <c r="C925" s="18" t="str">
        <f aca="false">TEXT(A925,"CRC-00000")&amp;"-05-01"</f>
        <v>CRC-00927-05-01</v>
      </c>
      <c r="T925" s="2"/>
      <c r="U925" s="2"/>
      <c r="AD925" s="6" t="n">
        <f aca="false">ISNUMBER(MATCH(A925,Selection!A:A,0))</f>
        <v>0</v>
      </c>
      <c r="AE925" s="6" t="n">
        <f aca="false">24-COUNTIF(D925:AA925,"")</f>
        <v>0</v>
      </c>
      <c r="AF925" s="20" t="n">
        <f aca="false">TRUE()</f>
        <v>1</v>
      </c>
      <c r="AG925" s="21" t="n">
        <f aca="false">TRUE()</f>
        <v>1</v>
      </c>
      <c r="AH925" s="21" t="n">
        <f aca="false">FALSE()</f>
        <v>0</v>
      </c>
      <c r="AI925" s="22" t="n">
        <f aca="false">FALSE()</f>
        <v>0</v>
      </c>
      <c r="AJ925" s="8" t="n">
        <v>927</v>
      </c>
      <c r="AK925" s="23" t="s">
        <v>62</v>
      </c>
      <c r="AL925" s="8" t="s">
        <v>63</v>
      </c>
      <c r="AM925" s="8" t="n">
        <v>45</v>
      </c>
      <c r="AN925" s="8" t="s">
        <v>64</v>
      </c>
      <c r="AO925" s="8" t="s">
        <v>71</v>
      </c>
      <c r="AP925" s="8" t="s">
        <v>66</v>
      </c>
      <c r="AQ925" s="8" t="s">
        <v>158</v>
      </c>
      <c r="AU925" s="8" t="s">
        <v>45</v>
      </c>
      <c r="AV925" s="24" t="s">
        <v>2166</v>
      </c>
      <c r="AW925" s="24"/>
      <c r="BA925" s="21" t="n">
        <f aca="false">NOT(ISNA(MATCH($A925&amp;"N",'Cases at IMPPC'!$H:$H,0)))</f>
        <v>0</v>
      </c>
      <c r="BB925" s="21" t="n">
        <f aca="false">NOT(ISNA(MATCH($A925&amp;"T",'Cases at IMPPC'!$H:$H,0)))</f>
        <v>0</v>
      </c>
      <c r="BC925" s="21" t="n">
        <f aca="false">NOT(ISNA(MATCH($A925&amp;"ADE",'Cases at IMPPC'!$H:$H,0)))</f>
        <v>0</v>
      </c>
      <c r="BD925" s="21" t="n">
        <f aca="false">NOT(ISNA(MATCH($A925&amp;"MET",'Cases at IMPPC'!$H:$H,0)))</f>
        <v>0</v>
      </c>
      <c r="BE925" s="24"/>
    </row>
    <row r="926" customFormat="false" ht="13" hidden="false" customHeight="true" outlineLevel="0" collapsed="false">
      <c r="A926" s="1" t="n">
        <v>928</v>
      </c>
      <c r="B926" s="18" t="s">
        <v>2167</v>
      </c>
      <c r="C926" s="18" t="str">
        <f aca="false">TEXT(A926,"CRC-00000")&amp;"-05-01"</f>
        <v>CRC-00928-05-01</v>
      </c>
      <c r="T926" s="2"/>
      <c r="U926" s="2"/>
      <c r="AD926" s="6" t="n">
        <f aca="false">ISNUMBER(MATCH(A926,Selection!A:A,0))</f>
        <v>0</v>
      </c>
      <c r="AE926" s="6" t="n">
        <f aca="false">24-COUNTIF(D926:AA926,"")</f>
        <v>0</v>
      </c>
      <c r="AF926" s="20" t="n">
        <f aca="false">TRUE()</f>
        <v>1</v>
      </c>
      <c r="AG926" s="21" t="n">
        <f aca="false">TRUE()</f>
        <v>1</v>
      </c>
      <c r="AH926" s="21" t="n">
        <f aca="false">FALSE()</f>
        <v>0</v>
      </c>
      <c r="AI926" s="22" t="n">
        <f aca="false">FALSE()</f>
        <v>0</v>
      </c>
      <c r="AJ926" s="8" t="n">
        <v>928</v>
      </c>
      <c r="AK926" s="23" t="s">
        <v>62</v>
      </c>
      <c r="AL926" s="8" t="s">
        <v>66</v>
      </c>
      <c r="AM926" s="8" t="n">
        <v>56</v>
      </c>
      <c r="AN926" s="8" t="s">
        <v>64</v>
      </c>
      <c r="AO926" s="8" t="s">
        <v>71</v>
      </c>
      <c r="AP926" s="8" t="s">
        <v>90</v>
      </c>
      <c r="AQ926" s="8" t="s">
        <v>1252</v>
      </c>
      <c r="AU926" s="8" t="s">
        <v>152</v>
      </c>
      <c r="AV926" s="24" t="s">
        <v>2168</v>
      </c>
      <c r="AW926" s="24"/>
      <c r="BA926" s="21" t="n">
        <f aca="false">NOT(ISNA(MATCH($A926&amp;"N",'Cases at IMPPC'!$H:$H,0)))</f>
        <v>0</v>
      </c>
      <c r="BB926" s="21" t="n">
        <f aca="false">NOT(ISNA(MATCH($A926&amp;"T",'Cases at IMPPC'!$H:$H,0)))</f>
        <v>0</v>
      </c>
      <c r="BC926" s="21" t="n">
        <f aca="false">NOT(ISNA(MATCH($A926&amp;"ADE",'Cases at IMPPC'!$H:$H,0)))</f>
        <v>0</v>
      </c>
      <c r="BD926" s="21" t="n">
        <f aca="false">NOT(ISNA(MATCH($A926&amp;"MET",'Cases at IMPPC'!$H:$H,0)))</f>
        <v>0</v>
      </c>
      <c r="BE926" s="24"/>
    </row>
    <row r="927" customFormat="false" ht="13" hidden="false" customHeight="true" outlineLevel="0" collapsed="false">
      <c r="A927" s="1" t="n">
        <v>929</v>
      </c>
      <c r="B927" s="18" t="s">
        <v>2169</v>
      </c>
      <c r="C927" s="18" t="str">
        <f aca="false">TEXT(A927,"CRC-00000")&amp;"-05-01"</f>
        <v>CRC-00929-05-01</v>
      </c>
      <c r="T927" s="2"/>
      <c r="U927" s="2"/>
      <c r="AD927" s="6" t="n">
        <f aca="false">ISNUMBER(MATCH(A927,Selection!A:A,0))</f>
        <v>0</v>
      </c>
      <c r="AE927" s="6" t="n">
        <f aca="false">24-COUNTIF(D927:AA927,"")</f>
        <v>0</v>
      </c>
      <c r="AF927" s="20" t="n">
        <f aca="false">TRUE()</f>
        <v>1</v>
      </c>
      <c r="AG927" s="21" t="n">
        <f aca="false">FALSE()</f>
        <v>0</v>
      </c>
      <c r="AH927" s="21" t="n">
        <f aca="false">FALSE()</f>
        <v>0</v>
      </c>
      <c r="AI927" s="22" t="n">
        <f aca="false">TRUE()</f>
        <v>1</v>
      </c>
      <c r="AJ927" s="8" t="n">
        <v>929.3</v>
      </c>
      <c r="AK927" s="23" t="s">
        <v>324</v>
      </c>
      <c r="AL927" s="8" t="s">
        <v>63</v>
      </c>
      <c r="AM927" s="8" t="n">
        <v>45</v>
      </c>
      <c r="AN927" s="8" t="s">
        <v>64</v>
      </c>
      <c r="AP927" s="8" t="s">
        <v>45</v>
      </c>
      <c r="AV927" s="24" t="s">
        <v>2170</v>
      </c>
      <c r="AW927" s="24"/>
      <c r="BA927" s="21" t="n">
        <f aca="false">NOT(ISNA(MATCH($A927&amp;"N",'Cases at IMPPC'!$H:$H,0)))</f>
        <v>0</v>
      </c>
      <c r="BB927" s="21" t="n">
        <f aca="false">NOT(ISNA(MATCH($A927&amp;"T",'Cases at IMPPC'!$H:$H,0)))</f>
        <v>0</v>
      </c>
      <c r="BC927" s="21" t="n">
        <f aca="false">NOT(ISNA(MATCH($A927&amp;"ADE",'Cases at IMPPC'!$H:$H,0)))</f>
        <v>0</v>
      </c>
      <c r="BD927" s="21" t="n">
        <f aca="false">NOT(ISNA(MATCH($A927&amp;"MET",'Cases at IMPPC'!$H:$H,0)))</f>
        <v>0</v>
      </c>
      <c r="BE927" s="24" t="s">
        <v>184</v>
      </c>
    </row>
    <row r="928" customFormat="false" ht="13" hidden="false" customHeight="true" outlineLevel="0" collapsed="false">
      <c r="A928" s="1" t="n">
        <v>930</v>
      </c>
      <c r="B928" s="18" t="s">
        <v>2171</v>
      </c>
      <c r="C928" s="18" t="str">
        <f aca="false">TEXT(A928,"CRC-00000")&amp;"-05-01"</f>
        <v>CRC-00930-05-01</v>
      </c>
      <c r="M928" s="2" t="s">
        <v>136</v>
      </c>
      <c r="T928" s="2"/>
      <c r="U928" s="2"/>
      <c r="AD928" s="6" t="n">
        <f aca="false">ISNUMBER(MATCH(A928,Selection!A:A,0))</f>
        <v>0</v>
      </c>
      <c r="AE928" s="6" t="n">
        <f aca="false">24-COUNTIF(D928:AA928,"")</f>
        <v>1</v>
      </c>
      <c r="AF928" s="20" t="n">
        <f aca="false">TRUE()</f>
        <v>1</v>
      </c>
      <c r="AG928" s="21" t="n">
        <f aca="false">FALSE()</f>
        <v>0</v>
      </c>
      <c r="AH928" s="21" t="n">
        <f aca="false">FALSE()</f>
        <v>0</v>
      </c>
      <c r="AI928" s="22" t="n">
        <f aca="false">TRUE()</f>
        <v>1</v>
      </c>
      <c r="AJ928" s="8" t="n">
        <v>930.3</v>
      </c>
      <c r="AK928" s="23" t="s">
        <v>324</v>
      </c>
      <c r="AL928" s="8" t="s">
        <v>63</v>
      </c>
      <c r="AM928" s="8" t="n">
        <v>68</v>
      </c>
      <c r="AN928" s="8" t="s">
        <v>64</v>
      </c>
      <c r="AP928" s="8" t="s">
        <v>45</v>
      </c>
      <c r="AV928" s="24"/>
      <c r="AW928" s="24"/>
      <c r="BA928" s="21" t="n">
        <f aca="false">NOT(ISNA(MATCH($A928&amp;"N",'Cases at IMPPC'!$H:$H,0)))</f>
        <v>0</v>
      </c>
      <c r="BB928" s="21" t="n">
        <f aca="false">NOT(ISNA(MATCH($A928&amp;"T",'Cases at IMPPC'!$H:$H,0)))</f>
        <v>0</v>
      </c>
      <c r="BC928" s="21" t="n">
        <f aca="false">NOT(ISNA(MATCH($A928&amp;"ADE",'Cases at IMPPC'!$H:$H,0)))</f>
        <v>0</v>
      </c>
      <c r="BD928" s="21" t="n">
        <f aca="false">NOT(ISNA(MATCH($A928&amp;"MET",'Cases at IMPPC'!$H:$H,0)))</f>
        <v>0</v>
      </c>
      <c r="BE928" s="24" t="s">
        <v>1457</v>
      </c>
      <c r="BH928" s="0" t="s">
        <v>1459</v>
      </c>
    </row>
    <row r="929" customFormat="false" ht="13" hidden="false" customHeight="true" outlineLevel="0" collapsed="false">
      <c r="A929" s="1" t="n">
        <v>931</v>
      </c>
      <c r="B929" s="18" t="s">
        <v>2172</v>
      </c>
      <c r="C929" s="18" t="str">
        <f aca="false">TEXT(A929,"CRC-00000")&amp;"-05-01"</f>
        <v>CRC-00931-05-01</v>
      </c>
      <c r="T929" s="2"/>
      <c r="U929" s="2"/>
      <c r="AD929" s="6" t="n">
        <f aca="false">ISNUMBER(MATCH(A929,Selection!A:A,0))</f>
        <v>0</v>
      </c>
      <c r="AE929" s="6" t="n">
        <f aca="false">24-COUNTIF(D929:AA929,"")</f>
        <v>0</v>
      </c>
      <c r="AF929" s="20" t="n">
        <f aca="false">TRUE()</f>
        <v>1</v>
      </c>
      <c r="AG929" s="21" t="n">
        <f aca="false">FALSE()</f>
        <v>0</v>
      </c>
      <c r="AH929" s="21" t="n">
        <f aca="false">FALSE()</f>
        <v>0</v>
      </c>
      <c r="AI929" s="22" t="n">
        <f aca="false">TRUE()</f>
        <v>1</v>
      </c>
      <c r="AJ929" s="8" t="n">
        <v>931.3</v>
      </c>
      <c r="AK929" s="23" t="s">
        <v>324</v>
      </c>
      <c r="AM929" s="8" t="n">
        <v>72</v>
      </c>
      <c r="AN929" s="8" t="s">
        <v>45</v>
      </c>
      <c r="AP929" s="8" t="s">
        <v>45</v>
      </c>
      <c r="AV929" s="24" t="s">
        <v>2173</v>
      </c>
      <c r="AW929" s="24"/>
      <c r="BA929" s="21" t="n">
        <f aca="false">NOT(ISNA(MATCH($A929&amp;"N",'Cases at IMPPC'!$H:$H,0)))</f>
        <v>0</v>
      </c>
      <c r="BB929" s="21" t="n">
        <f aca="false">NOT(ISNA(MATCH($A929&amp;"T",'Cases at IMPPC'!$H:$H,0)))</f>
        <v>0</v>
      </c>
      <c r="BC929" s="21" t="n">
        <f aca="false">NOT(ISNA(MATCH($A929&amp;"ADE",'Cases at IMPPC'!$H:$H,0)))</f>
        <v>0</v>
      </c>
      <c r="BD929" s="21" t="n">
        <f aca="false">NOT(ISNA(MATCH($A929&amp;"MET",'Cases at IMPPC'!$H:$H,0)))</f>
        <v>0</v>
      </c>
      <c r="BE929" s="24" t="s">
        <v>184</v>
      </c>
    </row>
    <row r="930" customFormat="false" ht="13" hidden="false" customHeight="true" outlineLevel="0" collapsed="false">
      <c r="A930" s="1" t="n">
        <v>932</v>
      </c>
      <c r="B930" s="18" t="s">
        <v>2174</v>
      </c>
      <c r="C930" s="18" t="str">
        <f aca="false">TEXT(A930,"CRC-00000")&amp;"-05-01"</f>
        <v>CRC-00932-05-01</v>
      </c>
      <c r="T930" s="2"/>
      <c r="U930" s="2"/>
      <c r="AD930" s="6" t="n">
        <f aca="false">ISNUMBER(MATCH(A930,Selection!A:A,0))</f>
        <v>0</v>
      </c>
      <c r="AE930" s="6" t="n">
        <f aca="false">24-COUNTIF(D930:AA930,"")</f>
        <v>0</v>
      </c>
      <c r="AF930" s="20" t="n">
        <f aca="false">TRUE()</f>
        <v>1</v>
      </c>
      <c r="AG930" s="21" t="n">
        <f aca="false">TRUE()</f>
        <v>1</v>
      </c>
      <c r="AH930" s="21" t="n">
        <f aca="false">FALSE()</f>
        <v>0</v>
      </c>
      <c r="AI930" s="22" t="n">
        <f aca="false">FALSE()</f>
        <v>0</v>
      </c>
      <c r="AJ930" s="8" t="n">
        <v>932</v>
      </c>
      <c r="AK930" s="23" t="s">
        <v>62</v>
      </c>
      <c r="AL930" s="8" t="s">
        <v>63</v>
      </c>
      <c r="AM930" s="8" t="n">
        <v>59</v>
      </c>
      <c r="AN930" s="8" t="s">
        <v>45</v>
      </c>
      <c r="AO930" s="8" t="s">
        <v>71</v>
      </c>
      <c r="AP930" s="8" t="s">
        <v>115</v>
      </c>
      <c r="AQ930" s="8" t="s">
        <v>304</v>
      </c>
      <c r="AU930" s="8" t="s">
        <v>45</v>
      </c>
      <c r="AV930" s="24" t="s">
        <v>2175</v>
      </c>
      <c r="AW930" s="24"/>
      <c r="BA930" s="21" t="n">
        <f aca="false">NOT(ISNA(MATCH($A930&amp;"N",'Cases at IMPPC'!$H:$H,0)))</f>
        <v>0</v>
      </c>
      <c r="BB930" s="21" t="n">
        <f aca="false">NOT(ISNA(MATCH($A930&amp;"T",'Cases at IMPPC'!$H:$H,0)))</f>
        <v>0</v>
      </c>
      <c r="BC930" s="21" t="n">
        <f aca="false">NOT(ISNA(MATCH($A930&amp;"ADE",'Cases at IMPPC'!$H:$H,0)))</f>
        <v>0</v>
      </c>
      <c r="BD930" s="21" t="n">
        <f aca="false">NOT(ISNA(MATCH($A930&amp;"MET",'Cases at IMPPC'!$H:$H,0)))</f>
        <v>0</v>
      </c>
      <c r="BE930" s="24" t="s">
        <v>2129</v>
      </c>
    </row>
    <row r="931" customFormat="false" ht="13" hidden="false" customHeight="true" outlineLevel="0" collapsed="false">
      <c r="A931" s="1" t="n">
        <v>933</v>
      </c>
      <c r="B931" s="18" t="s">
        <v>2176</v>
      </c>
      <c r="C931" s="18" t="str">
        <f aca="false">TEXT(A931,"CRC-00000")&amp;"-05-01"</f>
        <v>CRC-00933-05-01</v>
      </c>
      <c r="T931" s="2"/>
      <c r="U931" s="2"/>
      <c r="AD931" s="6" t="n">
        <f aca="false">ISNUMBER(MATCH(A931,Selection!A:A,0))</f>
        <v>0</v>
      </c>
      <c r="AE931" s="6" t="n">
        <f aca="false">24-COUNTIF(D931:AA931,"")</f>
        <v>0</v>
      </c>
      <c r="AF931" s="20" t="n">
        <f aca="false">TRUE()</f>
        <v>1</v>
      </c>
      <c r="AG931" s="21" t="n">
        <f aca="false">TRUE()</f>
        <v>1</v>
      </c>
      <c r="AH931" s="21" t="n">
        <f aca="false">FALSE()</f>
        <v>0</v>
      </c>
      <c r="AI931" s="22" t="n">
        <f aca="false">FALSE()</f>
        <v>0</v>
      </c>
      <c r="AJ931" s="8" t="n">
        <v>933</v>
      </c>
      <c r="AK931" s="23" t="s">
        <v>62</v>
      </c>
      <c r="AL931" s="8" t="s">
        <v>63</v>
      </c>
      <c r="AM931" s="8" t="n">
        <v>58</v>
      </c>
      <c r="AN931" s="8" t="s">
        <v>45</v>
      </c>
      <c r="AO931" s="8" t="s">
        <v>71</v>
      </c>
      <c r="AP931" s="8" t="s">
        <v>90</v>
      </c>
      <c r="AQ931" s="8" t="s">
        <v>2177</v>
      </c>
      <c r="AU931" s="8" t="s">
        <v>152</v>
      </c>
      <c r="AV931" s="24" t="s">
        <v>2178</v>
      </c>
      <c r="AW931" s="24"/>
      <c r="BA931" s="21" t="n">
        <f aca="false">NOT(ISNA(MATCH($A931&amp;"N",'Cases at IMPPC'!$H:$H,0)))</f>
        <v>0</v>
      </c>
      <c r="BB931" s="21" t="n">
        <f aca="false">NOT(ISNA(MATCH($A931&amp;"T",'Cases at IMPPC'!$H:$H,0)))</f>
        <v>0</v>
      </c>
      <c r="BC931" s="21" t="n">
        <f aca="false">NOT(ISNA(MATCH($A931&amp;"ADE",'Cases at IMPPC'!$H:$H,0)))</f>
        <v>0</v>
      </c>
      <c r="BD931" s="21" t="n">
        <f aca="false">NOT(ISNA(MATCH($A931&amp;"MET",'Cases at IMPPC'!$H:$H,0)))</f>
        <v>0</v>
      </c>
      <c r="BE931" s="24"/>
    </row>
    <row r="932" customFormat="false" ht="13" hidden="false" customHeight="true" outlineLevel="0" collapsed="false">
      <c r="A932" s="1" t="n">
        <v>934</v>
      </c>
      <c r="B932" s="18" t="s">
        <v>2179</v>
      </c>
      <c r="C932" s="18" t="str">
        <f aca="false">TEXT(A932,"CRC-00000")&amp;"-05-01"</f>
        <v>CRC-00934-05-01</v>
      </c>
      <c r="T932" s="2"/>
      <c r="U932" s="2"/>
      <c r="AD932" s="6" t="n">
        <f aca="false">ISNUMBER(MATCH(A932,Selection!A:A,0))</f>
        <v>0</v>
      </c>
      <c r="AE932" s="6" t="n">
        <f aca="false">24-COUNTIF(D932:AA932,"")</f>
        <v>0</v>
      </c>
      <c r="AF932" s="20" t="n">
        <f aca="false">TRUE()</f>
        <v>1</v>
      </c>
      <c r="AG932" s="21" t="n">
        <f aca="false">FALSE()</f>
        <v>0</v>
      </c>
      <c r="AH932" s="21" t="n">
        <f aca="false">FALSE()</f>
        <v>0</v>
      </c>
      <c r="AI932" s="22" t="n">
        <f aca="false">TRUE()</f>
        <v>1</v>
      </c>
      <c r="AJ932" s="8" t="n">
        <v>934.3</v>
      </c>
      <c r="AK932" s="23" t="s">
        <v>324</v>
      </c>
      <c r="AL932" s="8" t="s">
        <v>63</v>
      </c>
      <c r="AM932" s="8" t="n">
        <v>52</v>
      </c>
      <c r="AN932" s="8" t="s">
        <v>64</v>
      </c>
      <c r="AO932" s="8" t="s">
        <v>65</v>
      </c>
      <c r="AP932" s="8" t="s">
        <v>45</v>
      </c>
      <c r="AV932" s="24" t="s">
        <v>2180</v>
      </c>
      <c r="AW932" s="24"/>
      <c r="BA932" s="21" t="n">
        <f aca="false">NOT(ISNA(MATCH($A932&amp;"N",'Cases at IMPPC'!$H:$H,0)))</f>
        <v>0</v>
      </c>
      <c r="BB932" s="21" t="n">
        <f aca="false">NOT(ISNA(MATCH($A932&amp;"T",'Cases at IMPPC'!$H:$H,0)))</f>
        <v>0</v>
      </c>
      <c r="BC932" s="21" t="n">
        <f aca="false">NOT(ISNA(MATCH($A932&amp;"ADE",'Cases at IMPPC'!$H:$H,0)))</f>
        <v>0</v>
      </c>
      <c r="BD932" s="21" t="n">
        <f aca="false">NOT(ISNA(MATCH($A932&amp;"MET",'Cases at IMPPC'!$H:$H,0)))</f>
        <v>0</v>
      </c>
      <c r="BE932" s="24" t="s">
        <v>2129</v>
      </c>
    </row>
    <row r="933" customFormat="false" ht="13" hidden="false" customHeight="true" outlineLevel="0" collapsed="false">
      <c r="A933" s="1" t="n">
        <v>935</v>
      </c>
      <c r="B933" s="18" t="s">
        <v>2181</v>
      </c>
      <c r="C933" s="18" t="str">
        <f aca="false">TEXT(A933,"CRC-00000")&amp;"-05-01"</f>
        <v>CRC-00935-05-01</v>
      </c>
      <c r="T933" s="2"/>
      <c r="U933" s="2"/>
      <c r="AD933" s="6" t="n">
        <f aca="false">ISNUMBER(MATCH(A933,Selection!A:A,0))</f>
        <v>0</v>
      </c>
      <c r="AE933" s="6" t="n">
        <f aca="false">24-COUNTIF(D933:AA933,"")</f>
        <v>0</v>
      </c>
      <c r="AF933" s="20" t="n">
        <f aca="false">TRUE()</f>
        <v>1</v>
      </c>
      <c r="AG933" s="21" t="n">
        <f aca="false">TRUE()</f>
        <v>1</v>
      </c>
      <c r="AH933" s="21" t="n">
        <f aca="false">FALSE()</f>
        <v>0</v>
      </c>
      <c r="AI933" s="22" t="n">
        <f aca="false">FALSE()</f>
        <v>0</v>
      </c>
      <c r="AJ933" s="8" t="n">
        <v>935</v>
      </c>
      <c r="AK933" s="23" t="s">
        <v>62</v>
      </c>
      <c r="AL933" s="8" t="s">
        <v>66</v>
      </c>
      <c r="AM933" s="8" t="n">
        <v>68</v>
      </c>
      <c r="AN933" s="8" t="s">
        <v>45</v>
      </c>
      <c r="AO933" s="8" t="s">
        <v>71</v>
      </c>
      <c r="AP933" s="8" t="s">
        <v>66</v>
      </c>
      <c r="AQ933" s="8" t="s">
        <v>262</v>
      </c>
      <c r="AU933" s="8" t="s">
        <v>152</v>
      </c>
      <c r="AV933" s="24" t="s">
        <v>2182</v>
      </c>
      <c r="AW933" s="24"/>
      <c r="BA933" s="21" t="n">
        <f aca="false">NOT(ISNA(MATCH($A933&amp;"N",'Cases at IMPPC'!$H:$H,0)))</f>
        <v>0</v>
      </c>
      <c r="BB933" s="21" t="n">
        <f aca="false">NOT(ISNA(MATCH($A933&amp;"T",'Cases at IMPPC'!$H:$H,0)))</f>
        <v>0</v>
      </c>
      <c r="BC933" s="21" t="n">
        <f aca="false">NOT(ISNA(MATCH($A933&amp;"ADE",'Cases at IMPPC'!$H:$H,0)))</f>
        <v>0</v>
      </c>
      <c r="BD933" s="21" t="n">
        <f aca="false">NOT(ISNA(MATCH($A933&amp;"MET",'Cases at IMPPC'!$H:$H,0)))</f>
        <v>0</v>
      </c>
      <c r="BE933" s="24"/>
    </row>
    <row r="934" customFormat="false" ht="13" hidden="false" customHeight="true" outlineLevel="0" collapsed="false">
      <c r="A934" s="1" t="n">
        <v>936</v>
      </c>
      <c r="B934" s="18" t="s">
        <v>2183</v>
      </c>
      <c r="C934" s="18" t="str">
        <f aca="false">TEXT(A934,"CRC-00000")&amp;"-05-01"</f>
        <v>CRC-00936-05-01</v>
      </c>
      <c r="T934" s="2"/>
      <c r="U934" s="2"/>
      <c r="AD934" s="6" t="n">
        <f aca="false">ISNUMBER(MATCH(A934,Selection!A:A,0))</f>
        <v>0</v>
      </c>
      <c r="AE934" s="6" t="n">
        <f aca="false">24-COUNTIF(D934:AA934,"")</f>
        <v>0</v>
      </c>
      <c r="AF934" s="20" t="n">
        <f aca="false">TRUE()</f>
        <v>1</v>
      </c>
      <c r="AG934" s="21" t="n">
        <f aca="false">TRUE()</f>
        <v>1</v>
      </c>
      <c r="AH934" s="21" t="n">
        <f aca="false">FALSE()</f>
        <v>0</v>
      </c>
      <c r="AI934" s="22" t="n">
        <f aca="false">FALSE()</f>
        <v>0</v>
      </c>
      <c r="AJ934" s="8" t="n">
        <v>936</v>
      </c>
      <c r="AK934" s="23" t="s">
        <v>62</v>
      </c>
      <c r="AL934" s="8" t="s">
        <v>63</v>
      </c>
      <c r="AM934" s="8" t="n">
        <v>71</v>
      </c>
      <c r="AN934" s="8" t="s">
        <v>45</v>
      </c>
      <c r="AO934" s="8" t="s">
        <v>71</v>
      </c>
      <c r="AP934" s="8" t="s">
        <v>66</v>
      </c>
      <c r="AQ934" s="8" t="s">
        <v>67</v>
      </c>
      <c r="AU934" s="8" t="s">
        <v>45</v>
      </c>
      <c r="AV934" s="24" t="s">
        <v>2184</v>
      </c>
      <c r="AW934" s="24"/>
      <c r="BA934" s="21" t="n">
        <f aca="false">NOT(ISNA(MATCH($A934&amp;"N",'Cases at IMPPC'!$H:$H,0)))</f>
        <v>0</v>
      </c>
      <c r="BB934" s="21" t="n">
        <f aca="false">NOT(ISNA(MATCH($A934&amp;"T",'Cases at IMPPC'!$H:$H,0)))</f>
        <v>0</v>
      </c>
      <c r="BC934" s="21" t="n">
        <f aca="false">NOT(ISNA(MATCH($A934&amp;"ADE",'Cases at IMPPC'!$H:$H,0)))</f>
        <v>0</v>
      </c>
      <c r="BD934" s="21" t="n">
        <f aca="false">NOT(ISNA(MATCH($A934&amp;"MET",'Cases at IMPPC'!$H:$H,0)))</f>
        <v>0</v>
      </c>
      <c r="BE934" s="24"/>
    </row>
    <row r="935" customFormat="false" ht="13" hidden="false" customHeight="true" outlineLevel="0" collapsed="false">
      <c r="A935" s="1" t="n">
        <v>937</v>
      </c>
      <c r="B935" s="18" t="s">
        <v>2185</v>
      </c>
      <c r="C935" s="18" t="str">
        <f aca="false">TEXT(A935,"CRC-00000")&amp;"-05-01"</f>
        <v>CRC-00937-05-01</v>
      </c>
      <c r="T935" s="2"/>
      <c r="U935" s="2"/>
      <c r="AD935" s="6" t="n">
        <f aca="false">ISNUMBER(MATCH(A935,Selection!A:A,0))</f>
        <v>0</v>
      </c>
      <c r="AE935" s="6" t="n">
        <f aca="false">24-COUNTIF(D935:AA935,"")</f>
        <v>0</v>
      </c>
      <c r="AF935" s="20" t="n">
        <f aca="false">TRUE()</f>
        <v>1</v>
      </c>
      <c r="AG935" s="21" t="n">
        <f aca="false">TRUE()</f>
        <v>1</v>
      </c>
      <c r="AH935" s="21" t="n">
        <f aca="false">FALSE()</f>
        <v>0</v>
      </c>
      <c r="AI935" s="22" t="n">
        <f aca="false">FALSE()</f>
        <v>0</v>
      </c>
      <c r="AJ935" s="8" t="n">
        <v>937</v>
      </c>
      <c r="AK935" s="23" t="s">
        <v>62</v>
      </c>
      <c r="AL935" s="8" t="s">
        <v>66</v>
      </c>
      <c r="AM935" s="8" t="n">
        <v>49</v>
      </c>
      <c r="AN935" s="8" t="s">
        <v>64</v>
      </c>
      <c r="AO935" s="8" t="s">
        <v>71</v>
      </c>
      <c r="AP935" s="8" t="s">
        <v>66</v>
      </c>
      <c r="AQ935" s="8" t="s">
        <v>970</v>
      </c>
      <c r="AU935" s="8" t="s">
        <v>45</v>
      </c>
      <c r="AV935" s="24" t="s">
        <v>2186</v>
      </c>
      <c r="AW935" s="24"/>
      <c r="BA935" s="21" t="n">
        <f aca="false">NOT(ISNA(MATCH($A935&amp;"N",'Cases at IMPPC'!$H:$H,0)))</f>
        <v>0</v>
      </c>
      <c r="BB935" s="21" t="n">
        <f aca="false">NOT(ISNA(MATCH($A935&amp;"T",'Cases at IMPPC'!$H:$H,0)))</f>
        <v>0</v>
      </c>
      <c r="BC935" s="21" t="n">
        <f aca="false">NOT(ISNA(MATCH($A935&amp;"ADE",'Cases at IMPPC'!$H:$H,0)))</f>
        <v>0</v>
      </c>
      <c r="BD935" s="21" t="n">
        <f aca="false">NOT(ISNA(MATCH($A935&amp;"MET",'Cases at IMPPC'!$H:$H,0)))</f>
        <v>0</v>
      </c>
      <c r="BE935" s="24"/>
    </row>
    <row r="936" customFormat="false" ht="13" hidden="false" customHeight="true" outlineLevel="0" collapsed="false">
      <c r="A936" s="1" t="n">
        <v>938</v>
      </c>
      <c r="B936" s="18" t="s">
        <v>2187</v>
      </c>
      <c r="C936" s="18" t="str">
        <f aca="false">TEXT(A936,"CRC-00000")&amp;"-05-01"</f>
        <v>CRC-00938-05-01</v>
      </c>
      <c r="T936" s="2"/>
      <c r="U936" s="2"/>
      <c r="AD936" s="6" t="n">
        <f aca="false">ISNUMBER(MATCH(A936,Selection!A:A,0))</f>
        <v>0</v>
      </c>
      <c r="AE936" s="6" t="n">
        <f aca="false">24-COUNTIF(D936:AA936,"")</f>
        <v>0</v>
      </c>
      <c r="AF936" s="20" t="n">
        <f aca="false">TRUE()</f>
        <v>1</v>
      </c>
      <c r="AG936" s="21" t="n">
        <f aca="false">TRUE()</f>
        <v>1</v>
      </c>
      <c r="AH936" s="21" t="n">
        <f aca="false">FALSE()</f>
        <v>0</v>
      </c>
      <c r="AI936" s="22" t="n">
        <f aca="false">FALSE()</f>
        <v>0</v>
      </c>
      <c r="AJ936" s="8" t="n">
        <v>938</v>
      </c>
      <c r="AK936" s="23" t="s">
        <v>62</v>
      </c>
      <c r="AL936" s="8" t="s">
        <v>63</v>
      </c>
      <c r="AM936" s="8" t="n">
        <v>81</v>
      </c>
      <c r="AN936" s="8" t="s">
        <v>45</v>
      </c>
      <c r="AO936" s="8" t="s">
        <v>71</v>
      </c>
      <c r="AP936" s="8" t="s">
        <v>66</v>
      </c>
      <c r="AQ936" s="8" t="s">
        <v>257</v>
      </c>
      <c r="AU936" s="8" t="s">
        <v>45</v>
      </c>
      <c r="AV936" s="24" t="s">
        <v>2188</v>
      </c>
      <c r="AW936" s="24"/>
      <c r="BA936" s="21" t="n">
        <f aca="false">NOT(ISNA(MATCH($A936&amp;"N",'Cases at IMPPC'!$H:$H,0)))</f>
        <v>0</v>
      </c>
      <c r="BB936" s="21" t="n">
        <f aca="false">NOT(ISNA(MATCH($A936&amp;"T",'Cases at IMPPC'!$H:$H,0)))</f>
        <v>0</v>
      </c>
      <c r="BC936" s="21" t="n">
        <f aca="false">NOT(ISNA(MATCH($A936&amp;"ADE",'Cases at IMPPC'!$H:$H,0)))</f>
        <v>0</v>
      </c>
      <c r="BD936" s="21" t="n">
        <f aca="false">NOT(ISNA(MATCH($A936&amp;"MET",'Cases at IMPPC'!$H:$H,0)))</f>
        <v>0</v>
      </c>
      <c r="BE936" s="24" t="s">
        <v>2135</v>
      </c>
    </row>
    <row r="937" customFormat="false" ht="13" hidden="false" customHeight="true" outlineLevel="0" collapsed="false">
      <c r="A937" s="1" t="n">
        <v>939</v>
      </c>
      <c r="B937" s="18" t="s">
        <v>2189</v>
      </c>
      <c r="C937" s="18" t="str">
        <f aca="false">TEXT(A937,"CRC-00000")&amp;"-05-01"</f>
        <v>CRC-00939-05-01</v>
      </c>
      <c r="T937" s="2"/>
      <c r="U937" s="2"/>
      <c r="AD937" s="6" t="n">
        <f aca="false">ISNUMBER(MATCH(A937,Selection!A:A,0))</f>
        <v>0</v>
      </c>
      <c r="AE937" s="6" t="n">
        <f aca="false">24-COUNTIF(D937:AA937,"")</f>
        <v>0</v>
      </c>
      <c r="AF937" s="20" t="n">
        <f aca="false">TRUE()</f>
        <v>1</v>
      </c>
      <c r="AG937" s="21" t="n">
        <f aca="false">TRUE()</f>
        <v>1</v>
      </c>
      <c r="AH937" s="21" t="n">
        <f aca="false">FALSE()</f>
        <v>0</v>
      </c>
      <c r="AI937" s="22" t="n">
        <f aca="false">FALSE()</f>
        <v>0</v>
      </c>
      <c r="AJ937" s="8" t="n">
        <v>939</v>
      </c>
      <c r="AK937" s="23" t="s">
        <v>62</v>
      </c>
      <c r="AL937" s="8" t="s">
        <v>63</v>
      </c>
      <c r="AM937" s="8" t="n">
        <v>88</v>
      </c>
      <c r="AN937" s="8" t="s">
        <v>45</v>
      </c>
      <c r="AO937" s="8" t="s">
        <v>71</v>
      </c>
      <c r="AP937" s="8" t="s">
        <v>66</v>
      </c>
      <c r="AQ937" s="8" t="s">
        <v>106</v>
      </c>
      <c r="AU937" s="8" t="s">
        <v>45</v>
      </c>
      <c r="AV937" s="24" t="s">
        <v>2190</v>
      </c>
      <c r="AW937" s="24"/>
      <c r="BA937" s="21" t="n">
        <f aca="false">NOT(ISNA(MATCH($A937&amp;"N",'Cases at IMPPC'!$H:$H,0)))</f>
        <v>0</v>
      </c>
      <c r="BB937" s="21" t="n">
        <f aca="false">NOT(ISNA(MATCH($A937&amp;"T",'Cases at IMPPC'!$H:$H,0)))</f>
        <v>0</v>
      </c>
      <c r="BC937" s="21" t="n">
        <f aca="false">NOT(ISNA(MATCH($A937&amp;"ADE",'Cases at IMPPC'!$H:$H,0)))</f>
        <v>0</v>
      </c>
      <c r="BD937" s="21" t="n">
        <f aca="false">NOT(ISNA(MATCH($A937&amp;"MET",'Cases at IMPPC'!$H:$H,0)))</f>
        <v>0</v>
      </c>
      <c r="BE937" s="24"/>
    </row>
    <row r="938" customFormat="false" ht="13" hidden="false" customHeight="true" outlineLevel="0" collapsed="false">
      <c r="A938" s="1" t="n">
        <v>940</v>
      </c>
      <c r="B938" s="18" t="s">
        <v>2191</v>
      </c>
      <c r="C938" s="18" t="str">
        <f aca="false">TEXT(A938,"CRC-00000")&amp;"-05-01"</f>
        <v>CRC-00940-05-01</v>
      </c>
      <c r="T938" s="2"/>
      <c r="U938" s="2"/>
      <c r="AD938" s="6" t="n">
        <f aca="false">ISNUMBER(MATCH(A938,Selection!A:A,0))</f>
        <v>0</v>
      </c>
      <c r="AE938" s="6" t="n">
        <f aca="false">24-COUNTIF(D938:AA938,"")</f>
        <v>0</v>
      </c>
      <c r="AF938" s="20" t="n">
        <f aca="false">TRUE()</f>
        <v>1</v>
      </c>
      <c r="AG938" s="21" t="n">
        <f aca="false">TRUE()</f>
        <v>1</v>
      </c>
      <c r="AH938" s="21" t="n">
        <f aca="false">FALSE()</f>
        <v>0</v>
      </c>
      <c r="AI938" s="22" t="n">
        <f aca="false">FALSE()</f>
        <v>0</v>
      </c>
      <c r="AJ938" s="8" t="n">
        <v>940</v>
      </c>
      <c r="AK938" s="23" t="s">
        <v>62</v>
      </c>
      <c r="AL938" s="8" t="s">
        <v>63</v>
      </c>
      <c r="AM938" s="8" t="n">
        <v>69</v>
      </c>
      <c r="AN938" s="8" t="s">
        <v>45</v>
      </c>
      <c r="AO938" s="8" t="s">
        <v>71</v>
      </c>
      <c r="AP938" s="8" t="s">
        <v>66</v>
      </c>
      <c r="AQ938" s="8" t="s">
        <v>85</v>
      </c>
      <c r="AU938" s="8" t="s">
        <v>45</v>
      </c>
      <c r="AV938" s="24" t="s">
        <v>2192</v>
      </c>
      <c r="AW938" s="24"/>
      <c r="BA938" s="21" t="n">
        <f aca="false">NOT(ISNA(MATCH($A938&amp;"N",'Cases at IMPPC'!$H:$H,0)))</f>
        <v>0</v>
      </c>
      <c r="BB938" s="21" t="n">
        <f aca="false">NOT(ISNA(MATCH($A938&amp;"T",'Cases at IMPPC'!$H:$H,0)))</f>
        <v>0</v>
      </c>
      <c r="BC938" s="21" t="n">
        <f aca="false">NOT(ISNA(MATCH($A938&amp;"ADE",'Cases at IMPPC'!$H:$H,0)))</f>
        <v>0</v>
      </c>
      <c r="BD938" s="21" t="n">
        <f aca="false">NOT(ISNA(MATCH($A938&amp;"MET",'Cases at IMPPC'!$H:$H,0)))</f>
        <v>0</v>
      </c>
      <c r="BE938" s="24"/>
    </row>
    <row r="939" customFormat="false" ht="13" hidden="false" customHeight="true" outlineLevel="0" collapsed="false">
      <c r="A939" s="1" t="n">
        <v>941</v>
      </c>
      <c r="B939" s="18" t="s">
        <v>2193</v>
      </c>
      <c r="C939" s="18" t="str">
        <f aca="false">TEXT(A939,"CRC-00000")&amp;"-05-01"</f>
        <v>CRC-00941-05-01</v>
      </c>
      <c r="D939" s="2" t="s">
        <v>61</v>
      </c>
      <c r="T939" s="2"/>
      <c r="U939" s="2"/>
      <c r="AD939" s="6" t="n">
        <f aca="false">ISNUMBER(MATCH(A939,Selection!A:A,0))</f>
        <v>0</v>
      </c>
      <c r="AE939" s="6" t="n">
        <f aca="false">24-COUNTIF(D939:AA939,"")</f>
        <v>1</v>
      </c>
      <c r="AF939" s="20" t="n">
        <f aca="false">TRUE()</f>
        <v>1</v>
      </c>
      <c r="AG939" s="21" t="n">
        <f aca="false">TRUE()</f>
        <v>1</v>
      </c>
      <c r="AH939" s="21" t="n">
        <f aca="false">FALSE()</f>
        <v>0</v>
      </c>
      <c r="AI939" s="22" t="n">
        <f aca="false">FALSE()</f>
        <v>0</v>
      </c>
      <c r="AJ939" s="8" t="n">
        <v>941</v>
      </c>
      <c r="AK939" s="23" t="s">
        <v>62</v>
      </c>
      <c r="AM939" s="8" t="n">
        <v>89</v>
      </c>
      <c r="AN939" s="8" t="s">
        <v>64</v>
      </c>
      <c r="AO939" s="8" t="s">
        <v>71</v>
      </c>
      <c r="AP939" s="8" t="s">
        <v>66</v>
      </c>
      <c r="AQ939" s="8" t="s">
        <v>1041</v>
      </c>
      <c r="AU939" s="8" t="s">
        <v>45</v>
      </c>
      <c r="AV939" s="24" t="s">
        <v>2194</v>
      </c>
      <c r="AW939" s="24"/>
      <c r="BA939" s="21" t="n">
        <f aca="false">NOT(ISNA(MATCH($A939&amp;"N",'Cases at IMPPC'!$H:$H,0)))</f>
        <v>0</v>
      </c>
      <c r="BB939" s="21" t="n">
        <f aca="false">NOT(ISNA(MATCH($A939&amp;"T",'Cases at IMPPC'!$H:$H,0)))</f>
        <v>0</v>
      </c>
      <c r="BC939" s="21" t="n">
        <f aca="false">NOT(ISNA(MATCH($A939&amp;"ADE",'Cases at IMPPC'!$H:$H,0)))</f>
        <v>0</v>
      </c>
      <c r="BD939" s="21" t="n">
        <f aca="false">NOT(ISNA(MATCH($A939&amp;"MET",'Cases at IMPPC'!$H:$H,0)))</f>
        <v>0</v>
      </c>
      <c r="BE939" s="24" t="s">
        <v>2195</v>
      </c>
    </row>
    <row r="940" customFormat="false" ht="13" hidden="false" customHeight="true" outlineLevel="0" collapsed="false">
      <c r="A940" s="1" t="n">
        <v>942</v>
      </c>
      <c r="B940" s="18" t="s">
        <v>2196</v>
      </c>
      <c r="C940" s="18" t="str">
        <f aca="false">TEXT(A940,"CRC-00000")&amp;"-05-01"</f>
        <v>CRC-00942-05-01</v>
      </c>
      <c r="T940" s="2"/>
      <c r="U940" s="2"/>
      <c r="AD940" s="6" t="n">
        <f aca="false">ISNUMBER(MATCH(A940,Selection!A:A,0))</f>
        <v>0</v>
      </c>
      <c r="AE940" s="6" t="n">
        <f aca="false">24-COUNTIF(D940:AA940,"")</f>
        <v>0</v>
      </c>
      <c r="AF940" s="20" t="n">
        <f aca="false">TRUE()</f>
        <v>1</v>
      </c>
      <c r="AG940" s="21" t="n">
        <f aca="false">TRUE()</f>
        <v>1</v>
      </c>
      <c r="AH940" s="21" t="n">
        <f aca="false">FALSE()</f>
        <v>0</v>
      </c>
      <c r="AI940" s="22" t="n">
        <f aca="false">FALSE()</f>
        <v>0</v>
      </c>
      <c r="AJ940" s="8" t="n">
        <v>942</v>
      </c>
      <c r="AK940" s="23" t="s">
        <v>62</v>
      </c>
      <c r="AL940" s="8" t="s">
        <v>63</v>
      </c>
      <c r="AM940" s="8" t="n">
        <v>90</v>
      </c>
      <c r="AN940" s="8" t="s">
        <v>45</v>
      </c>
      <c r="AO940" s="8" t="s">
        <v>71</v>
      </c>
      <c r="AP940" s="8" t="s">
        <v>90</v>
      </c>
      <c r="AQ940" s="8" t="s">
        <v>2197</v>
      </c>
      <c r="AU940" s="8" t="s">
        <v>152</v>
      </c>
      <c r="AV940" s="24" t="s">
        <v>2198</v>
      </c>
      <c r="AW940" s="24"/>
      <c r="BA940" s="21" t="n">
        <f aca="false">NOT(ISNA(MATCH($A940&amp;"N",'Cases at IMPPC'!$H:$H,0)))</f>
        <v>0</v>
      </c>
      <c r="BB940" s="21" t="n">
        <f aca="false">NOT(ISNA(MATCH($A940&amp;"T",'Cases at IMPPC'!$H:$H,0)))</f>
        <v>0</v>
      </c>
      <c r="BC940" s="21" t="n">
        <f aca="false">NOT(ISNA(MATCH($A940&amp;"ADE",'Cases at IMPPC'!$H:$H,0)))</f>
        <v>0</v>
      </c>
      <c r="BD940" s="21" t="n">
        <f aca="false">NOT(ISNA(MATCH($A940&amp;"MET",'Cases at IMPPC'!$H:$H,0)))</f>
        <v>0</v>
      </c>
      <c r="BE940" s="24" t="s">
        <v>800</v>
      </c>
    </row>
    <row r="941" customFormat="false" ht="13" hidden="false" customHeight="true" outlineLevel="0" collapsed="false">
      <c r="A941" s="1" t="n">
        <v>943</v>
      </c>
      <c r="B941" s="18" t="s">
        <v>2199</v>
      </c>
      <c r="C941" s="18" t="str">
        <f aca="false">TEXT(A941,"CRC-00000")&amp;"-05-01"</f>
        <v>CRC-00943-05-01</v>
      </c>
      <c r="D941" s="2" t="s">
        <v>61</v>
      </c>
      <c r="T941" s="2"/>
      <c r="U941" s="2"/>
      <c r="AD941" s="6" t="n">
        <f aca="false">ISNUMBER(MATCH(A941,Selection!A:A,0))</f>
        <v>0</v>
      </c>
      <c r="AE941" s="6" t="n">
        <f aca="false">24-COUNTIF(D941:AA941,"")</f>
        <v>1</v>
      </c>
      <c r="AF941" s="20" t="n">
        <f aca="false">TRUE()</f>
        <v>1</v>
      </c>
      <c r="AG941" s="21" t="n">
        <f aca="false">TRUE()</f>
        <v>1</v>
      </c>
      <c r="AH941" s="21" t="n">
        <f aca="false">FALSE()</f>
        <v>0</v>
      </c>
      <c r="AI941" s="22" t="n">
        <f aca="false">FALSE()</f>
        <v>0</v>
      </c>
      <c r="AJ941" s="8" t="n">
        <v>943</v>
      </c>
      <c r="AK941" s="23" t="s">
        <v>62</v>
      </c>
      <c r="AL941" s="8" t="s">
        <v>63</v>
      </c>
      <c r="AM941" s="8" t="n">
        <v>77</v>
      </c>
      <c r="AN941" s="8" t="s">
        <v>45</v>
      </c>
      <c r="AO941" s="8" t="s">
        <v>65</v>
      </c>
      <c r="AP941" s="8" t="s">
        <v>90</v>
      </c>
      <c r="AQ941" s="8" t="s">
        <v>2200</v>
      </c>
      <c r="AU941" s="8" t="s">
        <v>152</v>
      </c>
      <c r="AV941" s="24" t="s">
        <v>2201</v>
      </c>
      <c r="AW941" s="24"/>
      <c r="BA941" s="21" t="n">
        <f aca="false">NOT(ISNA(MATCH($A941&amp;"N",'Cases at IMPPC'!$H:$H,0)))</f>
        <v>0</v>
      </c>
      <c r="BB941" s="21" t="n">
        <f aca="false">NOT(ISNA(MATCH($A941&amp;"T",'Cases at IMPPC'!$H:$H,0)))</f>
        <v>0</v>
      </c>
      <c r="BC941" s="21" t="n">
        <f aca="false">NOT(ISNA(MATCH($A941&amp;"ADE",'Cases at IMPPC'!$H:$H,0)))</f>
        <v>0</v>
      </c>
      <c r="BD941" s="21" t="n">
        <f aca="false">NOT(ISNA(MATCH($A941&amp;"MET",'Cases at IMPPC'!$H:$H,0)))</f>
        <v>0</v>
      </c>
      <c r="BE941" s="24"/>
    </row>
    <row r="942" customFormat="false" ht="13" hidden="false" customHeight="true" outlineLevel="0" collapsed="false">
      <c r="A942" s="1" t="n">
        <v>944</v>
      </c>
      <c r="B942" s="18" t="s">
        <v>2202</v>
      </c>
      <c r="C942" s="18" t="str">
        <f aca="false">TEXT(A942,"CRC-00000")&amp;"-05-01"</f>
        <v>CRC-00944-05-01</v>
      </c>
      <c r="T942" s="2"/>
      <c r="U942" s="2"/>
      <c r="AD942" s="6" t="n">
        <f aca="false">ISNUMBER(MATCH(A942,Selection!A:A,0))</f>
        <v>0</v>
      </c>
      <c r="AE942" s="6" t="n">
        <f aca="false">24-COUNTIF(D942:AA942,"")</f>
        <v>0</v>
      </c>
      <c r="AF942" s="20" t="n">
        <f aca="false">TRUE()</f>
        <v>1</v>
      </c>
      <c r="AG942" s="21" t="n">
        <f aca="false">TRUE()</f>
        <v>1</v>
      </c>
      <c r="AH942" s="21" t="n">
        <f aca="false">FALSE()</f>
        <v>0</v>
      </c>
      <c r="AI942" s="22" t="n">
        <f aca="false">FALSE()</f>
        <v>0</v>
      </c>
      <c r="AJ942" s="8" t="n">
        <v>944</v>
      </c>
      <c r="AK942" s="23" t="s">
        <v>62</v>
      </c>
      <c r="AL942" s="8" t="s">
        <v>63</v>
      </c>
      <c r="AM942" s="8" t="n">
        <v>75</v>
      </c>
      <c r="AN942" s="8" t="s">
        <v>45</v>
      </c>
      <c r="AO942" s="8" t="s">
        <v>71</v>
      </c>
      <c r="AP942" s="8" t="s">
        <v>90</v>
      </c>
      <c r="AQ942" s="8" t="s">
        <v>2203</v>
      </c>
      <c r="AU942" s="8" t="s">
        <v>152</v>
      </c>
      <c r="AV942" s="24" t="s">
        <v>2204</v>
      </c>
      <c r="AW942" s="24"/>
      <c r="BA942" s="21" t="n">
        <f aca="false">NOT(ISNA(MATCH($A942&amp;"N",'Cases at IMPPC'!$H:$H,0)))</f>
        <v>0</v>
      </c>
      <c r="BB942" s="21" t="n">
        <f aca="false">NOT(ISNA(MATCH($A942&amp;"T",'Cases at IMPPC'!$H:$H,0)))</f>
        <v>0</v>
      </c>
      <c r="BC942" s="21" t="n">
        <f aca="false">NOT(ISNA(MATCH($A942&amp;"ADE",'Cases at IMPPC'!$H:$H,0)))</f>
        <v>0</v>
      </c>
      <c r="BD942" s="21" t="n">
        <f aca="false">NOT(ISNA(MATCH($A942&amp;"MET",'Cases at IMPPC'!$H:$H,0)))</f>
        <v>0</v>
      </c>
      <c r="BE942" s="24"/>
    </row>
    <row r="943" customFormat="false" ht="13" hidden="false" customHeight="true" outlineLevel="0" collapsed="false">
      <c r="A943" s="1" t="n">
        <v>945</v>
      </c>
      <c r="B943" s="18" t="s">
        <v>2205</v>
      </c>
      <c r="C943" s="18" t="str">
        <f aca="false">TEXT(A943,"CRC-00000")&amp;"-05-01"</f>
        <v>CRC-00945-05-01</v>
      </c>
      <c r="D943" s="2" t="s">
        <v>61</v>
      </c>
      <c r="T943" s="2"/>
      <c r="U943" s="2"/>
      <c r="AD943" s="6" t="n">
        <f aca="false">ISNUMBER(MATCH(A943,Selection!A:A,0))</f>
        <v>0</v>
      </c>
      <c r="AE943" s="6" t="n">
        <f aca="false">24-COUNTIF(D943:AA943,"")</f>
        <v>1</v>
      </c>
      <c r="AF943" s="20" t="n">
        <f aca="false">TRUE()</f>
        <v>1</v>
      </c>
      <c r="AG943" s="21" t="n">
        <f aca="false">TRUE()</f>
        <v>1</v>
      </c>
      <c r="AH943" s="21" t="n">
        <f aca="false">FALSE()</f>
        <v>0</v>
      </c>
      <c r="AI943" s="22" t="n">
        <f aca="false">FALSE()</f>
        <v>0</v>
      </c>
      <c r="AJ943" s="8" t="n">
        <v>945</v>
      </c>
      <c r="AK943" s="23" t="s">
        <v>62</v>
      </c>
      <c r="AL943" s="8" t="s">
        <v>63</v>
      </c>
      <c r="AM943" s="8" t="n">
        <v>83</v>
      </c>
      <c r="AN943" s="8" t="s">
        <v>64</v>
      </c>
      <c r="AO943" s="8" t="s">
        <v>71</v>
      </c>
      <c r="AP943" s="8" t="s">
        <v>66</v>
      </c>
      <c r="AQ943" s="8" t="s">
        <v>304</v>
      </c>
      <c r="AU943" s="8" t="s">
        <v>152</v>
      </c>
      <c r="AV943" s="24"/>
      <c r="AW943" s="24"/>
      <c r="BA943" s="21" t="n">
        <f aca="false">NOT(ISNA(MATCH($A943&amp;"N",'Cases at IMPPC'!$H:$H,0)))</f>
        <v>0</v>
      </c>
      <c r="BB943" s="21" t="n">
        <f aca="false">NOT(ISNA(MATCH($A943&amp;"T",'Cases at IMPPC'!$H:$H,0)))</f>
        <v>0</v>
      </c>
      <c r="BC943" s="21" t="n">
        <f aca="false">NOT(ISNA(MATCH($A943&amp;"ADE",'Cases at IMPPC'!$H:$H,0)))</f>
        <v>0</v>
      </c>
      <c r="BD943" s="21" t="n">
        <f aca="false">NOT(ISNA(MATCH($A943&amp;"MET",'Cases at IMPPC'!$H:$H,0)))</f>
        <v>0</v>
      </c>
      <c r="BE943" s="24" t="s">
        <v>2206</v>
      </c>
    </row>
    <row r="944" customFormat="false" ht="13" hidden="false" customHeight="true" outlineLevel="0" collapsed="false">
      <c r="A944" s="1" t="n">
        <v>946</v>
      </c>
      <c r="B944" s="18" t="s">
        <v>2207</v>
      </c>
      <c r="C944" s="18" t="str">
        <f aca="false">TEXT(A944,"CRC-00000")&amp;"-05-01"</f>
        <v>CRC-00946-05-01</v>
      </c>
      <c r="T944" s="2"/>
      <c r="U944" s="2"/>
      <c r="AD944" s="6" t="n">
        <f aca="false">ISNUMBER(MATCH(A944,Selection!A:A,0))</f>
        <v>0</v>
      </c>
      <c r="AE944" s="6" t="n">
        <f aca="false">24-COUNTIF(D944:AA944,"")</f>
        <v>0</v>
      </c>
      <c r="AF944" s="20" t="n">
        <f aca="false">TRUE()</f>
        <v>1</v>
      </c>
      <c r="AG944" s="21" t="n">
        <f aca="false">TRUE()</f>
        <v>1</v>
      </c>
      <c r="AH944" s="21" t="n">
        <f aca="false">FALSE()</f>
        <v>0</v>
      </c>
      <c r="AI944" s="22" t="n">
        <f aca="false">FALSE()</f>
        <v>0</v>
      </c>
      <c r="AJ944" s="8" t="n">
        <v>946</v>
      </c>
      <c r="AK944" s="23" t="s">
        <v>62</v>
      </c>
      <c r="AL944" s="8" t="s">
        <v>63</v>
      </c>
      <c r="AM944" s="8" t="n">
        <v>51</v>
      </c>
      <c r="AN944" s="8" t="s">
        <v>45</v>
      </c>
      <c r="AO944" s="8" t="s">
        <v>65</v>
      </c>
      <c r="AP944" s="8" t="s">
        <v>66</v>
      </c>
      <c r="AQ944" s="8" t="s">
        <v>1260</v>
      </c>
      <c r="AU944" s="8" t="s">
        <v>45</v>
      </c>
      <c r="AV944" s="24"/>
      <c r="AW944" s="24"/>
      <c r="BA944" s="21" t="n">
        <f aca="false">NOT(ISNA(MATCH($A944&amp;"N",'Cases at IMPPC'!$H:$H,0)))</f>
        <v>0</v>
      </c>
      <c r="BB944" s="21" t="n">
        <f aca="false">NOT(ISNA(MATCH($A944&amp;"T",'Cases at IMPPC'!$H:$H,0)))</f>
        <v>0</v>
      </c>
      <c r="BC944" s="21" t="n">
        <f aca="false">NOT(ISNA(MATCH($A944&amp;"ADE",'Cases at IMPPC'!$H:$H,0)))</f>
        <v>0</v>
      </c>
      <c r="BD944" s="21" t="n">
        <f aca="false">NOT(ISNA(MATCH($A944&amp;"MET",'Cases at IMPPC'!$H:$H,0)))</f>
        <v>0</v>
      </c>
      <c r="BE944" s="24" t="s">
        <v>2208</v>
      </c>
    </row>
    <row r="945" customFormat="false" ht="13" hidden="false" customHeight="true" outlineLevel="0" collapsed="false">
      <c r="A945" s="1" t="n">
        <v>947</v>
      </c>
      <c r="B945" s="18" t="s">
        <v>2209</v>
      </c>
      <c r="C945" s="18" t="str">
        <f aca="false">TEXT(A945,"CRC-00000")&amp;"-05-01"</f>
        <v>CRC-00947-05-01</v>
      </c>
      <c r="T945" s="2"/>
      <c r="U945" s="2"/>
      <c r="AD945" s="6" t="n">
        <f aca="false">ISNUMBER(MATCH(A945,Selection!A:A,0))</f>
        <v>0</v>
      </c>
      <c r="AE945" s="6" t="n">
        <f aca="false">24-COUNTIF(D945:AA945,"")</f>
        <v>0</v>
      </c>
      <c r="AF945" s="20" t="n">
        <f aca="false">TRUE()</f>
        <v>1</v>
      </c>
      <c r="AG945" s="21" t="n">
        <f aca="false">TRUE()</f>
        <v>1</v>
      </c>
      <c r="AH945" s="21" t="n">
        <f aca="false">FALSE()</f>
        <v>0</v>
      </c>
      <c r="AI945" s="22" t="n">
        <f aca="false">FALSE()</f>
        <v>0</v>
      </c>
      <c r="AJ945" s="8" t="n">
        <v>947</v>
      </c>
      <c r="AK945" s="23" t="s">
        <v>62</v>
      </c>
      <c r="AL945" s="8" t="s">
        <v>63</v>
      </c>
      <c r="AM945" s="8" t="n">
        <v>61</v>
      </c>
      <c r="AN945" s="8" t="s">
        <v>45</v>
      </c>
      <c r="AO945" s="8" t="s">
        <v>65</v>
      </c>
      <c r="AP945" s="8" t="s">
        <v>66</v>
      </c>
      <c r="AQ945" s="8" t="s">
        <v>970</v>
      </c>
      <c r="AU945" s="8" t="s">
        <v>159</v>
      </c>
      <c r="AV945" s="24"/>
      <c r="AW945" s="24"/>
      <c r="BA945" s="21" t="n">
        <f aca="false">NOT(ISNA(MATCH($A945&amp;"N",'Cases at IMPPC'!$H:$H,0)))</f>
        <v>0</v>
      </c>
      <c r="BB945" s="21" t="n">
        <f aca="false">NOT(ISNA(MATCH($A945&amp;"T",'Cases at IMPPC'!$H:$H,0)))</f>
        <v>0</v>
      </c>
      <c r="BC945" s="21" t="n">
        <f aca="false">NOT(ISNA(MATCH($A945&amp;"ADE",'Cases at IMPPC'!$H:$H,0)))</f>
        <v>0</v>
      </c>
      <c r="BD945" s="21" t="n">
        <f aca="false">NOT(ISNA(MATCH($A945&amp;"MET",'Cases at IMPPC'!$H:$H,0)))</f>
        <v>0</v>
      </c>
      <c r="BE945" s="24" t="s">
        <v>2210</v>
      </c>
    </row>
    <row r="946" customFormat="false" ht="13" hidden="false" customHeight="true" outlineLevel="0" collapsed="false">
      <c r="A946" s="1" t="n">
        <v>948</v>
      </c>
      <c r="B946" s="18" t="s">
        <v>2211</v>
      </c>
      <c r="C946" s="18" t="str">
        <f aca="false">TEXT(A946,"CRC-00000")&amp;"-05-01"</f>
        <v>CRC-00948-05-01</v>
      </c>
      <c r="D946" s="2" t="s">
        <v>60</v>
      </c>
      <c r="T946" s="2"/>
      <c r="U946" s="2"/>
      <c r="AD946" s="6" t="n">
        <f aca="false">ISNUMBER(MATCH(A946,Selection!A:A,0))</f>
        <v>0</v>
      </c>
      <c r="AE946" s="6" t="n">
        <f aca="false">24-COUNTIF(D946:AA946,"")</f>
        <v>1</v>
      </c>
      <c r="AF946" s="20" t="n">
        <f aca="false">TRUE()</f>
        <v>1</v>
      </c>
      <c r="AG946" s="21" t="n">
        <f aca="false">TRUE()</f>
        <v>1</v>
      </c>
      <c r="AH946" s="21" t="n">
        <f aca="false">FALSE()</f>
        <v>0</v>
      </c>
      <c r="AI946" s="22" t="n">
        <f aca="false">FALSE()</f>
        <v>0</v>
      </c>
      <c r="AJ946" s="8" t="n">
        <v>948</v>
      </c>
      <c r="AK946" s="23" t="s">
        <v>62</v>
      </c>
      <c r="AL946" s="8" t="s">
        <v>63</v>
      </c>
      <c r="AM946" s="8" t="n">
        <v>56</v>
      </c>
      <c r="AN946" s="8" t="s">
        <v>64</v>
      </c>
      <c r="AO946" s="8" t="s">
        <v>65</v>
      </c>
      <c r="AP946" s="8" t="s">
        <v>115</v>
      </c>
      <c r="AQ946" s="8" t="s">
        <v>235</v>
      </c>
      <c r="AU946" s="8" t="s">
        <v>45</v>
      </c>
      <c r="AV946" s="24" t="s">
        <v>2212</v>
      </c>
      <c r="AW946" s="24"/>
      <c r="BA946" s="21" t="n">
        <f aca="false">NOT(ISNA(MATCH($A946&amp;"N",'Cases at IMPPC'!$H:$H,0)))</f>
        <v>0</v>
      </c>
      <c r="BB946" s="21" t="n">
        <f aca="false">NOT(ISNA(MATCH($A946&amp;"T",'Cases at IMPPC'!$H:$H,0)))</f>
        <v>0</v>
      </c>
      <c r="BC946" s="21" t="n">
        <f aca="false">NOT(ISNA(MATCH($A946&amp;"ADE",'Cases at IMPPC'!$H:$H,0)))</f>
        <v>0</v>
      </c>
      <c r="BD946" s="21" t="n">
        <f aca="false">NOT(ISNA(MATCH($A946&amp;"MET",'Cases at IMPPC'!$H:$H,0)))</f>
        <v>0</v>
      </c>
      <c r="BE946" s="24" t="s">
        <v>2129</v>
      </c>
    </row>
    <row r="947" customFormat="false" ht="13" hidden="false" customHeight="true" outlineLevel="0" collapsed="false">
      <c r="A947" s="1" t="n">
        <v>949</v>
      </c>
      <c r="B947" s="18" t="s">
        <v>2213</v>
      </c>
      <c r="C947" s="18" t="str">
        <f aca="false">TEXT(A947,"CRC-00000")&amp;"-05-01"</f>
        <v>CRC-00949-05-01</v>
      </c>
      <c r="T947" s="2"/>
      <c r="U947" s="2"/>
      <c r="AD947" s="6" t="n">
        <f aca="false">ISNUMBER(MATCH(A947,Selection!A:A,0))</f>
        <v>0</v>
      </c>
      <c r="AE947" s="6" t="n">
        <f aca="false">24-COUNTIF(D947:AA947,"")</f>
        <v>0</v>
      </c>
      <c r="AF947" s="20" t="n">
        <f aca="false">TRUE()</f>
        <v>1</v>
      </c>
      <c r="AG947" s="21" t="n">
        <f aca="false">TRUE()</f>
        <v>1</v>
      </c>
      <c r="AH947" s="21" t="n">
        <f aca="false">FALSE()</f>
        <v>0</v>
      </c>
      <c r="AI947" s="22" t="n">
        <f aca="false">FALSE()</f>
        <v>0</v>
      </c>
      <c r="AJ947" s="8" t="n">
        <v>949</v>
      </c>
      <c r="AK947" s="23" t="s">
        <v>62</v>
      </c>
      <c r="AL947" s="8" t="s">
        <v>63</v>
      </c>
      <c r="AM947" s="8" t="n">
        <v>72</v>
      </c>
      <c r="AN947" s="8" t="s">
        <v>64</v>
      </c>
      <c r="AO947" s="8" t="s">
        <v>71</v>
      </c>
      <c r="AP947" s="8" t="s">
        <v>66</v>
      </c>
      <c r="AQ947" s="8" t="s">
        <v>402</v>
      </c>
      <c r="AU947" s="8" t="s">
        <v>45</v>
      </c>
      <c r="AV947" s="24" t="s">
        <v>2214</v>
      </c>
      <c r="AW947" s="24"/>
      <c r="BA947" s="21" t="n">
        <f aca="false">NOT(ISNA(MATCH($A947&amp;"N",'Cases at IMPPC'!$H:$H,0)))</f>
        <v>0</v>
      </c>
      <c r="BB947" s="21" t="n">
        <f aca="false">NOT(ISNA(MATCH($A947&amp;"T",'Cases at IMPPC'!$H:$H,0)))</f>
        <v>0</v>
      </c>
      <c r="BC947" s="21" t="n">
        <f aca="false">NOT(ISNA(MATCH($A947&amp;"ADE",'Cases at IMPPC'!$H:$H,0)))</f>
        <v>0</v>
      </c>
      <c r="BD947" s="21" t="n">
        <f aca="false">NOT(ISNA(MATCH($A947&amp;"MET",'Cases at IMPPC'!$H:$H,0)))</f>
        <v>0</v>
      </c>
      <c r="BE947" s="24" t="s">
        <v>2164</v>
      </c>
    </row>
    <row r="948" customFormat="false" ht="13" hidden="false" customHeight="true" outlineLevel="0" collapsed="false">
      <c r="A948" s="1" t="n">
        <v>950</v>
      </c>
      <c r="B948" s="18" t="s">
        <v>2215</v>
      </c>
      <c r="C948" s="18" t="str">
        <f aca="false">TEXT(A948,"CRC-00000")&amp;"-05-01"</f>
        <v>CRC-00950-05-01</v>
      </c>
      <c r="D948" s="2" t="s">
        <v>61</v>
      </c>
      <c r="T948" s="2"/>
      <c r="U948" s="2"/>
      <c r="AD948" s="6" t="n">
        <f aca="false">ISNUMBER(MATCH(A948,Selection!A:A,0))</f>
        <v>0</v>
      </c>
      <c r="AE948" s="6" t="n">
        <f aca="false">24-COUNTIF(D948:AA948,"")</f>
        <v>1</v>
      </c>
      <c r="AF948" s="20" t="n">
        <f aca="false">TRUE()</f>
        <v>1</v>
      </c>
      <c r="AG948" s="21" t="n">
        <f aca="false">TRUE()</f>
        <v>1</v>
      </c>
      <c r="AH948" s="21" t="n">
        <f aca="false">FALSE()</f>
        <v>0</v>
      </c>
      <c r="AI948" s="22" t="n">
        <f aca="false">FALSE()</f>
        <v>0</v>
      </c>
      <c r="AJ948" s="8" t="n">
        <v>950</v>
      </c>
      <c r="AK948" s="23" t="s">
        <v>62</v>
      </c>
      <c r="AL948" s="8" t="s">
        <v>63</v>
      </c>
      <c r="AM948" s="8" t="n">
        <v>73</v>
      </c>
      <c r="AN948" s="8" t="s">
        <v>45</v>
      </c>
      <c r="AO948" s="8" t="s">
        <v>65</v>
      </c>
      <c r="AP948" s="8" t="s">
        <v>66</v>
      </c>
      <c r="AQ948" s="8" t="s">
        <v>75</v>
      </c>
      <c r="AU948" s="8" t="s">
        <v>45</v>
      </c>
      <c r="AV948" s="24" t="s">
        <v>2216</v>
      </c>
      <c r="AW948" s="24"/>
      <c r="BA948" s="21" t="n">
        <f aca="false">NOT(ISNA(MATCH($A948&amp;"N",'Cases at IMPPC'!$H:$H,0)))</f>
        <v>0</v>
      </c>
      <c r="BB948" s="21" t="n">
        <f aca="false">NOT(ISNA(MATCH($A948&amp;"T",'Cases at IMPPC'!$H:$H,0)))</f>
        <v>0</v>
      </c>
      <c r="BC948" s="21" t="n">
        <f aca="false">NOT(ISNA(MATCH($A948&amp;"ADE",'Cases at IMPPC'!$H:$H,0)))</f>
        <v>0</v>
      </c>
      <c r="BD948" s="21" t="n">
        <f aca="false">NOT(ISNA(MATCH($A948&amp;"MET",'Cases at IMPPC'!$H:$H,0)))</f>
        <v>0</v>
      </c>
      <c r="BE948" s="24" t="s">
        <v>2164</v>
      </c>
    </row>
    <row r="949" customFormat="false" ht="13" hidden="false" customHeight="true" outlineLevel="0" collapsed="false">
      <c r="A949" s="1" t="n">
        <v>951</v>
      </c>
      <c r="B949" s="18" t="s">
        <v>2217</v>
      </c>
      <c r="C949" s="18" t="str">
        <f aca="false">TEXT(A949,"CRC-00000")&amp;"-05-01"</f>
        <v>CRC-00951-05-01</v>
      </c>
      <c r="D949" s="2" t="s">
        <v>60</v>
      </c>
      <c r="T949" s="2"/>
      <c r="U949" s="2"/>
      <c r="AD949" s="6" t="n">
        <f aca="false">ISNUMBER(MATCH(A949,Selection!A:A,0))</f>
        <v>0</v>
      </c>
      <c r="AE949" s="6" t="n">
        <f aca="false">24-COUNTIF(D949:AA949,"")</f>
        <v>1</v>
      </c>
      <c r="AF949" s="20" t="n">
        <f aca="false">TRUE()</f>
        <v>1</v>
      </c>
      <c r="AG949" s="21" t="n">
        <f aca="false">TRUE()</f>
        <v>1</v>
      </c>
      <c r="AH949" s="21" t="n">
        <f aca="false">FALSE()</f>
        <v>0</v>
      </c>
      <c r="AI949" s="22" t="n">
        <f aca="false">FALSE()</f>
        <v>0</v>
      </c>
      <c r="AJ949" s="8" t="n">
        <v>951</v>
      </c>
      <c r="AK949" s="23" t="s">
        <v>62</v>
      </c>
      <c r="AL949" s="8" t="s">
        <v>63</v>
      </c>
      <c r="AM949" s="8" t="n">
        <v>73</v>
      </c>
      <c r="AN949" s="8" t="s">
        <v>64</v>
      </c>
      <c r="AO949" s="8" t="s">
        <v>65</v>
      </c>
      <c r="AP949" s="8" t="s">
        <v>66</v>
      </c>
      <c r="AQ949" s="8" t="s">
        <v>970</v>
      </c>
      <c r="AU949" s="8" t="s">
        <v>45</v>
      </c>
      <c r="AV949" s="24" t="s">
        <v>2218</v>
      </c>
      <c r="AW949" s="24"/>
      <c r="BA949" s="21" t="n">
        <f aca="false">NOT(ISNA(MATCH($A949&amp;"N",'Cases at IMPPC'!$H:$H,0)))</f>
        <v>0</v>
      </c>
      <c r="BB949" s="21" t="n">
        <f aca="false">NOT(ISNA(MATCH($A949&amp;"T",'Cases at IMPPC'!$H:$H,0)))</f>
        <v>0</v>
      </c>
      <c r="BC949" s="21" t="n">
        <f aca="false">NOT(ISNA(MATCH($A949&amp;"ADE",'Cases at IMPPC'!$H:$H,0)))</f>
        <v>0</v>
      </c>
      <c r="BD949" s="21" t="n">
        <f aca="false">NOT(ISNA(MATCH($A949&amp;"MET",'Cases at IMPPC'!$H:$H,0)))</f>
        <v>0</v>
      </c>
      <c r="BE949" s="24" t="s">
        <v>800</v>
      </c>
    </row>
    <row r="950" customFormat="false" ht="13" hidden="false" customHeight="true" outlineLevel="0" collapsed="false">
      <c r="A950" s="1" t="n">
        <v>952</v>
      </c>
      <c r="B950" s="18" t="s">
        <v>2219</v>
      </c>
      <c r="C950" s="18" t="str">
        <f aca="false">TEXT(A950,"CRC-00000")&amp;"-05-01"</f>
        <v>CRC-00952-05-01</v>
      </c>
      <c r="D950" s="2" t="s">
        <v>60</v>
      </c>
      <c r="T950" s="2"/>
      <c r="U950" s="2"/>
      <c r="AD950" s="6" t="n">
        <f aca="false">ISNUMBER(MATCH(A950,Selection!A:A,0))</f>
        <v>0</v>
      </c>
      <c r="AE950" s="6" t="n">
        <f aca="false">24-COUNTIF(D950:AA950,"")</f>
        <v>1</v>
      </c>
      <c r="AF950" s="20" t="n">
        <f aca="false">TRUE()</f>
        <v>1</v>
      </c>
      <c r="AG950" s="21" t="n">
        <f aca="false">TRUE()</f>
        <v>1</v>
      </c>
      <c r="AH950" s="21" t="n">
        <f aca="false">FALSE()</f>
        <v>0</v>
      </c>
      <c r="AI950" s="22" t="n">
        <f aca="false">FALSE()</f>
        <v>0</v>
      </c>
      <c r="AJ950" s="8" t="n">
        <v>952</v>
      </c>
      <c r="AK950" s="23" t="s">
        <v>62</v>
      </c>
      <c r="AL950" s="8" t="s">
        <v>63</v>
      </c>
      <c r="AM950" s="8" t="n">
        <v>76</v>
      </c>
      <c r="AN950" s="8" t="s">
        <v>45</v>
      </c>
      <c r="AO950" s="8" t="s">
        <v>65</v>
      </c>
      <c r="AP950" s="8" t="s">
        <v>90</v>
      </c>
      <c r="AQ950" s="8" t="s">
        <v>2137</v>
      </c>
      <c r="AU950" s="8" t="s">
        <v>45</v>
      </c>
      <c r="AV950" s="24" t="s">
        <v>785</v>
      </c>
      <c r="AW950" s="24"/>
      <c r="BA950" s="21" t="n">
        <f aca="false">NOT(ISNA(MATCH($A950&amp;"N",'Cases at IMPPC'!$H:$H,0)))</f>
        <v>0</v>
      </c>
      <c r="BB950" s="21" t="n">
        <f aca="false">NOT(ISNA(MATCH($A950&amp;"T",'Cases at IMPPC'!$H:$H,0)))</f>
        <v>0</v>
      </c>
      <c r="BC950" s="21" t="n">
        <f aca="false">NOT(ISNA(MATCH($A950&amp;"ADE",'Cases at IMPPC'!$H:$H,0)))</f>
        <v>0</v>
      </c>
      <c r="BD950" s="21" t="n">
        <f aca="false">NOT(ISNA(MATCH($A950&amp;"MET",'Cases at IMPPC'!$H:$H,0)))</f>
        <v>0</v>
      </c>
      <c r="BE950" s="24"/>
    </row>
    <row r="951" customFormat="false" ht="13" hidden="false" customHeight="true" outlineLevel="0" collapsed="false">
      <c r="A951" s="1" t="n">
        <v>953</v>
      </c>
      <c r="B951" s="18" t="s">
        <v>2220</v>
      </c>
      <c r="C951" s="18" t="str">
        <f aca="false">TEXT(A951,"CRC-00000")&amp;"-05-01"</f>
        <v>CRC-00953-05-01</v>
      </c>
      <c r="D951" s="2" t="s">
        <v>61</v>
      </c>
      <c r="T951" s="2"/>
      <c r="U951" s="2"/>
      <c r="AD951" s="6" t="n">
        <f aca="false">ISNUMBER(MATCH(A951,Selection!A:A,0))</f>
        <v>0</v>
      </c>
      <c r="AE951" s="6" t="n">
        <f aca="false">24-COUNTIF(D951:AA951,"")</f>
        <v>1</v>
      </c>
      <c r="AF951" s="20" t="n">
        <f aca="false">TRUE()</f>
        <v>1</v>
      </c>
      <c r="AG951" s="21" t="n">
        <f aca="false">TRUE()</f>
        <v>1</v>
      </c>
      <c r="AH951" s="21" t="n">
        <f aca="false">FALSE()</f>
        <v>0</v>
      </c>
      <c r="AI951" s="22" t="n">
        <f aca="false">FALSE()</f>
        <v>0</v>
      </c>
      <c r="AJ951" s="8" t="n">
        <v>953</v>
      </c>
      <c r="AK951" s="23" t="s">
        <v>62</v>
      </c>
      <c r="AL951" s="8" t="s">
        <v>63</v>
      </c>
      <c r="AM951" s="8" t="n">
        <v>60</v>
      </c>
      <c r="AN951" s="8" t="s">
        <v>45</v>
      </c>
      <c r="AO951" s="8" t="s">
        <v>65</v>
      </c>
      <c r="AP951" s="8" t="s">
        <v>90</v>
      </c>
      <c r="AQ951" s="8" t="s">
        <v>809</v>
      </c>
      <c r="AU951" s="8" t="s">
        <v>45</v>
      </c>
      <c r="AV951" s="24" t="s">
        <v>2221</v>
      </c>
      <c r="AW951" s="24"/>
      <c r="BA951" s="21" t="n">
        <f aca="false">NOT(ISNA(MATCH($A951&amp;"N",'Cases at IMPPC'!$H:$H,0)))</f>
        <v>0</v>
      </c>
      <c r="BB951" s="21" t="n">
        <f aca="false">NOT(ISNA(MATCH($A951&amp;"T",'Cases at IMPPC'!$H:$H,0)))</f>
        <v>0</v>
      </c>
      <c r="BC951" s="21" t="n">
        <f aca="false">NOT(ISNA(MATCH($A951&amp;"ADE",'Cases at IMPPC'!$H:$H,0)))</f>
        <v>0</v>
      </c>
      <c r="BD951" s="21" t="n">
        <f aca="false">NOT(ISNA(MATCH($A951&amp;"MET",'Cases at IMPPC'!$H:$H,0)))</f>
        <v>0</v>
      </c>
      <c r="BE951" s="24" t="s">
        <v>2222</v>
      </c>
    </row>
    <row r="952" customFormat="false" ht="13" hidden="false" customHeight="true" outlineLevel="0" collapsed="false">
      <c r="A952" s="1" t="n">
        <v>954</v>
      </c>
      <c r="B952" s="18" t="s">
        <v>2223</v>
      </c>
      <c r="C952" s="18" t="str">
        <f aca="false">TEXT(A952,"CRC-00000")&amp;"-05-01"</f>
        <v>CRC-00954-05-01</v>
      </c>
      <c r="T952" s="2"/>
      <c r="U952" s="2"/>
      <c r="AD952" s="6" t="n">
        <f aca="false">ISNUMBER(MATCH(A952,Selection!A:A,0))</f>
        <v>0</v>
      </c>
      <c r="AE952" s="6" t="n">
        <f aca="false">24-COUNTIF(D952:AA952,"")</f>
        <v>0</v>
      </c>
      <c r="AF952" s="20" t="n">
        <f aca="false">TRUE()</f>
        <v>1</v>
      </c>
      <c r="AG952" s="21" t="n">
        <f aca="false">TRUE()</f>
        <v>1</v>
      </c>
      <c r="AH952" s="21" t="n">
        <f aca="false">FALSE()</f>
        <v>0</v>
      </c>
      <c r="AI952" s="22" t="n">
        <f aca="false">FALSE()</f>
        <v>0</v>
      </c>
      <c r="AJ952" s="8" t="n">
        <v>954</v>
      </c>
      <c r="AK952" s="23" t="s">
        <v>324</v>
      </c>
      <c r="AL952" s="8" t="s">
        <v>63</v>
      </c>
      <c r="AM952" s="8" t="n">
        <v>58</v>
      </c>
      <c r="AN952" s="8" t="s">
        <v>45</v>
      </c>
      <c r="AP952" s="8" t="s">
        <v>45</v>
      </c>
      <c r="AV952" s="24" t="e">
        <f aca="false">#N/A</f>
        <v>#N/A</v>
      </c>
      <c r="AW952" s="24"/>
      <c r="BA952" s="21" t="n">
        <f aca="false">NOT(ISNA(MATCH($A952&amp;"N",'Cases at IMPPC'!$H:$H,0)))</f>
        <v>0</v>
      </c>
      <c r="BB952" s="21" t="n">
        <f aca="false">NOT(ISNA(MATCH($A952&amp;"T",'Cases at IMPPC'!$H:$H,0)))</f>
        <v>0</v>
      </c>
      <c r="BC952" s="21" t="n">
        <f aca="false">NOT(ISNA(MATCH($A952&amp;"ADE",'Cases at IMPPC'!$H:$H,0)))</f>
        <v>0</v>
      </c>
      <c r="BD952" s="21" t="n">
        <f aca="false">NOT(ISNA(MATCH($A952&amp;"MET",'Cases at IMPPC'!$H:$H,0)))</f>
        <v>0</v>
      </c>
      <c r="BE952" s="24" t="e">
        <f aca="false">#N/A</f>
        <v>#N/A</v>
      </c>
    </row>
    <row r="953" customFormat="false" ht="13" hidden="false" customHeight="true" outlineLevel="0" collapsed="false">
      <c r="A953" s="1" t="n">
        <v>955</v>
      </c>
      <c r="B953" s="18" t="s">
        <v>2224</v>
      </c>
      <c r="C953" s="18" t="str">
        <f aca="false">TEXT(A953,"CRC-00000")&amp;"-05-01"</f>
        <v>CRC-00955-05-01</v>
      </c>
      <c r="T953" s="2"/>
      <c r="U953" s="2"/>
      <c r="AD953" s="6" t="n">
        <f aca="false">ISNUMBER(MATCH(A953,Selection!A:A,0))</f>
        <v>0</v>
      </c>
      <c r="AE953" s="6" t="n">
        <f aca="false">24-COUNTIF(D953:AA953,"")</f>
        <v>0</v>
      </c>
      <c r="AF953" s="20" t="n">
        <f aca="false">TRUE()</f>
        <v>1</v>
      </c>
      <c r="AG953" s="21" t="n">
        <f aca="false">TRUE()</f>
        <v>1</v>
      </c>
      <c r="AH953" s="21" t="n">
        <f aca="false">FALSE()</f>
        <v>0</v>
      </c>
      <c r="AI953" s="22" t="n">
        <f aca="false">FALSE()</f>
        <v>0</v>
      </c>
      <c r="AJ953" s="8" t="n">
        <v>955</v>
      </c>
      <c r="AK953" s="23" t="s">
        <v>62</v>
      </c>
      <c r="AL953" s="8" t="s">
        <v>63</v>
      </c>
      <c r="AM953" s="8" t="n">
        <v>64</v>
      </c>
      <c r="AN953" s="8" t="s">
        <v>64</v>
      </c>
      <c r="AO953" s="8" t="s">
        <v>71</v>
      </c>
      <c r="AP953" s="8" t="s">
        <v>90</v>
      </c>
      <c r="AQ953" s="8" t="s">
        <v>1664</v>
      </c>
      <c r="AV953" s="24" t="s">
        <v>2225</v>
      </c>
      <c r="AW953" s="24"/>
      <c r="BA953" s="21" t="n">
        <f aca="false">NOT(ISNA(MATCH($A953&amp;"N",'Cases at IMPPC'!$H:$H,0)))</f>
        <v>0</v>
      </c>
      <c r="BB953" s="21" t="n">
        <f aca="false">NOT(ISNA(MATCH($A953&amp;"T",'Cases at IMPPC'!$H:$H,0)))</f>
        <v>0</v>
      </c>
      <c r="BC953" s="21" t="n">
        <f aca="false">NOT(ISNA(MATCH($A953&amp;"ADE",'Cases at IMPPC'!$H:$H,0)))</f>
        <v>0</v>
      </c>
      <c r="BD953" s="21" t="n">
        <f aca="false">NOT(ISNA(MATCH($A953&amp;"MET",'Cases at IMPPC'!$H:$H,0)))</f>
        <v>0</v>
      </c>
      <c r="BE953" s="24" t="s">
        <v>2135</v>
      </c>
    </row>
    <row r="954" customFormat="false" ht="13" hidden="false" customHeight="true" outlineLevel="0" collapsed="false">
      <c r="A954" s="1" t="n">
        <v>956</v>
      </c>
      <c r="B954" s="18" t="s">
        <v>2226</v>
      </c>
      <c r="C954" s="18" t="str">
        <f aca="false">TEXT(A954,"CRC-00000")&amp;"-05-01"</f>
        <v>CRC-00956-05-01</v>
      </c>
      <c r="D954" s="2" t="s">
        <v>60</v>
      </c>
      <c r="T954" s="2"/>
      <c r="U954" s="2"/>
      <c r="AD954" s="6" t="n">
        <f aca="false">ISNUMBER(MATCH(A954,Selection!A:A,0))</f>
        <v>0</v>
      </c>
      <c r="AE954" s="6" t="n">
        <f aca="false">24-COUNTIF(D954:AA954,"")</f>
        <v>1</v>
      </c>
      <c r="AF954" s="20" t="n">
        <f aca="false">TRUE()</f>
        <v>1</v>
      </c>
      <c r="AG954" s="21" t="n">
        <f aca="false">TRUE()</f>
        <v>1</v>
      </c>
      <c r="AH954" s="21" t="n">
        <f aca="false">FALSE()</f>
        <v>0</v>
      </c>
      <c r="AI954" s="22" t="n">
        <f aca="false">FALSE()</f>
        <v>0</v>
      </c>
      <c r="AJ954" s="8" t="n">
        <v>956</v>
      </c>
      <c r="AK954" s="23" t="s">
        <v>62</v>
      </c>
      <c r="AL954" s="8" t="s">
        <v>63</v>
      </c>
      <c r="AM954" s="8" t="n">
        <v>55</v>
      </c>
      <c r="AN954" s="8" t="s">
        <v>64</v>
      </c>
      <c r="AO954" s="8" t="s">
        <v>71</v>
      </c>
      <c r="AP954" s="8" t="s">
        <v>66</v>
      </c>
      <c r="AQ954" s="8" t="s">
        <v>262</v>
      </c>
      <c r="AU954" s="8" t="s">
        <v>45</v>
      </c>
      <c r="AV954" s="24" t="s">
        <v>2227</v>
      </c>
      <c r="AW954" s="24"/>
      <c r="BA954" s="21" t="n">
        <f aca="false">NOT(ISNA(MATCH($A954&amp;"N",'Cases at IMPPC'!$H:$H,0)))</f>
        <v>0</v>
      </c>
      <c r="BB954" s="21" t="n">
        <f aca="false">NOT(ISNA(MATCH($A954&amp;"T",'Cases at IMPPC'!$H:$H,0)))</f>
        <v>0</v>
      </c>
      <c r="BC954" s="21" t="n">
        <f aca="false">NOT(ISNA(MATCH($A954&amp;"ADE",'Cases at IMPPC'!$H:$H,0)))</f>
        <v>0</v>
      </c>
      <c r="BD954" s="21" t="n">
        <f aca="false">NOT(ISNA(MATCH($A954&amp;"MET",'Cases at IMPPC'!$H:$H,0)))</f>
        <v>0</v>
      </c>
      <c r="BE954" s="24"/>
    </row>
    <row r="955" customFormat="false" ht="13" hidden="false" customHeight="true" outlineLevel="0" collapsed="false">
      <c r="A955" s="1" t="n">
        <v>957</v>
      </c>
      <c r="B955" s="18" t="s">
        <v>2228</v>
      </c>
      <c r="C955" s="18" t="str">
        <f aca="false">TEXT(A955,"CRC-00000")&amp;"-05-01"</f>
        <v>CRC-00957-05-01</v>
      </c>
      <c r="T955" s="2"/>
      <c r="U955" s="2"/>
      <c r="AD955" s="6" t="n">
        <f aca="false">ISNUMBER(MATCH(A955,Selection!A:A,0))</f>
        <v>0</v>
      </c>
      <c r="AE955" s="6" t="n">
        <f aca="false">24-COUNTIF(D955:AA955,"")</f>
        <v>0</v>
      </c>
      <c r="AF955" s="20" t="n">
        <f aca="false">TRUE()</f>
        <v>1</v>
      </c>
      <c r="AG955" s="21" t="n">
        <f aca="false">FALSE()</f>
        <v>0</v>
      </c>
      <c r="AH955" s="21" t="n">
        <f aca="false">FALSE()</f>
        <v>0</v>
      </c>
      <c r="AI955" s="22" t="n">
        <f aca="false">TRUE()</f>
        <v>1</v>
      </c>
      <c r="AJ955" s="8" t="n">
        <v>957.3</v>
      </c>
      <c r="AK955" s="23" t="s">
        <v>324</v>
      </c>
      <c r="AL955" s="8" t="s">
        <v>63</v>
      </c>
      <c r="AM955" s="8" t="n">
        <v>45</v>
      </c>
      <c r="AN955" s="8" t="s">
        <v>64</v>
      </c>
      <c r="AP955" s="8" t="s">
        <v>45</v>
      </c>
      <c r="AV955" s="24"/>
      <c r="AW955" s="24"/>
      <c r="BA955" s="21" t="n">
        <f aca="false">NOT(ISNA(MATCH($A955&amp;"N",'Cases at IMPPC'!$H:$H,0)))</f>
        <v>0</v>
      </c>
      <c r="BB955" s="21" t="n">
        <f aca="false">NOT(ISNA(MATCH($A955&amp;"T",'Cases at IMPPC'!$H:$H,0)))</f>
        <v>0</v>
      </c>
      <c r="BC955" s="21" t="n">
        <f aca="false">NOT(ISNA(MATCH($A955&amp;"ADE",'Cases at IMPPC'!$H:$H,0)))</f>
        <v>0</v>
      </c>
      <c r="BD955" s="21" t="n">
        <f aca="false">NOT(ISNA(MATCH($A955&amp;"MET",'Cases at IMPPC'!$H:$H,0)))</f>
        <v>0</v>
      </c>
      <c r="BE955" s="24" t="s">
        <v>2229</v>
      </c>
    </row>
    <row r="956" customFormat="false" ht="13" hidden="false" customHeight="true" outlineLevel="0" collapsed="false">
      <c r="A956" s="1" t="n">
        <v>958</v>
      </c>
      <c r="B956" s="18" t="s">
        <v>2230</v>
      </c>
      <c r="C956" s="18" t="str">
        <f aca="false">TEXT(A956,"CRC-00000")&amp;"-05-01"</f>
        <v>CRC-00958-05-01</v>
      </c>
      <c r="D956" s="2" t="s">
        <v>60</v>
      </c>
      <c r="T956" s="2"/>
      <c r="U956" s="2"/>
      <c r="AD956" s="6" t="n">
        <f aca="false">ISNUMBER(MATCH(A956,Selection!A:A,0))</f>
        <v>0</v>
      </c>
      <c r="AE956" s="6" t="n">
        <f aca="false">24-COUNTIF(D956:AA956,"")</f>
        <v>1</v>
      </c>
      <c r="AF956" s="20" t="n">
        <f aca="false">TRUE()</f>
        <v>1</v>
      </c>
      <c r="AG956" s="21" t="n">
        <f aca="false">TRUE()</f>
        <v>1</v>
      </c>
      <c r="AH956" s="21" t="n">
        <f aca="false">FALSE()</f>
        <v>0</v>
      </c>
      <c r="AI956" s="22" t="n">
        <f aca="false">FALSE()</f>
        <v>0</v>
      </c>
      <c r="AJ956" s="8" t="n">
        <v>958</v>
      </c>
      <c r="AK956" s="23" t="s">
        <v>62</v>
      </c>
      <c r="AL956" s="8" t="s">
        <v>63</v>
      </c>
      <c r="AM956" s="8" t="n">
        <v>80</v>
      </c>
      <c r="AN956" s="8" t="s">
        <v>64</v>
      </c>
      <c r="AO956" s="8" t="s">
        <v>71</v>
      </c>
      <c r="AP956" s="8" t="s">
        <v>115</v>
      </c>
      <c r="AQ956" s="8" t="s">
        <v>2231</v>
      </c>
      <c r="AU956" s="8" t="s">
        <v>45</v>
      </c>
      <c r="AV956" s="24" t="s">
        <v>2232</v>
      </c>
      <c r="AW956" s="24"/>
      <c r="BA956" s="21" t="n">
        <f aca="false">NOT(ISNA(MATCH($A956&amp;"N",'Cases at IMPPC'!$H:$H,0)))</f>
        <v>0</v>
      </c>
      <c r="BB956" s="21" t="n">
        <f aca="false">NOT(ISNA(MATCH($A956&amp;"T",'Cases at IMPPC'!$H:$H,0)))</f>
        <v>0</v>
      </c>
      <c r="BC956" s="21" t="n">
        <f aca="false">NOT(ISNA(MATCH($A956&amp;"ADE",'Cases at IMPPC'!$H:$H,0)))</f>
        <v>0</v>
      </c>
      <c r="BD956" s="21" t="n">
        <f aca="false">NOT(ISNA(MATCH($A956&amp;"MET",'Cases at IMPPC'!$H:$H,0)))</f>
        <v>0</v>
      </c>
      <c r="BE956" s="24" t="s">
        <v>2135</v>
      </c>
    </row>
    <row r="957" customFormat="false" ht="13" hidden="false" customHeight="true" outlineLevel="0" collapsed="false">
      <c r="A957" s="1" t="n">
        <v>959</v>
      </c>
      <c r="B957" s="18" t="s">
        <v>2233</v>
      </c>
      <c r="C957" s="18" t="str">
        <f aca="false">TEXT(A957,"CRC-00000")&amp;"-05-01"</f>
        <v>CRC-00959-05-01</v>
      </c>
      <c r="T957" s="2"/>
      <c r="U957" s="2"/>
      <c r="AD957" s="6" t="n">
        <f aca="false">ISNUMBER(MATCH(A957,Selection!A:A,0))</f>
        <v>0</v>
      </c>
      <c r="AE957" s="6" t="n">
        <f aca="false">24-COUNTIF(D957:AA957,"")</f>
        <v>0</v>
      </c>
      <c r="AF957" s="20" t="n">
        <f aca="false">TRUE()</f>
        <v>1</v>
      </c>
      <c r="AG957" s="21" t="n">
        <f aca="false">TRUE()</f>
        <v>1</v>
      </c>
      <c r="AH957" s="21" t="n">
        <f aca="false">FALSE()</f>
        <v>0</v>
      </c>
      <c r="AI957" s="22" t="n">
        <f aca="false">FALSE()</f>
        <v>0</v>
      </c>
      <c r="AJ957" s="8" t="n">
        <v>959</v>
      </c>
      <c r="AK957" s="23" t="s">
        <v>62</v>
      </c>
      <c r="AL957" s="8" t="s">
        <v>63</v>
      </c>
      <c r="AM957" s="8" t="n">
        <v>69</v>
      </c>
      <c r="AN957" s="8" t="s">
        <v>45</v>
      </c>
      <c r="AO957" s="8" t="s">
        <v>71</v>
      </c>
      <c r="AP957" s="8" t="s">
        <v>90</v>
      </c>
      <c r="AQ957" s="8" t="s">
        <v>2234</v>
      </c>
      <c r="AU957" s="8" t="s">
        <v>45</v>
      </c>
      <c r="AV957" s="24" t="s">
        <v>2235</v>
      </c>
      <c r="AW957" s="24"/>
      <c r="BA957" s="21" t="n">
        <f aca="false">NOT(ISNA(MATCH($A957&amp;"N",'Cases at IMPPC'!$H:$H,0)))</f>
        <v>0</v>
      </c>
      <c r="BB957" s="21" t="n">
        <f aca="false">NOT(ISNA(MATCH($A957&amp;"T",'Cases at IMPPC'!$H:$H,0)))</f>
        <v>0</v>
      </c>
      <c r="BC957" s="21" t="n">
        <f aca="false">NOT(ISNA(MATCH($A957&amp;"ADE",'Cases at IMPPC'!$H:$H,0)))</f>
        <v>0</v>
      </c>
      <c r="BD957" s="21" t="n">
        <f aca="false">NOT(ISNA(MATCH($A957&amp;"MET",'Cases at IMPPC'!$H:$H,0)))</f>
        <v>0</v>
      </c>
      <c r="BE957" s="24" t="s">
        <v>2135</v>
      </c>
    </row>
    <row r="958" customFormat="false" ht="13" hidden="false" customHeight="true" outlineLevel="0" collapsed="false">
      <c r="A958" s="1" t="n">
        <v>960</v>
      </c>
      <c r="B958" s="18" t="s">
        <v>2236</v>
      </c>
      <c r="C958" s="18" t="str">
        <f aca="false">TEXT(A958,"CRC-00000")&amp;"-05-01"</f>
        <v>CRC-00960-05-01</v>
      </c>
      <c r="T958" s="2"/>
      <c r="U958" s="2"/>
      <c r="AD958" s="6" t="n">
        <f aca="false">ISNUMBER(MATCH(A958,Selection!A:A,0))</f>
        <v>0</v>
      </c>
      <c r="AE958" s="6" t="n">
        <f aca="false">24-COUNTIF(D958:AA958,"")</f>
        <v>0</v>
      </c>
      <c r="AF958" s="20" t="n">
        <f aca="false">TRUE()</f>
        <v>1</v>
      </c>
      <c r="AG958" s="21" t="n">
        <f aca="false">FALSE()</f>
        <v>0</v>
      </c>
      <c r="AH958" s="21" t="n">
        <f aca="false">FALSE()</f>
        <v>0</v>
      </c>
      <c r="AI958" s="22" t="n">
        <f aca="false">TRUE()</f>
        <v>1</v>
      </c>
      <c r="AJ958" s="8" t="n">
        <v>960.3</v>
      </c>
      <c r="AK958" s="23" t="s">
        <v>324</v>
      </c>
      <c r="AL958" s="8" t="s">
        <v>63</v>
      </c>
      <c r="AM958" s="8" t="n">
        <v>53</v>
      </c>
      <c r="AN958" s="8" t="s">
        <v>45</v>
      </c>
      <c r="AP958" s="8" t="s">
        <v>45</v>
      </c>
      <c r="AQ958" s="8" t="s">
        <v>2231</v>
      </c>
      <c r="AV958" s="24" t="s">
        <v>2237</v>
      </c>
      <c r="AW958" s="24"/>
      <c r="BA958" s="21" t="n">
        <f aca="false">NOT(ISNA(MATCH($A958&amp;"N",'Cases at IMPPC'!$H:$H,0)))</f>
        <v>0</v>
      </c>
      <c r="BB958" s="21" t="n">
        <f aca="false">NOT(ISNA(MATCH($A958&amp;"T",'Cases at IMPPC'!$H:$H,0)))</f>
        <v>0</v>
      </c>
      <c r="BC958" s="21" t="n">
        <f aca="false">NOT(ISNA(MATCH($A958&amp;"ADE",'Cases at IMPPC'!$H:$H,0)))</f>
        <v>0</v>
      </c>
      <c r="BD958" s="21" t="n">
        <f aca="false">NOT(ISNA(MATCH($A958&amp;"MET",'Cases at IMPPC'!$H:$H,0)))</f>
        <v>0</v>
      </c>
      <c r="BE958" s="24" t="s">
        <v>184</v>
      </c>
    </row>
    <row r="959" customFormat="false" ht="13" hidden="false" customHeight="true" outlineLevel="0" collapsed="false">
      <c r="A959" s="1" t="n">
        <v>961</v>
      </c>
      <c r="B959" s="18" t="s">
        <v>2238</v>
      </c>
      <c r="C959" s="18" t="str">
        <f aca="false">TEXT(A959,"CRC-00000")&amp;"-05-01"</f>
        <v>CRC-00961-05-01</v>
      </c>
      <c r="D959" s="2" t="s">
        <v>60</v>
      </c>
      <c r="T959" s="2"/>
      <c r="U959" s="2"/>
      <c r="AD959" s="6" t="n">
        <f aca="false">ISNUMBER(MATCH(A959,Selection!A:A,0))</f>
        <v>0</v>
      </c>
      <c r="AE959" s="6" t="n">
        <f aca="false">24-COUNTIF(D959:AA959,"")</f>
        <v>1</v>
      </c>
      <c r="AF959" s="20" t="n">
        <f aca="false">TRUE()</f>
        <v>1</v>
      </c>
      <c r="AG959" s="21" t="n">
        <f aca="false">FALSE()</f>
        <v>0</v>
      </c>
      <c r="AH959" s="21" t="n">
        <f aca="false">FALSE()</f>
        <v>0</v>
      </c>
      <c r="AI959" s="22" t="n">
        <f aca="false">TRUE()</f>
        <v>1</v>
      </c>
      <c r="AJ959" s="8" t="n">
        <v>961.3</v>
      </c>
      <c r="AK959" s="23" t="s">
        <v>324</v>
      </c>
      <c r="AL959" s="8" t="s">
        <v>63</v>
      </c>
      <c r="AM959" s="8" t="n">
        <v>69</v>
      </c>
      <c r="AN959" s="8" t="s">
        <v>64</v>
      </c>
      <c r="AP959" s="8" t="s">
        <v>45</v>
      </c>
      <c r="AV959" s="24" t="s">
        <v>953</v>
      </c>
      <c r="AW959" s="24"/>
      <c r="BA959" s="21" t="n">
        <f aca="false">NOT(ISNA(MATCH($A959&amp;"N",'Cases at IMPPC'!$H:$H,0)))</f>
        <v>0</v>
      </c>
      <c r="BB959" s="21" t="n">
        <f aca="false">NOT(ISNA(MATCH($A959&amp;"T",'Cases at IMPPC'!$H:$H,0)))</f>
        <v>0</v>
      </c>
      <c r="BC959" s="21" t="n">
        <f aca="false">NOT(ISNA(MATCH($A959&amp;"ADE",'Cases at IMPPC'!$H:$H,0)))</f>
        <v>0</v>
      </c>
      <c r="BD959" s="21" t="n">
        <f aca="false">NOT(ISNA(MATCH($A959&amp;"MET",'Cases at IMPPC'!$H:$H,0)))</f>
        <v>0</v>
      </c>
      <c r="BE959" s="24" t="s">
        <v>184</v>
      </c>
    </row>
    <row r="960" customFormat="false" ht="13" hidden="false" customHeight="true" outlineLevel="0" collapsed="false">
      <c r="A960" s="1" t="n">
        <v>962</v>
      </c>
      <c r="B960" s="18" t="s">
        <v>2239</v>
      </c>
      <c r="C960" s="18" t="str">
        <f aca="false">TEXT(A960,"CRC-00000")&amp;"-05-01"</f>
        <v>CRC-00962-05-01</v>
      </c>
      <c r="D960" s="2" t="s">
        <v>61</v>
      </c>
      <c r="T960" s="2"/>
      <c r="U960" s="2"/>
      <c r="AD960" s="6" t="n">
        <f aca="false">ISNUMBER(MATCH(A960,Selection!A:A,0))</f>
        <v>0</v>
      </c>
      <c r="AE960" s="6" t="n">
        <f aca="false">24-COUNTIF(D960:AA960,"")</f>
        <v>1</v>
      </c>
      <c r="AF960" s="20" t="n">
        <f aca="false">TRUE()</f>
        <v>1</v>
      </c>
      <c r="AG960" s="21" t="n">
        <f aca="false">TRUE()</f>
        <v>1</v>
      </c>
      <c r="AH960" s="21" t="n">
        <f aca="false">FALSE()</f>
        <v>0</v>
      </c>
      <c r="AI960" s="22" t="n">
        <f aca="false">FALSE()</f>
        <v>0</v>
      </c>
      <c r="AJ960" s="8" t="n">
        <v>962</v>
      </c>
      <c r="AK960" s="23" t="s">
        <v>62</v>
      </c>
      <c r="AM960" s="8" t="n">
        <v>66</v>
      </c>
      <c r="AN960" s="8" t="s">
        <v>45</v>
      </c>
      <c r="AO960" s="8" t="s">
        <v>71</v>
      </c>
      <c r="AP960" s="8" t="s">
        <v>66</v>
      </c>
      <c r="AQ960" s="8" t="s">
        <v>80</v>
      </c>
      <c r="AU960" s="8" t="s">
        <v>45</v>
      </c>
      <c r="AV960" s="24" t="s">
        <v>2240</v>
      </c>
      <c r="AW960" s="24"/>
      <c r="BA960" s="21" t="n">
        <f aca="false">NOT(ISNA(MATCH($A960&amp;"N",'Cases at IMPPC'!$H:$H,0)))</f>
        <v>0</v>
      </c>
      <c r="BB960" s="21" t="n">
        <f aca="false">NOT(ISNA(MATCH($A960&amp;"T",'Cases at IMPPC'!$H:$H,0)))</f>
        <v>0</v>
      </c>
      <c r="BC960" s="21" t="n">
        <f aca="false">NOT(ISNA(MATCH($A960&amp;"ADE",'Cases at IMPPC'!$H:$H,0)))</f>
        <v>0</v>
      </c>
      <c r="BD960" s="21" t="n">
        <f aca="false">NOT(ISNA(MATCH($A960&amp;"MET",'Cases at IMPPC'!$H:$H,0)))</f>
        <v>0</v>
      </c>
      <c r="BE960" s="24"/>
    </row>
    <row r="961" customFormat="false" ht="13" hidden="false" customHeight="true" outlineLevel="0" collapsed="false">
      <c r="A961" s="1" t="n">
        <v>963</v>
      </c>
      <c r="B961" s="18" t="s">
        <v>2241</v>
      </c>
      <c r="C961" s="18" t="str">
        <f aca="false">TEXT(A961,"CRC-00000")&amp;"-05-01"</f>
        <v>CRC-00963-05-01</v>
      </c>
      <c r="T961" s="2"/>
      <c r="U961" s="2"/>
      <c r="AD961" s="6" t="n">
        <f aca="false">ISNUMBER(MATCH(A961,Selection!A:A,0))</f>
        <v>0</v>
      </c>
      <c r="AE961" s="6" t="n">
        <f aca="false">24-COUNTIF(D961:AA961,"")</f>
        <v>0</v>
      </c>
      <c r="AF961" s="20" t="n">
        <f aca="false">TRUE()</f>
        <v>1</v>
      </c>
      <c r="AG961" s="21" t="n">
        <f aca="false">TRUE()</f>
        <v>1</v>
      </c>
      <c r="AH961" s="21" t="n">
        <f aca="false">FALSE()</f>
        <v>0</v>
      </c>
      <c r="AI961" s="22" t="n">
        <f aca="false">FALSE()</f>
        <v>0</v>
      </c>
      <c r="AJ961" s="8" t="n">
        <v>963</v>
      </c>
      <c r="AK961" s="23" t="s">
        <v>62</v>
      </c>
      <c r="AL961" s="8" t="s">
        <v>63</v>
      </c>
      <c r="AM961" s="8" t="n">
        <v>62</v>
      </c>
      <c r="AN961" s="8" t="s">
        <v>45</v>
      </c>
      <c r="AO961" s="8" t="s">
        <v>71</v>
      </c>
      <c r="AP961" s="8" t="s">
        <v>115</v>
      </c>
      <c r="AQ961" s="8" t="s">
        <v>2242</v>
      </c>
      <c r="AU961" s="8" t="s">
        <v>45</v>
      </c>
      <c r="AV961" s="24" t="s">
        <v>2243</v>
      </c>
      <c r="AW961" s="24"/>
      <c r="BA961" s="21" t="n">
        <f aca="false">NOT(ISNA(MATCH($A961&amp;"N",'Cases at IMPPC'!$H:$H,0)))</f>
        <v>0</v>
      </c>
      <c r="BB961" s="21" t="n">
        <f aca="false">NOT(ISNA(MATCH($A961&amp;"T",'Cases at IMPPC'!$H:$H,0)))</f>
        <v>0</v>
      </c>
      <c r="BC961" s="21" t="n">
        <f aca="false">NOT(ISNA(MATCH($A961&amp;"ADE",'Cases at IMPPC'!$H:$H,0)))</f>
        <v>0</v>
      </c>
      <c r="BD961" s="21" t="n">
        <f aca="false">NOT(ISNA(MATCH($A961&amp;"MET",'Cases at IMPPC'!$H:$H,0)))</f>
        <v>0</v>
      </c>
      <c r="BE961" s="24" t="s">
        <v>184</v>
      </c>
    </row>
    <row r="962" customFormat="false" ht="13" hidden="false" customHeight="true" outlineLevel="0" collapsed="false">
      <c r="A962" s="1" t="n">
        <v>964</v>
      </c>
      <c r="B962" s="18" t="s">
        <v>2244</v>
      </c>
      <c r="C962" s="18" t="str">
        <f aca="false">TEXT(A962,"CRC-00000")&amp;"-05-01"</f>
        <v>CRC-00964-05-01</v>
      </c>
      <c r="T962" s="2"/>
      <c r="U962" s="2"/>
      <c r="AD962" s="6" t="n">
        <f aca="false">ISNUMBER(MATCH(A962,Selection!A:A,0))</f>
        <v>0</v>
      </c>
      <c r="AE962" s="6" t="n">
        <f aca="false">24-COUNTIF(D962:AA962,"")</f>
        <v>0</v>
      </c>
      <c r="AF962" s="20" t="n">
        <f aca="false">TRUE()</f>
        <v>1</v>
      </c>
      <c r="AG962" s="21" t="n">
        <f aca="false">TRUE()</f>
        <v>1</v>
      </c>
      <c r="AH962" s="21" t="n">
        <f aca="false">FALSE()</f>
        <v>0</v>
      </c>
      <c r="AI962" s="22" t="n">
        <f aca="false">FALSE()</f>
        <v>0</v>
      </c>
      <c r="AJ962" s="8" t="n">
        <v>964</v>
      </c>
      <c r="AK962" s="23" t="s">
        <v>62</v>
      </c>
      <c r="AL962" s="8" t="s">
        <v>63</v>
      </c>
      <c r="AM962" s="8" t="n">
        <v>57</v>
      </c>
      <c r="AN962" s="8" t="s">
        <v>45</v>
      </c>
      <c r="AO962" s="8" t="s">
        <v>71</v>
      </c>
      <c r="AP962" s="8" t="s">
        <v>66</v>
      </c>
      <c r="AQ962" s="8" t="s">
        <v>85</v>
      </c>
      <c r="AU962" s="8" t="s">
        <v>45</v>
      </c>
      <c r="AV962" s="24" t="s">
        <v>2245</v>
      </c>
      <c r="AW962" s="24"/>
      <c r="BA962" s="21" t="n">
        <f aca="false">NOT(ISNA(MATCH($A962&amp;"N",'Cases at IMPPC'!$H:$H,0)))</f>
        <v>0</v>
      </c>
      <c r="BB962" s="21" t="n">
        <f aca="false">NOT(ISNA(MATCH($A962&amp;"T",'Cases at IMPPC'!$H:$H,0)))</f>
        <v>0</v>
      </c>
      <c r="BC962" s="21" t="n">
        <f aca="false">NOT(ISNA(MATCH($A962&amp;"ADE",'Cases at IMPPC'!$H:$H,0)))</f>
        <v>0</v>
      </c>
      <c r="BD962" s="21" t="n">
        <f aca="false">NOT(ISNA(MATCH($A962&amp;"MET",'Cases at IMPPC'!$H:$H,0)))</f>
        <v>0</v>
      </c>
      <c r="BE962" s="24"/>
    </row>
    <row r="963" customFormat="false" ht="13" hidden="false" customHeight="true" outlineLevel="0" collapsed="false">
      <c r="A963" s="1" t="n">
        <v>965</v>
      </c>
      <c r="B963" s="18" t="s">
        <v>2246</v>
      </c>
      <c r="C963" s="18" t="str">
        <f aca="false">TEXT(A963,"CRC-00000")&amp;"-05-01"</f>
        <v>CRC-00965-05-01</v>
      </c>
      <c r="T963" s="2"/>
      <c r="U963" s="2"/>
      <c r="AD963" s="6" t="n">
        <f aca="false">ISNUMBER(MATCH(A963,Selection!A:A,0))</f>
        <v>0</v>
      </c>
      <c r="AE963" s="6" t="n">
        <f aca="false">24-COUNTIF(D963:AA963,"")</f>
        <v>0</v>
      </c>
      <c r="AF963" s="20" t="n">
        <f aca="false">TRUE()</f>
        <v>1</v>
      </c>
      <c r="AG963" s="21" t="n">
        <f aca="false">TRUE()</f>
        <v>1</v>
      </c>
      <c r="AH963" s="21" t="n">
        <f aca="false">FALSE()</f>
        <v>0</v>
      </c>
      <c r="AI963" s="22" t="n">
        <f aca="false">FALSE()</f>
        <v>0</v>
      </c>
      <c r="AJ963" s="8" t="n">
        <v>965</v>
      </c>
      <c r="AK963" s="23" t="s">
        <v>62</v>
      </c>
      <c r="AL963" s="8" t="s">
        <v>63</v>
      </c>
      <c r="AM963" s="8" t="n">
        <v>45</v>
      </c>
      <c r="AN963" s="8" t="s">
        <v>45</v>
      </c>
      <c r="AO963" s="8" t="s">
        <v>65</v>
      </c>
      <c r="AP963" s="8" t="s">
        <v>66</v>
      </c>
      <c r="AQ963" s="8" t="s">
        <v>792</v>
      </c>
      <c r="AU963" s="8" t="s">
        <v>45</v>
      </c>
      <c r="AV963" s="24"/>
      <c r="AW963" s="24"/>
      <c r="BA963" s="21" t="n">
        <f aca="false">NOT(ISNA(MATCH($A963&amp;"N",'Cases at IMPPC'!$H:$H,0)))</f>
        <v>0</v>
      </c>
      <c r="BB963" s="21" t="n">
        <f aca="false">NOT(ISNA(MATCH($A963&amp;"T",'Cases at IMPPC'!$H:$H,0)))</f>
        <v>0</v>
      </c>
      <c r="BC963" s="21" t="n">
        <f aca="false">NOT(ISNA(MATCH($A963&amp;"ADE",'Cases at IMPPC'!$H:$H,0)))</f>
        <v>0</v>
      </c>
      <c r="BD963" s="21" t="n">
        <f aca="false">NOT(ISNA(MATCH($A963&amp;"MET",'Cases at IMPPC'!$H:$H,0)))</f>
        <v>0</v>
      </c>
      <c r="BE963" s="24"/>
    </row>
    <row r="964" customFormat="false" ht="13" hidden="false" customHeight="true" outlineLevel="0" collapsed="false">
      <c r="A964" s="1" t="n">
        <v>966</v>
      </c>
      <c r="B964" s="18" t="s">
        <v>2247</v>
      </c>
      <c r="C964" s="18" t="str">
        <f aca="false">TEXT(A964,"CRC-00000")&amp;"-05-01"</f>
        <v>CRC-00966-05-01</v>
      </c>
      <c r="T964" s="2"/>
      <c r="U964" s="2"/>
      <c r="AD964" s="6" t="n">
        <f aca="false">ISNUMBER(MATCH(A964,Selection!A:A,0))</f>
        <v>0</v>
      </c>
      <c r="AE964" s="6" t="n">
        <f aca="false">24-COUNTIF(D964:AA964,"")</f>
        <v>0</v>
      </c>
      <c r="AF964" s="20" t="n">
        <f aca="false">TRUE()</f>
        <v>1</v>
      </c>
      <c r="AG964" s="21" t="n">
        <f aca="false">TRUE()</f>
        <v>1</v>
      </c>
      <c r="AH964" s="21" t="n">
        <f aca="false">FALSE()</f>
        <v>0</v>
      </c>
      <c r="AI964" s="22" t="n">
        <f aca="false">FALSE()</f>
        <v>0</v>
      </c>
      <c r="AJ964" s="8" t="n">
        <v>966</v>
      </c>
      <c r="AK964" s="23" t="s">
        <v>62</v>
      </c>
      <c r="AL964" s="8" t="s">
        <v>63</v>
      </c>
      <c r="AM964" s="8" t="n">
        <v>73</v>
      </c>
      <c r="AN964" s="8" t="s">
        <v>45</v>
      </c>
      <c r="AO964" s="8" t="s">
        <v>71</v>
      </c>
      <c r="AP964" s="8" t="s">
        <v>90</v>
      </c>
      <c r="AQ964" s="8" t="s">
        <v>173</v>
      </c>
      <c r="AU964" s="8" t="s">
        <v>45</v>
      </c>
      <c r="AV964" s="24"/>
      <c r="AW964" s="24"/>
      <c r="BA964" s="21" t="n">
        <f aca="false">NOT(ISNA(MATCH($A964&amp;"N",'Cases at IMPPC'!$H:$H,0)))</f>
        <v>0</v>
      </c>
      <c r="BB964" s="21" t="n">
        <f aca="false">NOT(ISNA(MATCH($A964&amp;"T",'Cases at IMPPC'!$H:$H,0)))</f>
        <v>0</v>
      </c>
      <c r="BC964" s="21" t="n">
        <f aca="false">NOT(ISNA(MATCH($A964&amp;"ADE",'Cases at IMPPC'!$H:$H,0)))</f>
        <v>0</v>
      </c>
      <c r="BD964" s="21" t="n">
        <f aca="false">NOT(ISNA(MATCH($A964&amp;"MET",'Cases at IMPPC'!$H:$H,0)))</f>
        <v>0</v>
      </c>
      <c r="BE964" s="24" t="s">
        <v>2248</v>
      </c>
    </row>
    <row r="965" customFormat="false" ht="13" hidden="false" customHeight="true" outlineLevel="0" collapsed="false">
      <c r="A965" s="1" t="n">
        <v>967</v>
      </c>
      <c r="B965" s="18" t="s">
        <v>2249</v>
      </c>
      <c r="C965" s="18" t="str">
        <f aca="false">TEXT(A965,"CRC-00000")&amp;"-05-01"</f>
        <v>CRC-00967-05-01</v>
      </c>
      <c r="D965" s="2" t="s">
        <v>60</v>
      </c>
      <c r="T965" s="2"/>
      <c r="U965" s="2"/>
      <c r="AD965" s="6" t="n">
        <f aca="false">ISNUMBER(MATCH(A965,Selection!A:A,0))</f>
        <v>0</v>
      </c>
      <c r="AE965" s="6" t="n">
        <f aca="false">24-COUNTIF(D965:AA965,"")</f>
        <v>1</v>
      </c>
      <c r="AF965" s="20" t="n">
        <f aca="false">TRUE()</f>
        <v>1</v>
      </c>
      <c r="AG965" s="21" t="n">
        <f aca="false">TRUE()</f>
        <v>1</v>
      </c>
      <c r="AH965" s="21" t="n">
        <f aca="false">FALSE()</f>
        <v>0</v>
      </c>
      <c r="AI965" s="22" t="n">
        <f aca="false">FALSE()</f>
        <v>0</v>
      </c>
      <c r="AJ965" s="8" t="n">
        <v>967</v>
      </c>
      <c r="AK965" s="23" t="s">
        <v>62</v>
      </c>
      <c r="AL965" s="8" t="s">
        <v>63</v>
      </c>
      <c r="AM965" s="8" t="n">
        <v>58</v>
      </c>
      <c r="AN965" s="8" t="s">
        <v>45</v>
      </c>
      <c r="AO965" s="8" t="s">
        <v>71</v>
      </c>
      <c r="AP965" s="8" t="s">
        <v>115</v>
      </c>
      <c r="AQ965" s="8" t="s">
        <v>2250</v>
      </c>
      <c r="AU965" s="8" t="s">
        <v>45</v>
      </c>
      <c r="AV965" s="24" t="s">
        <v>2251</v>
      </c>
      <c r="AW965" s="24"/>
      <c r="BA965" s="21" t="n">
        <f aca="false">NOT(ISNA(MATCH($A965&amp;"N",'Cases at IMPPC'!$H:$H,0)))</f>
        <v>0</v>
      </c>
      <c r="BB965" s="21" t="n">
        <f aca="false">NOT(ISNA(MATCH($A965&amp;"T",'Cases at IMPPC'!$H:$H,0)))</f>
        <v>0</v>
      </c>
      <c r="BC965" s="21" t="n">
        <f aca="false">NOT(ISNA(MATCH($A965&amp;"ADE",'Cases at IMPPC'!$H:$H,0)))</f>
        <v>0</v>
      </c>
      <c r="BD965" s="21" t="n">
        <f aca="false">NOT(ISNA(MATCH($A965&amp;"MET",'Cases at IMPPC'!$H:$H,0)))</f>
        <v>0</v>
      </c>
      <c r="BE965" s="24"/>
    </row>
    <row r="966" customFormat="false" ht="13" hidden="false" customHeight="true" outlineLevel="0" collapsed="false">
      <c r="A966" s="1" t="n">
        <v>968</v>
      </c>
      <c r="B966" s="18" t="s">
        <v>2252</v>
      </c>
      <c r="C966" s="18" t="str">
        <f aca="false">TEXT(A966,"CRC-00000")&amp;"-05-01"</f>
        <v>CRC-00968-05-01</v>
      </c>
      <c r="D966" s="2" t="s">
        <v>60</v>
      </c>
      <c r="T966" s="2"/>
      <c r="U966" s="2"/>
      <c r="AD966" s="6" t="n">
        <f aca="false">ISNUMBER(MATCH(A966,Selection!A:A,0))</f>
        <v>0</v>
      </c>
      <c r="AE966" s="6" t="n">
        <f aca="false">24-COUNTIF(D966:AA966,"")</f>
        <v>1</v>
      </c>
      <c r="AF966" s="20" t="n">
        <f aca="false">TRUE()</f>
        <v>1</v>
      </c>
      <c r="AG966" s="21" t="n">
        <f aca="false">TRUE()</f>
        <v>1</v>
      </c>
      <c r="AH966" s="21" t="n">
        <f aca="false">FALSE()</f>
        <v>0</v>
      </c>
      <c r="AI966" s="22" t="n">
        <f aca="false">FALSE()</f>
        <v>0</v>
      </c>
      <c r="AJ966" s="8" t="n">
        <v>968</v>
      </c>
      <c r="AK966" s="23" t="s">
        <v>62</v>
      </c>
      <c r="AL966" s="8" t="s">
        <v>63</v>
      </c>
      <c r="AM966" s="8" t="n">
        <v>87</v>
      </c>
      <c r="AN966" s="8" t="s">
        <v>45</v>
      </c>
      <c r="AO966" s="8" t="s">
        <v>71</v>
      </c>
      <c r="AP966" s="8" t="s">
        <v>66</v>
      </c>
      <c r="AQ966" s="8" t="s">
        <v>106</v>
      </c>
      <c r="AU966" s="8" t="s">
        <v>45</v>
      </c>
      <c r="AV966" s="24" t="s">
        <v>2253</v>
      </c>
      <c r="AW966" s="24"/>
      <c r="BA966" s="21" t="n">
        <f aca="false">NOT(ISNA(MATCH($A966&amp;"N",'Cases at IMPPC'!$H:$H,0)))</f>
        <v>0</v>
      </c>
      <c r="BB966" s="21" t="n">
        <f aca="false">NOT(ISNA(MATCH($A966&amp;"T",'Cases at IMPPC'!$H:$H,0)))</f>
        <v>0</v>
      </c>
      <c r="BC966" s="21" t="n">
        <f aca="false">NOT(ISNA(MATCH($A966&amp;"ADE",'Cases at IMPPC'!$H:$H,0)))</f>
        <v>0</v>
      </c>
      <c r="BD966" s="21" t="n">
        <f aca="false">NOT(ISNA(MATCH($A966&amp;"MET",'Cases at IMPPC'!$H:$H,0)))</f>
        <v>0</v>
      </c>
      <c r="BE966" s="24"/>
    </row>
    <row r="967" customFormat="false" ht="13" hidden="false" customHeight="true" outlineLevel="0" collapsed="false">
      <c r="A967" s="1" t="n">
        <v>969</v>
      </c>
      <c r="B967" s="18" t="s">
        <v>2254</v>
      </c>
      <c r="C967" s="18" t="str">
        <f aca="false">TEXT(A967,"CRC-00000")&amp;"-05-01"</f>
        <v>CRC-00969-05-01</v>
      </c>
      <c r="D967" s="2" t="s">
        <v>60</v>
      </c>
      <c r="T967" s="2"/>
      <c r="U967" s="2"/>
      <c r="AD967" s="6" t="n">
        <f aca="false">ISNUMBER(MATCH(A967,Selection!A:A,0))</f>
        <v>0</v>
      </c>
      <c r="AE967" s="6" t="n">
        <f aca="false">24-COUNTIF(D967:AA967,"")</f>
        <v>1</v>
      </c>
      <c r="AF967" s="20" t="n">
        <f aca="false">TRUE()</f>
        <v>1</v>
      </c>
      <c r="AG967" s="21" t="n">
        <f aca="false">TRUE()</f>
        <v>1</v>
      </c>
      <c r="AH967" s="21" t="n">
        <f aca="false">FALSE()</f>
        <v>0</v>
      </c>
      <c r="AI967" s="22" t="n">
        <f aca="false">FALSE()</f>
        <v>0</v>
      </c>
      <c r="AJ967" s="8" t="n">
        <v>969</v>
      </c>
      <c r="AK967" s="23" t="s">
        <v>62</v>
      </c>
      <c r="AL967" s="8" t="s">
        <v>63</v>
      </c>
      <c r="AM967" s="8" t="n">
        <v>45</v>
      </c>
      <c r="AN967" s="8" t="s">
        <v>45</v>
      </c>
      <c r="AO967" s="8" t="s">
        <v>65</v>
      </c>
      <c r="AP967" s="8" t="s">
        <v>115</v>
      </c>
      <c r="AQ967" s="8" t="s">
        <v>1529</v>
      </c>
      <c r="AV967" s="24" t="s">
        <v>2255</v>
      </c>
      <c r="AW967" s="24"/>
      <c r="BA967" s="21" t="n">
        <f aca="false">NOT(ISNA(MATCH($A967&amp;"N",'Cases at IMPPC'!$H:$H,0)))</f>
        <v>0</v>
      </c>
      <c r="BB967" s="21" t="n">
        <f aca="false">NOT(ISNA(MATCH($A967&amp;"T",'Cases at IMPPC'!$H:$H,0)))</f>
        <v>0</v>
      </c>
      <c r="BC967" s="21" t="n">
        <f aca="false">NOT(ISNA(MATCH($A967&amp;"ADE",'Cases at IMPPC'!$H:$H,0)))</f>
        <v>0</v>
      </c>
      <c r="BD967" s="21" t="n">
        <f aca="false">NOT(ISNA(MATCH($A967&amp;"MET",'Cases at IMPPC'!$H:$H,0)))</f>
        <v>0</v>
      </c>
      <c r="BE967" s="24"/>
    </row>
    <row r="968" customFormat="false" ht="13" hidden="false" customHeight="true" outlineLevel="0" collapsed="false">
      <c r="A968" s="1" t="n">
        <v>970</v>
      </c>
      <c r="B968" s="18" t="s">
        <v>2256</v>
      </c>
      <c r="C968" s="18" t="str">
        <f aca="false">TEXT(A968,"CRC-00000")&amp;"-05-01"</f>
        <v>CRC-00970-05-01</v>
      </c>
      <c r="D968" s="2" t="s">
        <v>60</v>
      </c>
      <c r="T968" s="2"/>
      <c r="U968" s="2"/>
      <c r="AD968" s="6" t="n">
        <f aca="false">ISNUMBER(MATCH(A968,Selection!A:A,0))</f>
        <v>0</v>
      </c>
      <c r="AE968" s="6" t="n">
        <f aca="false">24-COUNTIF(D968:AA968,"")</f>
        <v>1</v>
      </c>
      <c r="AF968" s="20" t="n">
        <f aca="false">TRUE()</f>
        <v>1</v>
      </c>
      <c r="AG968" s="21" t="n">
        <f aca="false">TRUE()</f>
        <v>1</v>
      </c>
      <c r="AH968" s="21" t="n">
        <f aca="false">FALSE()</f>
        <v>0</v>
      </c>
      <c r="AI968" s="22" t="n">
        <f aca="false">FALSE()</f>
        <v>0</v>
      </c>
      <c r="AJ968" s="8" t="n">
        <v>970</v>
      </c>
      <c r="AK968" s="23" t="s">
        <v>62</v>
      </c>
      <c r="AL968" s="8" t="s">
        <v>63</v>
      </c>
      <c r="AM968" s="8" t="n">
        <v>41</v>
      </c>
      <c r="AN968" s="8" t="s">
        <v>64</v>
      </c>
      <c r="AO968" s="8" t="s">
        <v>71</v>
      </c>
      <c r="AP968" s="8" t="s">
        <v>90</v>
      </c>
      <c r="AQ968" s="8" t="s">
        <v>560</v>
      </c>
      <c r="AU968" s="8" t="s">
        <v>152</v>
      </c>
      <c r="AV968" s="24" t="s">
        <v>2257</v>
      </c>
      <c r="AW968" s="24"/>
      <c r="BA968" s="21" t="n">
        <f aca="false">NOT(ISNA(MATCH($A968&amp;"N",'Cases at IMPPC'!$H:$H,0)))</f>
        <v>0</v>
      </c>
      <c r="BB968" s="21" t="n">
        <f aca="false">NOT(ISNA(MATCH($A968&amp;"T",'Cases at IMPPC'!$H:$H,0)))</f>
        <v>0</v>
      </c>
      <c r="BC968" s="21" t="n">
        <f aca="false">NOT(ISNA(MATCH($A968&amp;"ADE",'Cases at IMPPC'!$H:$H,0)))</f>
        <v>0</v>
      </c>
      <c r="BD968" s="21" t="n">
        <f aca="false">NOT(ISNA(MATCH($A968&amp;"MET",'Cases at IMPPC'!$H:$H,0)))</f>
        <v>0</v>
      </c>
      <c r="BE968" s="24" t="s">
        <v>2258</v>
      </c>
    </row>
    <row r="969" customFormat="false" ht="13" hidden="false" customHeight="true" outlineLevel="0" collapsed="false">
      <c r="A969" s="1" t="n">
        <v>971</v>
      </c>
      <c r="B969" s="18" t="s">
        <v>2259</v>
      </c>
      <c r="C969" s="18" t="str">
        <f aca="false">TEXT(A969,"CRC-00000")&amp;"-05-01"</f>
        <v>CRC-00971-05-01</v>
      </c>
      <c r="T969" s="2"/>
      <c r="U969" s="2"/>
      <c r="AD969" s="6" t="n">
        <f aca="false">ISNUMBER(MATCH(A969,Selection!A:A,0))</f>
        <v>0</v>
      </c>
      <c r="AE969" s="6" t="n">
        <f aca="false">24-COUNTIF(D969:AA969,"")</f>
        <v>0</v>
      </c>
      <c r="AF969" s="20" t="n">
        <f aca="false">TRUE()</f>
        <v>1</v>
      </c>
      <c r="AG969" s="21" t="n">
        <f aca="false">TRUE()</f>
        <v>1</v>
      </c>
      <c r="AH969" s="21" t="n">
        <f aca="false">FALSE()</f>
        <v>0</v>
      </c>
      <c r="AI969" s="22" t="n">
        <f aca="false">FALSE()</f>
        <v>0</v>
      </c>
      <c r="AJ969" s="8" t="n">
        <v>971</v>
      </c>
      <c r="AK969" s="23" t="s">
        <v>62</v>
      </c>
      <c r="AL969" s="8" t="s">
        <v>63</v>
      </c>
      <c r="AM969" s="8" t="n">
        <v>90</v>
      </c>
      <c r="AN969" s="8" t="s">
        <v>64</v>
      </c>
      <c r="AO969" s="8" t="s">
        <v>65</v>
      </c>
      <c r="AP969" s="8" t="s">
        <v>66</v>
      </c>
      <c r="AQ969" s="8" t="s">
        <v>94</v>
      </c>
      <c r="AU969" s="8" t="s">
        <v>45</v>
      </c>
      <c r="AV969" s="24" t="s">
        <v>1178</v>
      </c>
      <c r="AW969" s="24"/>
      <c r="BA969" s="21" t="n">
        <f aca="false">NOT(ISNA(MATCH($A969&amp;"N",'Cases at IMPPC'!$H:$H,0)))</f>
        <v>0</v>
      </c>
      <c r="BB969" s="21" t="n">
        <f aca="false">NOT(ISNA(MATCH($A969&amp;"T",'Cases at IMPPC'!$H:$H,0)))</f>
        <v>0</v>
      </c>
      <c r="BC969" s="21" t="n">
        <f aca="false">NOT(ISNA(MATCH($A969&amp;"ADE",'Cases at IMPPC'!$H:$H,0)))</f>
        <v>0</v>
      </c>
      <c r="BD969" s="21" t="n">
        <f aca="false">NOT(ISNA(MATCH($A969&amp;"MET",'Cases at IMPPC'!$H:$H,0)))</f>
        <v>0</v>
      </c>
      <c r="BE969" s="24" t="s">
        <v>2260</v>
      </c>
    </row>
    <row r="970" customFormat="false" ht="13" hidden="false" customHeight="true" outlineLevel="0" collapsed="false">
      <c r="A970" s="1" t="n">
        <v>972</v>
      </c>
      <c r="B970" s="18" t="s">
        <v>2261</v>
      </c>
      <c r="C970" s="18" t="str">
        <f aca="false">TEXT(A970,"CRC-00000")&amp;"-05-01"</f>
        <v>CRC-00972-05-01</v>
      </c>
      <c r="M970" s="2" t="s">
        <v>136</v>
      </c>
      <c r="T970" s="2"/>
      <c r="U970" s="2"/>
      <c r="AD970" s="6" t="n">
        <f aca="false">ISNUMBER(MATCH(A970,Selection!A:A,0))</f>
        <v>0</v>
      </c>
      <c r="AE970" s="6" t="n">
        <f aca="false">24-COUNTIF(D970:AA970,"")</f>
        <v>1</v>
      </c>
      <c r="AF970" s="20" t="n">
        <f aca="false">TRUE()</f>
        <v>1</v>
      </c>
      <c r="AG970" s="21" t="n">
        <f aca="false">FALSE()</f>
        <v>0</v>
      </c>
      <c r="AH970" s="21" t="n">
        <f aca="false">FALSE()</f>
        <v>0</v>
      </c>
      <c r="AI970" s="22" t="n">
        <f aca="false">TRUE()</f>
        <v>1</v>
      </c>
      <c r="AJ970" s="8" t="n">
        <v>972.3</v>
      </c>
      <c r="AK970" s="23" t="s">
        <v>324</v>
      </c>
      <c r="AL970" s="8" t="s">
        <v>63</v>
      </c>
      <c r="AM970" s="8" t="n">
        <v>69</v>
      </c>
      <c r="AN970" s="8" t="s">
        <v>64</v>
      </c>
      <c r="AP970" s="8" t="s">
        <v>45</v>
      </c>
      <c r="AU970" s="8" t="s">
        <v>152</v>
      </c>
      <c r="AV970" s="24" t="s">
        <v>2262</v>
      </c>
      <c r="AW970" s="24"/>
      <c r="BA970" s="21" t="n">
        <f aca="false">NOT(ISNA(MATCH($A970&amp;"N",'Cases at IMPPC'!$H:$H,0)))</f>
        <v>0</v>
      </c>
      <c r="BB970" s="21" t="n">
        <f aca="false">NOT(ISNA(MATCH($A970&amp;"T",'Cases at IMPPC'!$H:$H,0)))</f>
        <v>0</v>
      </c>
      <c r="BC970" s="21" t="n">
        <f aca="false">NOT(ISNA(MATCH($A970&amp;"ADE",'Cases at IMPPC'!$H:$H,0)))</f>
        <v>0</v>
      </c>
      <c r="BD970" s="21" t="n">
        <f aca="false">NOT(ISNA(MATCH($A970&amp;"MET",'Cases at IMPPC'!$H:$H,0)))</f>
        <v>0</v>
      </c>
      <c r="BE970" s="24" t="s">
        <v>1457</v>
      </c>
      <c r="BH970" s="0" t="s">
        <v>1459</v>
      </c>
    </row>
    <row r="971" customFormat="false" ht="13" hidden="false" customHeight="true" outlineLevel="0" collapsed="false">
      <c r="A971" s="1" t="n">
        <v>973</v>
      </c>
      <c r="B971" s="18" t="s">
        <v>2263</v>
      </c>
      <c r="C971" s="18" t="str">
        <f aca="false">TEXT(A971,"CRC-00000")&amp;"-05-01"</f>
        <v>CRC-00973-05-01</v>
      </c>
      <c r="T971" s="2"/>
      <c r="U971" s="2"/>
      <c r="AD971" s="6" t="n">
        <f aca="false">ISNUMBER(MATCH(A971,Selection!A:A,0))</f>
        <v>0</v>
      </c>
      <c r="AE971" s="6" t="n">
        <f aca="false">24-COUNTIF(D971:AA971,"")</f>
        <v>0</v>
      </c>
      <c r="AF971" s="20" t="n">
        <f aca="false">TRUE()</f>
        <v>1</v>
      </c>
      <c r="AG971" s="21" t="n">
        <f aca="false">FALSE()</f>
        <v>0</v>
      </c>
      <c r="AH971" s="21" t="n">
        <f aca="false">FALSE()</f>
        <v>0</v>
      </c>
      <c r="AI971" s="22" t="n">
        <f aca="false">TRUE()</f>
        <v>1</v>
      </c>
      <c r="AJ971" s="8" t="n">
        <v>973.3</v>
      </c>
      <c r="AK971" s="23" t="s">
        <v>324</v>
      </c>
      <c r="AL971" s="8" t="s">
        <v>63</v>
      </c>
      <c r="AM971" s="8" t="n">
        <v>75</v>
      </c>
      <c r="AN971" s="8" t="s">
        <v>45</v>
      </c>
      <c r="AP971" s="8" t="s">
        <v>45</v>
      </c>
      <c r="AV971" s="24" t="s">
        <v>2264</v>
      </c>
      <c r="AW971" s="24"/>
      <c r="BA971" s="21" t="n">
        <f aca="false">NOT(ISNA(MATCH($A971&amp;"N",'Cases at IMPPC'!$H:$H,0)))</f>
        <v>0</v>
      </c>
      <c r="BB971" s="21" t="n">
        <f aca="false">NOT(ISNA(MATCH($A971&amp;"T",'Cases at IMPPC'!$H:$H,0)))</f>
        <v>0</v>
      </c>
      <c r="BC971" s="21" t="n">
        <f aca="false">NOT(ISNA(MATCH($A971&amp;"ADE",'Cases at IMPPC'!$H:$H,0)))</f>
        <v>0</v>
      </c>
      <c r="BD971" s="21" t="n">
        <f aca="false">NOT(ISNA(MATCH($A971&amp;"MET",'Cases at IMPPC'!$H:$H,0)))</f>
        <v>0</v>
      </c>
      <c r="BE971" s="24" t="s">
        <v>184</v>
      </c>
    </row>
    <row r="972" customFormat="false" ht="13" hidden="false" customHeight="true" outlineLevel="0" collapsed="false">
      <c r="A972" s="1" t="n">
        <v>974</v>
      </c>
      <c r="B972" s="18" t="s">
        <v>2265</v>
      </c>
      <c r="C972" s="18" t="str">
        <f aca="false">TEXT(A972,"CRC-00000")&amp;"-05-01"</f>
        <v>CRC-00974-05-01</v>
      </c>
      <c r="T972" s="2"/>
      <c r="U972" s="2"/>
      <c r="AD972" s="6" t="n">
        <f aca="false">ISNUMBER(MATCH(A972,Selection!A:A,0))</f>
        <v>0</v>
      </c>
      <c r="AE972" s="6" t="n">
        <f aca="false">24-COUNTIF(D972:AA972,"")</f>
        <v>0</v>
      </c>
      <c r="AF972" s="20" t="n">
        <f aca="false">TRUE()</f>
        <v>1</v>
      </c>
      <c r="AG972" s="21" t="n">
        <f aca="false">FALSE()</f>
        <v>0</v>
      </c>
      <c r="AH972" s="21" t="n">
        <f aca="false">TRUE()</f>
        <v>1</v>
      </c>
      <c r="AI972" s="22" t="n">
        <f aca="false">FALSE()</f>
        <v>0</v>
      </c>
      <c r="AJ972" s="8" t="n">
        <v>974.1</v>
      </c>
      <c r="AK972" s="23" t="s">
        <v>137</v>
      </c>
      <c r="AL972" s="8" t="s">
        <v>63</v>
      </c>
      <c r="AM972" s="8" t="n">
        <v>66</v>
      </c>
      <c r="AN972" s="8" t="s">
        <v>64</v>
      </c>
      <c r="AO972" s="8" t="s">
        <v>65</v>
      </c>
      <c r="AV972" s="24" t="s">
        <v>2266</v>
      </c>
      <c r="AW972" s="24"/>
      <c r="BA972" s="21" t="n">
        <f aca="false">NOT(ISNA(MATCH($A972&amp;"N",'Cases at IMPPC'!$H:$H,0)))</f>
        <v>0</v>
      </c>
      <c r="BB972" s="21" t="n">
        <f aca="false">NOT(ISNA(MATCH($A972&amp;"T",'Cases at IMPPC'!$H:$H,0)))</f>
        <v>0</v>
      </c>
      <c r="BC972" s="21" t="n">
        <f aca="false">NOT(ISNA(MATCH($A972&amp;"ADE",'Cases at IMPPC'!$H:$H,0)))</f>
        <v>0</v>
      </c>
      <c r="BD972" s="21" t="n">
        <f aca="false">NOT(ISNA(MATCH($A972&amp;"MET",'Cases at IMPPC'!$H:$H,0)))</f>
        <v>0</v>
      </c>
      <c r="BE972" s="24" t="s">
        <v>2267</v>
      </c>
    </row>
    <row r="973" customFormat="false" ht="13" hidden="false" customHeight="true" outlineLevel="0" collapsed="false">
      <c r="A973" s="1" t="n">
        <v>975</v>
      </c>
      <c r="B973" s="18" t="s">
        <v>2268</v>
      </c>
      <c r="C973" s="18" t="str">
        <f aca="false">TEXT(A973,"CRC-00000")&amp;"-05-01"</f>
        <v>CRC-00975-05-01</v>
      </c>
      <c r="T973" s="2"/>
      <c r="U973" s="2"/>
      <c r="AD973" s="6" t="n">
        <f aca="false">ISNUMBER(MATCH(A973,Selection!A:A,0))</f>
        <v>0</v>
      </c>
      <c r="AE973" s="6" t="n">
        <f aca="false">24-COUNTIF(D973:AA973,"")</f>
        <v>0</v>
      </c>
      <c r="AF973" s="20" t="n">
        <f aca="false">TRUE()</f>
        <v>1</v>
      </c>
      <c r="AG973" s="21" t="n">
        <f aca="false">FALSE()</f>
        <v>0</v>
      </c>
      <c r="AH973" s="21" t="n">
        <f aca="false">FALSE()</f>
        <v>0</v>
      </c>
      <c r="AI973" s="22" t="n">
        <f aca="false">TRUE()</f>
        <v>1</v>
      </c>
      <c r="AJ973" s="8" t="n">
        <v>975.3</v>
      </c>
      <c r="AK973" s="23" t="s">
        <v>324</v>
      </c>
      <c r="AL973" s="8" t="s">
        <v>63</v>
      </c>
      <c r="AM973" s="8" t="n">
        <v>63</v>
      </c>
      <c r="AN973" s="8" t="s">
        <v>45</v>
      </c>
      <c r="AP973" s="8" t="s">
        <v>45</v>
      </c>
      <c r="AV973" s="24" t="s">
        <v>2269</v>
      </c>
      <c r="AW973" s="24"/>
      <c r="BA973" s="21" t="n">
        <f aca="false">NOT(ISNA(MATCH($A973&amp;"N",'Cases at IMPPC'!$H:$H,0)))</f>
        <v>0</v>
      </c>
      <c r="BB973" s="21" t="n">
        <f aca="false">NOT(ISNA(MATCH($A973&amp;"T",'Cases at IMPPC'!$H:$H,0)))</f>
        <v>0</v>
      </c>
      <c r="BC973" s="21" t="n">
        <f aca="false">NOT(ISNA(MATCH($A973&amp;"ADE",'Cases at IMPPC'!$H:$H,0)))</f>
        <v>0</v>
      </c>
      <c r="BD973" s="21" t="n">
        <f aca="false">NOT(ISNA(MATCH($A973&amp;"MET",'Cases at IMPPC'!$H:$H,0)))</f>
        <v>0</v>
      </c>
      <c r="BE973" s="24" t="s">
        <v>184</v>
      </c>
    </row>
    <row r="974" customFormat="false" ht="13" hidden="false" customHeight="true" outlineLevel="0" collapsed="false">
      <c r="A974" s="1" t="n">
        <v>976</v>
      </c>
      <c r="B974" s="18" t="s">
        <v>2270</v>
      </c>
      <c r="C974" s="18" t="str">
        <f aca="false">TEXT(A974,"CRC-00000")&amp;"-05-01"</f>
        <v>CRC-00976-05-01</v>
      </c>
      <c r="T974" s="2"/>
      <c r="U974" s="2"/>
      <c r="AD974" s="6" t="n">
        <f aca="false">ISNUMBER(MATCH(A974,Selection!A:A,0))</f>
        <v>0</v>
      </c>
      <c r="AE974" s="6" t="n">
        <f aca="false">24-COUNTIF(D974:AA974,"")</f>
        <v>0</v>
      </c>
      <c r="AF974" s="20" t="n">
        <f aca="false">TRUE()</f>
        <v>1</v>
      </c>
      <c r="AG974" s="21" t="n">
        <f aca="false">TRUE()</f>
        <v>1</v>
      </c>
      <c r="AH974" s="21" t="n">
        <f aca="false">FALSE()</f>
        <v>0</v>
      </c>
      <c r="AI974" s="22" t="n">
        <f aca="false">FALSE()</f>
        <v>0</v>
      </c>
      <c r="AJ974" s="8" t="n">
        <v>976</v>
      </c>
      <c r="AK974" s="23" t="s">
        <v>62</v>
      </c>
      <c r="AL974" s="8" t="s">
        <v>63</v>
      </c>
      <c r="AM974" s="8" t="n">
        <v>55</v>
      </c>
      <c r="AN974" s="8" t="s">
        <v>45</v>
      </c>
      <c r="AO974" s="8" t="s">
        <v>71</v>
      </c>
      <c r="AP974" s="8" t="s">
        <v>66</v>
      </c>
      <c r="AQ974" s="8" t="s">
        <v>419</v>
      </c>
      <c r="AU974" s="8" t="s">
        <v>152</v>
      </c>
      <c r="AV974" s="24" t="s">
        <v>2271</v>
      </c>
      <c r="AW974" s="24"/>
      <c r="BA974" s="21" t="n">
        <f aca="false">NOT(ISNA(MATCH($A974&amp;"N",'Cases at IMPPC'!$H:$H,0)))</f>
        <v>0</v>
      </c>
      <c r="BB974" s="21" t="n">
        <f aca="false">NOT(ISNA(MATCH($A974&amp;"T",'Cases at IMPPC'!$H:$H,0)))</f>
        <v>0</v>
      </c>
      <c r="BC974" s="21" t="n">
        <f aca="false">NOT(ISNA(MATCH($A974&amp;"ADE",'Cases at IMPPC'!$H:$H,0)))</f>
        <v>0</v>
      </c>
      <c r="BD974" s="21" t="n">
        <f aca="false">NOT(ISNA(MATCH($A974&amp;"MET",'Cases at IMPPC'!$H:$H,0)))</f>
        <v>0</v>
      </c>
      <c r="BE974" s="24" t="s">
        <v>2164</v>
      </c>
    </row>
    <row r="975" customFormat="false" ht="13" hidden="false" customHeight="true" outlineLevel="0" collapsed="false">
      <c r="A975" s="1" t="n">
        <v>977</v>
      </c>
      <c r="B975" s="18" t="s">
        <v>2272</v>
      </c>
      <c r="C975" s="18" t="str">
        <f aca="false">TEXT(A975,"CRC-00000")&amp;"-05-01"</f>
        <v>CRC-00977-05-01</v>
      </c>
      <c r="D975" s="2" t="s">
        <v>60</v>
      </c>
      <c r="T975" s="2"/>
      <c r="U975" s="2"/>
      <c r="AD975" s="6" t="n">
        <f aca="false">ISNUMBER(MATCH(A975,Selection!A:A,0))</f>
        <v>0</v>
      </c>
      <c r="AE975" s="6" t="n">
        <f aca="false">24-COUNTIF(D975:AA975,"")</f>
        <v>1</v>
      </c>
      <c r="AF975" s="20" t="n">
        <f aca="false">TRUE()</f>
        <v>1</v>
      </c>
      <c r="AG975" s="21" t="n">
        <f aca="false">FALSE()</f>
        <v>0</v>
      </c>
      <c r="AH975" s="21" t="n">
        <f aca="false">FALSE()</f>
        <v>0</v>
      </c>
      <c r="AI975" s="22" t="n">
        <f aca="false">TRUE()</f>
        <v>1</v>
      </c>
      <c r="AJ975" s="8" t="n">
        <v>977.3</v>
      </c>
      <c r="AK975" s="23" t="s">
        <v>324</v>
      </c>
      <c r="AL975" s="8" t="s">
        <v>63</v>
      </c>
      <c r="AM975" s="8" t="n">
        <v>66</v>
      </c>
      <c r="AN975" s="8" t="s">
        <v>45</v>
      </c>
      <c r="AP975" s="8" t="s">
        <v>45</v>
      </c>
      <c r="AV975" s="24"/>
      <c r="AW975" s="24"/>
      <c r="BA975" s="21" t="n">
        <f aca="false">NOT(ISNA(MATCH($A975&amp;"N",'Cases at IMPPC'!$H:$H,0)))</f>
        <v>0</v>
      </c>
      <c r="BB975" s="21" t="n">
        <f aca="false">NOT(ISNA(MATCH($A975&amp;"T",'Cases at IMPPC'!$H:$H,0)))</f>
        <v>0</v>
      </c>
      <c r="BC975" s="21" t="n">
        <f aca="false">NOT(ISNA(MATCH($A975&amp;"ADE",'Cases at IMPPC'!$H:$H,0)))</f>
        <v>0</v>
      </c>
      <c r="BD975" s="21" t="n">
        <f aca="false">NOT(ISNA(MATCH($A975&amp;"MET",'Cases at IMPPC'!$H:$H,0)))</f>
        <v>0</v>
      </c>
      <c r="BE975" s="24" t="s">
        <v>184</v>
      </c>
    </row>
    <row r="976" customFormat="false" ht="13" hidden="false" customHeight="true" outlineLevel="0" collapsed="false">
      <c r="A976" s="1" t="n">
        <v>978</v>
      </c>
      <c r="B976" s="18" t="s">
        <v>2273</v>
      </c>
      <c r="C976" s="18" t="str">
        <f aca="false">TEXT(A976,"CRC-00000")&amp;"-05-01"</f>
        <v>CRC-00978-05-01</v>
      </c>
      <c r="D976" s="2" t="s">
        <v>60</v>
      </c>
      <c r="T976" s="2"/>
      <c r="U976" s="2"/>
      <c r="AD976" s="6" t="n">
        <f aca="false">ISNUMBER(MATCH(A976,Selection!A:A,0))</f>
        <v>0</v>
      </c>
      <c r="AE976" s="6" t="n">
        <f aca="false">24-COUNTIF(D976:AA976,"")</f>
        <v>1</v>
      </c>
      <c r="AF976" s="20" t="n">
        <f aca="false">TRUE()</f>
        <v>1</v>
      </c>
      <c r="AG976" s="21" t="n">
        <f aca="false">TRUE()</f>
        <v>1</v>
      </c>
      <c r="AH976" s="21" t="n">
        <f aca="false">FALSE()</f>
        <v>0</v>
      </c>
      <c r="AI976" s="22" t="n">
        <f aca="false">FALSE()</f>
        <v>0</v>
      </c>
      <c r="AJ976" s="8" t="n">
        <v>978</v>
      </c>
      <c r="AK976" s="23" t="s">
        <v>62</v>
      </c>
      <c r="AL976" s="8" t="s">
        <v>63</v>
      </c>
      <c r="AM976" s="8" t="n">
        <v>43</v>
      </c>
      <c r="AN976" s="8" t="s">
        <v>64</v>
      </c>
      <c r="AO976" s="8" t="s">
        <v>71</v>
      </c>
      <c r="AP976" s="8" t="s">
        <v>115</v>
      </c>
      <c r="AQ976" s="8" t="s">
        <v>151</v>
      </c>
      <c r="AU976" s="8" t="s">
        <v>63</v>
      </c>
      <c r="AV976" s="24" t="s">
        <v>2274</v>
      </c>
      <c r="AW976" s="24"/>
      <c r="BA976" s="21" t="n">
        <f aca="false">NOT(ISNA(MATCH($A976&amp;"N",'Cases at IMPPC'!$H:$H,0)))</f>
        <v>0</v>
      </c>
      <c r="BB976" s="21" t="n">
        <f aca="false">NOT(ISNA(MATCH($A976&amp;"T",'Cases at IMPPC'!$H:$H,0)))</f>
        <v>0</v>
      </c>
      <c r="BC976" s="21" t="n">
        <f aca="false">NOT(ISNA(MATCH($A976&amp;"ADE",'Cases at IMPPC'!$H:$H,0)))</f>
        <v>0</v>
      </c>
      <c r="BD976" s="21" t="n">
        <f aca="false">NOT(ISNA(MATCH($A976&amp;"MET",'Cases at IMPPC'!$H:$H,0)))</f>
        <v>0</v>
      </c>
      <c r="BE976" s="24"/>
    </row>
    <row r="977" customFormat="false" ht="13" hidden="false" customHeight="true" outlineLevel="0" collapsed="false">
      <c r="A977" s="1" t="n">
        <v>979</v>
      </c>
      <c r="B977" s="18" t="s">
        <v>2275</v>
      </c>
      <c r="C977" s="18" t="str">
        <f aca="false">TEXT(A977,"CRC-00000")&amp;"-05-01"</f>
        <v>CRC-00979-05-01</v>
      </c>
      <c r="D977" s="2" t="s">
        <v>60</v>
      </c>
      <c r="T977" s="2"/>
      <c r="U977" s="2"/>
      <c r="AD977" s="6" t="n">
        <f aca="false">ISNUMBER(MATCH(A977,Selection!A:A,0))</f>
        <v>0</v>
      </c>
      <c r="AE977" s="6" t="n">
        <f aca="false">24-COUNTIF(D977:AA977,"")</f>
        <v>1</v>
      </c>
      <c r="AF977" s="20" t="n">
        <f aca="false">TRUE()</f>
        <v>1</v>
      </c>
      <c r="AG977" s="21" t="n">
        <f aca="false">FALSE()</f>
        <v>0</v>
      </c>
      <c r="AH977" s="21" t="n">
        <f aca="false">FALSE()</f>
        <v>0</v>
      </c>
      <c r="AI977" s="22" t="n">
        <f aca="false">TRUE()</f>
        <v>1</v>
      </c>
      <c r="AJ977" s="8" t="n">
        <v>979.3</v>
      </c>
      <c r="AK977" s="23" t="s">
        <v>324</v>
      </c>
      <c r="AL977" s="8" t="s">
        <v>63</v>
      </c>
      <c r="AM977" s="8" t="n">
        <v>59</v>
      </c>
      <c r="AN977" s="8" t="s">
        <v>45</v>
      </c>
      <c r="AP977" s="8" t="s">
        <v>45</v>
      </c>
      <c r="AV977" s="24"/>
      <c r="AW977" s="24"/>
      <c r="BA977" s="21" t="n">
        <f aca="false">NOT(ISNA(MATCH($A977&amp;"N",'Cases at IMPPC'!$H:$H,0)))</f>
        <v>0</v>
      </c>
      <c r="BB977" s="21" t="n">
        <f aca="false">NOT(ISNA(MATCH($A977&amp;"T",'Cases at IMPPC'!$H:$H,0)))</f>
        <v>0</v>
      </c>
      <c r="BC977" s="21" t="n">
        <f aca="false">NOT(ISNA(MATCH($A977&amp;"ADE",'Cases at IMPPC'!$H:$H,0)))</f>
        <v>0</v>
      </c>
      <c r="BD977" s="21" t="n">
        <f aca="false">NOT(ISNA(MATCH($A977&amp;"MET",'Cases at IMPPC'!$H:$H,0)))</f>
        <v>0</v>
      </c>
      <c r="BE977" s="24" t="s">
        <v>184</v>
      </c>
    </row>
    <row r="978" customFormat="false" ht="13" hidden="false" customHeight="true" outlineLevel="0" collapsed="false">
      <c r="A978" s="1" t="n">
        <v>980</v>
      </c>
      <c r="B978" s="18" t="s">
        <v>2276</v>
      </c>
      <c r="C978" s="18" t="str">
        <f aca="false">TEXT(A978,"CRC-00000")&amp;"-05-01"</f>
        <v>CRC-00980-05-01</v>
      </c>
      <c r="D978" s="2" t="s">
        <v>60</v>
      </c>
      <c r="T978" s="2"/>
      <c r="U978" s="2"/>
      <c r="AD978" s="6" t="n">
        <f aca="false">ISNUMBER(MATCH(A978,Selection!A:A,0))</f>
        <v>0</v>
      </c>
      <c r="AE978" s="6" t="n">
        <f aca="false">24-COUNTIF(D978:AA978,"")</f>
        <v>1</v>
      </c>
      <c r="AF978" s="20" t="n">
        <f aca="false">TRUE()</f>
        <v>1</v>
      </c>
      <c r="AG978" s="21" t="n">
        <f aca="false">TRUE()</f>
        <v>1</v>
      </c>
      <c r="AH978" s="21" t="n">
        <f aca="false">FALSE()</f>
        <v>0</v>
      </c>
      <c r="AI978" s="22" t="n">
        <f aca="false">FALSE()</f>
        <v>0</v>
      </c>
      <c r="AJ978" s="8" t="n">
        <v>980</v>
      </c>
      <c r="AK978" s="23" t="s">
        <v>62</v>
      </c>
      <c r="AL978" s="8" t="s">
        <v>63</v>
      </c>
      <c r="AM978" s="8" t="n">
        <v>51</v>
      </c>
      <c r="AN978" s="8" t="s">
        <v>45</v>
      </c>
      <c r="AO978" s="8" t="s">
        <v>65</v>
      </c>
      <c r="AP978" s="8" t="s">
        <v>66</v>
      </c>
      <c r="AQ978" s="8" t="s">
        <v>144</v>
      </c>
      <c r="AU978" s="8" t="s">
        <v>45</v>
      </c>
      <c r="AV978" s="24" t="s">
        <v>2277</v>
      </c>
      <c r="AW978" s="24"/>
      <c r="BA978" s="21" t="n">
        <f aca="false">NOT(ISNA(MATCH($A978&amp;"N",'Cases at IMPPC'!$H:$H,0)))</f>
        <v>0</v>
      </c>
      <c r="BB978" s="21" t="n">
        <f aca="false">NOT(ISNA(MATCH($A978&amp;"T",'Cases at IMPPC'!$H:$H,0)))</f>
        <v>0</v>
      </c>
      <c r="BC978" s="21" t="n">
        <f aca="false">NOT(ISNA(MATCH($A978&amp;"ADE",'Cases at IMPPC'!$H:$H,0)))</f>
        <v>0</v>
      </c>
      <c r="BD978" s="21" t="n">
        <f aca="false">NOT(ISNA(MATCH($A978&amp;"MET",'Cases at IMPPC'!$H:$H,0)))</f>
        <v>0</v>
      </c>
      <c r="BE978" s="24"/>
    </row>
    <row r="979" customFormat="false" ht="13" hidden="false" customHeight="true" outlineLevel="0" collapsed="false">
      <c r="A979" s="1" t="n">
        <v>981</v>
      </c>
      <c r="B979" s="18" t="s">
        <v>2278</v>
      </c>
      <c r="C979" s="18" t="str">
        <f aca="false">TEXT(A979,"CRC-00000")&amp;"-05-01"</f>
        <v>CRC-00981-05-01</v>
      </c>
      <c r="D979" s="2" t="s">
        <v>60</v>
      </c>
      <c r="T979" s="2"/>
      <c r="U979" s="2"/>
      <c r="AD979" s="6" t="n">
        <f aca="false">ISNUMBER(MATCH(A979,Selection!A:A,0))</f>
        <v>0</v>
      </c>
      <c r="AE979" s="6" t="n">
        <f aca="false">24-COUNTIF(D979:AA979,"")</f>
        <v>1</v>
      </c>
      <c r="AF979" s="20" t="n">
        <f aca="false">TRUE()</f>
        <v>1</v>
      </c>
      <c r="AG979" s="21" t="n">
        <f aca="false">TRUE()</f>
        <v>1</v>
      </c>
      <c r="AH979" s="21" t="n">
        <f aca="false">FALSE()</f>
        <v>0</v>
      </c>
      <c r="AI979" s="22" t="n">
        <f aca="false">FALSE()</f>
        <v>0</v>
      </c>
      <c r="AJ979" s="8" t="n">
        <v>981</v>
      </c>
      <c r="AK979" s="23" t="s">
        <v>62</v>
      </c>
      <c r="AL979" s="8" t="s">
        <v>63</v>
      </c>
      <c r="AM979" s="8" t="n">
        <v>72</v>
      </c>
      <c r="AN979" s="8" t="s">
        <v>45</v>
      </c>
      <c r="AO979" s="8" t="s">
        <v>65</v>
      </c>
      <c r="AP979" s="8" t="s">
        <v>66</v>
      </c>
      <c r="AQ979" s="8" t="s">
        <v>248</v>
      </c>
      <c r="AU979" s="8" t="s">
        <v>45</v>
      </c>
      <c r="AV979" s="24" t="s">
        <v>2279</v>
      </c>
      <c r="AW979" s="24"/>
      <c r="BA979" s="21" t="n">
        <f aca="false">NOT(ISNA(MATCH($A979&amp;"N",'Cases at IMPPC'!$H:$H,0)))</f>
        <v>0</v>
      </c>
      <c r="BB979" s="21" t="n">
        <f aca="false">NOT(ISNA(MATCH($A979&amp;"T",'Cases at IMPPC'!$H:$H,0)))</f>
        <v>0</v>
      </c>
      <c r="BC979" s="21" t="n">
        <f aca="false">NOT(ISNA(MATCH($A979&amp;"ADE",'Cases at IMPPC'!$H:$H,0)))</f>
        <v>0</v>
      </c>
      <c r="BD979" s="21" t="n">
        <f aca="false">NOT(ISNA(MATCH($A979&amp;"MET",'Cases at IMPPC'!$H:$H,0)))</f>
        <v>0</v>
      </c>
      <c r="BE979" s="24"/>
    </row>
    <row r="980" customFormat="false" ht="13" hidden="false" customHeight="true" outlineLevel="0" collapsed="false">
      <c r="A980" s="1" t="n">
        <v>982</v>
      </c>
      <c r="B980" s="18" t="s">
        <v>2280</v>
      </c>
      <c r="C980" s="18" t="str">
        <f aca="false">TEXT(A980,"CRC-00000")&amp;"-05-01"</f>
        <v>CRC-00982-05-01</v>
      </c>
      <c r="D980" s="2" t="s">
        <v>60</v>
      </c>
      <c r="T980" s="2"/>
      <c r="U980" s="2"/>
      <c r="AD980" s="6" t="n">
        <f aca="false">ISNUMBER(MATCH(A980,Selection!A:A,0))</f>
        <v>0</v>
      </c>
      <c r="AE980" s="6" t="n">
        <f aca="false">24-COUNTIF(D980:AA980,"")</f>
        <v>1</v>
      </c>
      <c r="AF980" s="20" t="n">
        <f aca="false">TRUE()</f>
        <v>1</v>
      </c>
      <c r="AG980" s="21" t="n">
        <f aca="false">TRUE()</f>
        <v>1</v>
      </c>
      <c r="AH980" s="21" t="n">
        <f aca="false">FALSE()</f>
        <v>0</v>
      </c>
      <c r="AI980" s="22" t="n">
        <f aca="false">FALSE()</f>
        <v>0</v>
      </c>
      <c r="AJ980" s="8" t="n">
        <v>982</v>
      </c>
      <c r="AK980" s="23" t="s">
        <v>62</v>
      </c>
      <c r="AL980" s="8" t="s">
        <v>63</v>
      </c>
      <c r="AM980" s="8" t="n">
        <v>53</v>
      </c>
      <c r="AN980" s="8" t="s">
        <v>45</v>
      </c>
      <c r="AP980" s="8" t="s">
        <v>115</v>
      </c>
      <c r="AU980" s="8" t="s">
        <v>45</v>
      </c>
      <c r="AV980" s="24" t="s">
        <v>2281</v>
      </c>
      <c r="AW980" s="24"/>
      <c r="BA980" s="21" t="n">
        <f aca="false">NOT(ISNA(MATCH($A980&amp;"N",'Cases at IMPPC'!$H:$H,0)))</f>
        <v>0</v>
      </c>
      <c r="BB980" s="21" t="n">
        <f aca="false">NOT(ISNA(MATCH($A980&amp;"T",'Cases at IMPPC'!$H:$H,0)))</f>
        <v>0</v>
      </c>
      <c r="BC980" s="21" t="n">
        <f aca="false">NOT(ISNA(MATCH($A980&amp;"ADE",'Cases at IMPPC'!$H:$H,0)))</f>
        <v>0</v>
      </c>
      <c r="BD980" s="21" t="n">
        <f aca="false">NOT(ISNA(MATCH($A980&amp;"MET",'Cases at IMPPC'!$H:$H,0)))</f>
        <v>0</v>
      </c>
      <c r="BE980" s="24" t="s">
        <v>184</v>
      </c>
      <c r="BF980" s="0" t="s">
        <v>2282</v>
      </c>
      <c r="BH980" s="0" t="s">
        <v>314</v>
      </c>
    </row>
    <row r="981" customFormat="false" ht="13" hidden="false" customHeight="true" outlineLevel="0" collapsed="false">
      <c r="A981" s="1" t="n">
        <v>983</v>
      </c>
      <c r="B981" s="18" t="s">
        <v>2283</v>
      </c>
      <c r="C981" s="18" t="str">
        <f aca="false">TEXT(A981,"CRC-00000")&amp;"-05-01"</f>
        <v>CRC-00983-05-01</v>
      </c>
      <c r="D981" s="2" t="s">
        <v>60</v>
      </c>
      <c r="T981" s="2"/>
      <c r="U981" s="2"/>
      <c r="AD981" s="6" t="n">
        <f aca="false">ISNUMBER(MATCH(A981,Selection!A:A,0))</f>
        <v>0</v>
      </c>
      <c r="AE981" s="6" t="n">
        <f aca="false">24-COUNTIF(D981:AA981,"")</f>
        <v>1</v>
      </c>
      <c r="AF981" s="20" t="n">
        <f aca="false">TRUE()</f>
        <v>1</v>
      </c>
      <c r="AG981" s="21" t="n">
        <f aca="false">TRUE()</f>
        <v>1</v>
      </c>
      <c r="AH981" s="21" t="n">
        <f aca="false">FALSE()</f>
        <v>0</v>
      </c>
      <c r="AI981" s="22" t="n">
        <f aca="false">FALSE()</f>
        <v>0</v>
      </c>
      <c r="AJ981" s="8" t="n">
        <v>983</v>
      </c>
      <c r="AK981" s="23" t="s">
        <v>62</v>
      </c>
      <c r="AL981" s="8" t="s">
        <v>63</v>
      </c>
      <c r="AM981" s="8" t="n">
        <v>80</v>
      </c>
      <c r="AN981" s="8" t="s">
        <v>64</v>
      </c>
      <c r="AO981" s="8" t="s">
        <v>71</v>
      </c>
      <c r="AP981" s="8" t="s">
        <v>115</v>
      </c>
      <c r="AQ981" s="8" t="s">
        <v>2284</v>
      </c>
      <c r="AU981" s="8" t="s">
        <v>86</v>
      </c>
      <c r="AV981" s="24"/>
      <c r="AW981" s="24"/>
      <c r="BA981" s="21" t="n">
        <f aca="false">NOT(ISNA(MATCH($A981&amp;"N",'Cases at IMPPC'!$H:$H,0)))</f>
        <v>0</v>
      </c>
      <c r="BB981" s="21" t="n">
        <f aca="false">NOT(ISNA(MATCH($A981&amp;"T",'Cases at IMPPC'!$H:$H,0)))</f>
        <v>0</v>
      </c>
      <c r="BC981" s="21" t="n">
        <f aca="false">NOT(ISNA(MATCH($A981&amp;"ADE",'Cases at IMPPC'!$H:$H,0)))</f>
        <v>0</v>
      </c>
      <c r="BD981" s="21" t="n">
        <f aca="false">NOT(ISNA(MATCH($A981&amp;"MET",'Cases at IMPPC'!$H:$H,0)))</f>
        <v>0</v>
      </c>
      <c r="BE981" s="24"/>
    </row>
    <row r="982" customFormat="false" ht="13" hidden="false" customHeight="true" outlineLevel="0" collapsed="false">
      <c r="A982" s="1" t="n">
        <v>984</v>
      </c>
      <c r="B982" s="18" t="s">
        <v>2285</v>
      </c>
      <c r="C982" s="18" t="str">
        <f aca="false">TEXT(A982,"CRC-00000")&amp;"-05-01"</f>
        <v>CRC-00984-05-01</v>
      </c>
      <c r="D982" s="2" t="s">
        <v>61</v>
      </c>
      <c r="T982" s="2"/>
      <c r="U982" s="2"/>
      <c r="AD982" s="6" t="n">
        <f aca="false">ISNUMBER(MATCH(A982,Selection!A:A,0))</f>
        <v>0</v>
      </c>
      <c r="AE982" s="6" t="n">
        <f aca="false">24-COUNTIF(D982:AA982,"")</f>
        <v>1</v>
      </c>
      <c r="AF982" s="20" t="n">
        <f aca="false">TRUE()</f>
        <v>1</v>
      </c>
      <c r="AG982" s="21" t="n">
        <f aca="false">TRUE()</f>
        <v>1</v>
      </c>
      <c r="AH982" s="21" t="n">
        <f aca="false">FALSE()</f>
        <v>0</v>
      </c>
      <c r="AI982" s="22" t="n">
        <f aca="false">FALSE()</f>
        <v>0</v>
      </c>
      <c r="AJ982" s="8" t="n">
        <v>984</v>
      </c>
      <c r="AK982" s="23" t="s">
        <v>62</v>
      </c>
      <c r="AL982" s="8" t="s">
        <v>63</v>
      </c>
      <c r="AM982" s="8" t="n">
        <v>80</v>
      </c>
      <c r="AN982" s="8" t="s">
        <v>64</v>
      </c>
      <c r="AO982" s="8" t="s">
        <v>65</v>
      </c>
      <c r="AP982" s="8" t="s">
        <v>66</v>
      </c>
      <c r="AQ982" s="8" t="s">
        <v>304</v>
      </c>
      <c r="AU982" s="8" t="s">
        <v>45</v>
      </c>
      <c r="AV982" s="24" t="s">
        <v>2286</v>
      </c>
      <c r="AW982" s="24"/>
      <c r="BA982" s="21" t="n">
        <f aca="false">NOT(ISNA(MATCH($A982&amp;"N",'Cases at IMPPC'!$H:$H,0)))</f>
        <v>0</v>
      </c>
      <c r="BB982" s="21" t="n">
        <f aca="false">NOT(ISNA(MATCH($A982&amp;"T",'Cases at IMPPC'!$H:$H,0)))</f>
        <v>0</v>
      </c>
      <c r="BC982" s="21" t="n">
        <f aca="false">NOT(ISNA(MATCH($A982&amp;"ADE",'Cases at IMPPC'!$H:$H,0)))</f>
        <v>0</v>
      </c>
      <c r="BD982" s="21" t="n">
        <f aca="false">NOT(ISNA(MATCH($A982&amp;"MET",'Cases at IMPPC'!$H:$H,0)))</f>
        <v>0</v>
      </c>
      <c r="BE982" s="24"/>
    </row>
    <row r="983" customFormat="false" ht="13" hidden="false" customHeight="true" outlineLevel="0" collapsed="false">
      <c r="A983" s="1" t="n">
        <v>985</v>
      </c>
      <c r="B983" s="18" t="s">
        <v>2287</v>
      </c>
      <c r="C983" s="18" t="str">
        <f aca="false">TEXT(A983,"CRC-00000")&amp;"-05-01"</f>
        <v>CRC-00985-05-01</v>
      </c>
      <c r="D983" s="2" t="s">
        <v>60</v>
      </c>
      <c r="T983" s="2"/>
      <c r="U983" s="2"/>
      <c r="AD983" s="6" t="n">
        <f aca="false">ISNUMBER(MATCH(A983,Selection!A:A,0))</f>
        <v>0</v>
      </c>
      <c r="AE983" s="6" t="n">
        <f aca="false">24-COUNTIF(D983:AA983,"")</f>
        <v>1</v>
      </c>
      <c r="AF983" s="20" t="n">
        <f aca="false">TRUE()</f>
        <v>1</v>
      </c>
      <c r="AG983" s="21" t="n">
        <f aca="false">TRUE()</f>
        <v>1</v>
      </c>
      <c r="AH983" s="21" t="n">
        <f aca="false">FALSE()</f>
        <v>0</v>
      </c>
      <c r="AI983" s="22" t="n">
        <f aca="false">FALSE()</f>
        <v>0</v>
      </c>
      <c r="AJ983" s="8" t="n">
        <v>985</v>
      </c>
      <c r="AK983" s="23" t="s">
        <v>62</v>
      </c>
      <c r="AL983" s="8" t="s">
        <v>63</v>
      </c>
      <c r="AM983" s="8" t="n">
        <v>69</v>
      </c>
      <c r="AN983" s="8" t="s">
        <v>64</v>
      </c>
      <c r="AO983" s="8" t="s">
        <v>71</v>
      </c>
      <c r="AP983" s="8" t="s">
        <v>90</v>
      </c>
      <c r="AQ983" s="8" t="s">
        <v>278</v>
      </c>
      <c r="AU983" s="8" t="s">
        <v>45</v>
      </c>
      <c r="AV983" s="24" t="s">
        <v>2288</v>
      </c>
      <c r="AW983" s="24"/>
      <c r="BA983" s="21" t="n">
        <f aca="false">NOT(ISNA(MATCH($A983&amp;"N",'Cases at IMPPC'!$H:$H,0)))</f>
        <v>0</v>
      </c>
      <c r="BB983" s="21" t="n">
        <f aca="false">NOT(ISNA(MATCH($A983&amp;"T",'Cases at IMPPC'!$H:$H,0)))</f>
        <v>0</v>
      </c>
      <c r="BC983" s="21" t="n">
        <f aca="false">NOT(ISNA(MATCH($A983&amp;"ADE",'Cases at IMPPC'!$H:$H,0)))</f>
        <v>0</v>
      </c>
      <c r="BD983" s="21" t="n">
        <f aca="false">NOT(ISNA(MATCH($A983&amp;"MET",'Cases at IMPPC'!$H:$H,0)))</f>
        <v>0</v>
      </c>
      <c r="BE983" s="24"/>
    </row>
    <row r="984" customFormat="false" ht="13" hidden="false" customHeight="true" outlineLevel="0" collapsed="false">
      <c r="A984" s="1" t="n">
        <v>986</v>
      </c>
      <c r="B984" s="18" t="s">
        <v>2289</v>
      </c>
      <c r="C984" s="18" t="str">
        <f aca="false">TEXT(A984,"CRC-00000")&amp;"-05-01"</f>
        <v>CRC-00986-05-01</v>
      </c>
      <c r="D984" s="2" t="s">
        <v>60</v>
      </c>
      <c r="T984" s="2"/>
      <c r="U984" s="2"/>
      <c r="AD984" s="6" t="n">
        <f aca="false">ISNUMBER(MATCH(A984,Selection!A:A,0))</f>
        <v>0</v>
      </c>
      <c r="AE984" s="6" t="n">
        <f aca="false">24-COUNTIF(D984:AA984,"")</f>
        <v>1</v>
      </c>
      <c r="AF984" s="20" t="n">
        <f aca="false">TRUE()</f>
        <v>1</v>
      </c>
      <c r="AG984" s="21" t="n">
        <f aca="false">FALSE()</f>
        <v>0</v>
      </c>
      <c r="AH984" s="21" t="n">
        <f aca="false">FALSE()</f>
        <v>0</v>
      </c>
      <c r="AI984" s="22" t="n">
        <f aca="false">TRUE()</f>
        <v>1</v>
      </c>
      <c r="AJ984" s="8" t="n">
        <v>986.3</v>
      </c>
      <c r="AK984" s="23" t="s">
        <v>324</v>
      </c>
      <c r="AL984" s="8" t="s">
        <v>63</v>
      </c>
      <c r="AM984" s="8" t="n">
        <v>38</v>
      </c>
      <c r="AN984" s="8" t="s">
        <v>64</v>
      </c>
      <c r="AP984" s="8" t="s">
        <v>45</v>
      </c>
      <c r="AU984" s="8" t="s">
        <v>45</v>
      </c>
      <c r="AV984" s="24"/>
      <c r="AW984" s="24"/>
      <c r="BA984" s="21" t="n">
        <f aca="false">NOT(ISNA(MATCH($A984&amp;"N",'Cases at IMPPC'!$H:$H,0)))</f>
        <v>0</v>
      </c>
      <c r="BB984" s="21" t="n">
        <f aca="false">NOT(ISNA(MATCH($A984&amp;"T",'Cases at IMPPC'!$H:$H,0)))</f>
        <v>0</v>
      </c>
      <c r="BC984" s="21" t="n">
        <f aca="false">NOT(ISNA(MATCH($A984&amp;"ADE",'Cases at IMPPC'!$H:$H,0)))</f>
        <v>0</v>
      </c>
      <c r="BD984" s="21" t="n">
        <f aca="false">NOT(ISNA(MATCH($A984&amp;"MET",'Cases at IMPPC'!$H:$H,0)))</f>
        <v>0</v>
      </c>
      <c r="BE984" s="24"/>
    </row>
    <row r="985" customFormat="false" ht="13" hidden="false" customHeight="true" outlineLevel="0" collapsed="false">
      <c r="A985" s="1" t="n">
        <v>987</v>
      </c>
      <c r="B985" s="18" t="s">
        <v>2290</v>
      </c>
      <c r="C985" s="18" t="str">
        <f aca="false">TEXT(A985,"CRC-00000")&amp;"-05-01"</f>
        <v>CRC-00987-05-01</v>
      </c>
      <c r="D985" s="2" t="s">
        <v>60</v>
      </c>
      <c r="T985" s="2"/>
      <c r="U985" s="2"/>
      <c r="AD985" s="6" t="n">
        <f aca="false">ISNUMBER(MATCH(A985,Selection!A:A,0))</f>
        <v>0</v>
      </c>
      <c r="AE985" s="6" t="n">
        <f aca="false">24-COUNTIF(D985:AA985,"")</f>
        <v>1</v>
      </c>
      <c r="AF985" s="20" t="n">
        <f aca="false">TRUE()</f>
        <v>1</v>
      </c>
      <c r="AG985" s="21" t="n">
        <f aca="false">TRUE()</f>
        <v>1</v>
      </c>
      <c r="AH985" s="21" t="n">
        <f aca="false">FALSE()</f>
        <v>0</v>
      </c>
      <c r="AI985" s="22" t="n">
        <f aca="false">FALSE()</f>
        <v>0</v>
      </c>
      <c r="AJ985" s="8" t="n">
        <v>987</v>
      </c>
      <c r="AK985" s="23" t="s">
        <v>62</v>
      </c>
      <c r="AL985" s="8" t="s">
        <v>63</v>
      </c>
      <c r="AM985" s="8" t="n">
        <v>62</v>
      </c>
      <c r="AN985" s="8" t="s">
        <v>45</v>
      </c>
      <c r="AO985" s="8" t="s">
        <v>71</v>
      </c>
      <c r="AP985" s="8" t="s">
        <v>90</v>
      </c>
      <c r="AQ985" s="8" t="s">
        <v>1264</v>
      </c>
      <c r="AU985" s="8" t="s">
        <v>45</v>
      </c>
      <c r="AV985" s="24" t="s">
        <v>2291</v>
      </c>
      <c r="AW985" s="24"/>
      <c r="BA985" s="21" t="n">
        <f aca="false">NOT(ISNA(MATCH($A985&amp;"N",'Cases at IMPPC'!$H:$H,0)))</f>
        <v>0</v>
      </c>
      <c r="BB985" s="21" t="n">
        <f aca="false">NOT(ISNA(MATCH($A985&amp;"T",'Cases at IMPPC'!$H:$H,0)))</f>
        <v>0</v>
      </c>
      <c r="BC985" s="21" t="n">
        <f aca="false">NOT(ISNA(MATCH($A985&amp;"ADE",'Cases at IMPPC'!$H:$H,0)))</f>
        <v>0</v>
      </c>
      <c r="BD985" s="21" t="n">
        <f aca="false">NOT(ISNA(MATCH($A985&amp;"MET",'Cases at IMPPC'!$H:$H,0)))</f>
        <v>0</v>
      </c>
      <c r="BE985" s="24"/>
    </row>
    <row r="986" customFormat="false" ht="13" hidden="false" customHeight="true" outlineLevel="0" collapsed="false">
      <c r="A986" s="1" t="n">
        <v>988</v>
      </c>
      <c r="B986" s="18" t="s">
        <v>2292</v>
      </c>
      <c r="C986" s="18" t="str">
        <f aca="false">TEXT(A986,"CRC-00000")&amp;"-05-01"</f>
        <v>CRC-00988-05-01</v>
      </c>
      <c r="D986" s="2" t="s">
        <v>60</v>
      </c>
      <c r="T986" s="2"/>
      <c r="U986" s="2"/>
      <c r="AD986" s="6" t="n">
        <f aca="false">ISNUMBER(MATCH(A986,Selection!A:A,0))</f>
        <v>0</v>
      </c>
      <c r="AE986" s="6" t="n">
        <f aca="false">24-COUNTIF(D986:AA986,"")</f>
        <v>1</v>
      </c>
      <c r="AF986" s="20" t="n">
        <f aca="false">TRUE()</f>
        <v>1</v>
      </c>
      <c r="AG986" s="21" t="n">
        <f aca="false">TRUE()</f>
        <v>1</v>
      </c>
      <c r="AH986" s="21" t="n">
        <f aca="false">FALSE()</f>
        <v>0</v>
      </c>
      <c r="AI986" s="22" t="n">
        <f aca="false">FALSE()</f>
        <v>0</v>
      </c>
      <c r="AJ986" s="8" t="n">
        <v>988</v>
      </c>
      <c r="AK986" s="23" t="s">
        <v>62</v>
      </c>
      <c r="AL986" s="8" t="s">
        <v>63</v>
      </c>
      <c r="AM986" s="8" t="n">
        <v>72</v>
      </c>
      <c r="AN986" s="8" t="s">
        <v>45</v>
      </c>
      <c r="AO986" s="8" t="s">
        <v>65</v>
      </c>
      <c r="AP986" s="8" t="s">
        <v>66</v>
      </c>
      <c r="AQ986" s="8" t="s">
        <v>792</v>
      </c>
      <c r="AU986" s="8" t="s">
        <v>152</v>
      </c>
      <c r="AV986" s="24" t="s">
        <v>2293</v>
      </c>
      <c r="AW986" s="24"/>
      <c r="BA986" s="21" t="n">
        <f aca="false">NOT(ISNA(MATCH($A986&amp;"N",'Cases at IMPPC'!$H:$H,0)))</f>
        <v>0</v>
      </c>
      <c r="BB986" s="21" t="n">
        <f aca="false">NOT(ISNA(MATCH($A986&amp;"T",'Cases at IMPPC'!$H:$H,0)))</f>
        <v>0</v>
      </c>
      <c r="BC986" s="21" t="n">
        <f aca="false">NOT(ISNA(MATCH($A986&amp;"ADE",'Cases at IMPPC'!$H:$H,0)))</f>
        <v>0</v>
      </c>
      <c r="BD986" s="21" t="n">
        <f aca="false">NOT(ISNA(MATCH($A986&amp;"MET",'Cases at IMPPC'!$H:$H,0)))</f>
        <v>0</v>
      </c>
      <c r="BE986" s="24"/>
    </row>
    <row r="987" customFormat="false" ht="13" hidden="false" customHeight="true" outlineLevel="0" collapsed="false">
      <c r="A987" s="1" t="n">
        <v>989</v>
      </c>
      <c r="B987" s="18" t="s">
        <v>2294</v>
      </c>
      <c r="C987" s="18" t="str">
        <f aca="false">TEXT(A987,"CRC-00000")&amp;"-05-01"</f>
        <v>CRC-00989-05-01</v>
      </c>
      <c r="D987" s="2" t="s">
        <v>60</v>
      </c>
      <c r="T987" s="2"/>
      <c r="U987" s="2"/>
      <c r="AD987" s="6" t="n">
        <f aca="false">ISNUMBER(MATCH(A987,Selection!A:A,0))</f>
        <v>0</v>
      </c>
      <c r="AE987" s="6" t="n">
        <f aca="false">24-COUNTIF(D987:AA987,"")</f>
        <v>1</v>
      </c>
      <c r="AF987" s="20" t="n">
        <f aca="false">TRUE()</f>
        <v>1</v>
      </c>
      <c r="AG987" s="21" t="n">
        <f aca="false">TRUE()</f>
        <v>1</v>
      </c>
      <c r="AH987" s="21" t="n">
        <f aca="false">FALSE()</f>
        <v>0</v>
      </c>
      <c r="AI987" s="22" t="n">
        <f aca="false">FALSE()</f>
        <v>0</v>
      </c>
      <c r="AJ987" s="8" t="n">
        <v>989</v>
      </c>
      <c r="AK987" s="23" t="s">
        <v>62</v>
      </c>
      <c r="AL987" s="8" t="s">
        <v>63</v>
      </c>
      <c r="AM987" s="8" t="n">
        <v>57</v>
      </c>
      <c r="AN987" s="8" t="s">
        <v>45</v>
      </c>
      <c r="AO987" s="8" t="s">
        <v>65</v>
      </c>
      <c r="AP987" s="8" t="s">
        <v>90</v>
      </c>
      <c r="AQ987" s="8" t="s">
        <v>2295</v>
      </c>
      <c r="AU987" s="8" t="s">
        <v>45</v>
      </c>
      <c r="AV987" s="24"/>
      <c r="AW987" s="24"/>
      <c r="BA987" s="21" t="n">
        <f aca="false">NOT(ISNA(MATCH($A987&amp;"N",'Cases at IMPPC'!$H:$H,0)))</f>
        <v>0</v>
      </c>
      <c r="BB987" s="21" t="n">
        <f aca="false">NOT(ISNA(MATCH($A987&amp;"T",'Cases at IMPPC'!$H:$H,0)))</f>
        <v>0</v>
      </c>
      <c r="BC987" s="21" t="n">
        <f aca="false">NOT(ISNA(MATCH($A987&amp;"ADE",'Cases at IMPPC'!$H:$H,0)))</f>
        <v>0</v>
      </c>
      <c r="BD987" s="21" t="n">
        <f aca="false">NOT(ISNA(MATCH($A987&amp;"MET",'Cases at IMPPC'!$H:$H,0)))</f>
        <v>0</v>
      </c>
      <c r="BE987" s="24"/>
    </row>
    <row r="988" customFormat="false" ht="13" hidden="false" customHeight="true" outlineLevel="0" collapsed="false">
      <c r="A988" s="1" t="n">
        <v>990</v>
      </c>
      <c r="B988" s="18" t="s">
        <v>2296</v>
      </c>
      <c r="C988" s="18" t="str">
        <f aca="false">TEXT(A988,"CRC-00000")&amp;"-05-01"</f>
        <v>CRC-00990-05-01</v>
      </c>
      <c r="D988" s="2" t="s">
        <v>60</v>
      </c>
      <c r="T988" s="2"/>
      <c r="U988" s="2"/>
      <c r="AD988" s="6" t="n">
        <f aca="false">ISNUMBER(MATCH(A988,Selection!A:A,0))</f>
        <v>0</v>
      </c>
      <c r="AE988" s="6" t="n">
        <f aca="false">24-COUNTIF(D988:AA988,"")</f>
        <v>1</v>
      </c>
      <c r="AF988" s="20" t="n">
        <f aca="false">TRUE()</f>
        <v>1</v>
      </c>
      <c r="AG988" s="21" t="n">
        <f aca="false">TRUE()</f>
        <v>1</v>
      </c>
      <c r="AH988" s="21" t="n">
        <f aca="false">FALSE()</f>
        <v>0</v>
      </c>
      <c r="AI988" s="22" t="n">
        <f aca="false">FALSE()</f>
        <v>0</v>
      </c>
      <c r="AJ988" s="8" t="n">
        <v>990</v>
      </c>
      <c r="AK988" s="23" t="s">
        <v>62</v>
      </c>
      <c r="AL988" s="8" t="s">
        <v>63</v>
      </c>
      <c r="AM988" s="8" t="n">
        <v>57</v>
      </c>
      <c r="AN988" s="8" t="s">
        <v>64</v>
      </c>
      <c r="AO988" s="8" t="s">
        <v>65</v>
      </c>
      <c r="AP988" s="8" t="s">
        <v>90</v>
      </c>
      <c r="AQ988" s="8" t="s">
        <v>645</v>
      </c>
      <c r="AU988" s="8" t="s">
        <v>45</v>
      </c>
      <c r="AV988" s="24"/>
      <c r="AW988" s="24"/>
      <c r="BA988" s="21" t="n">
        <f aca="false">NOT(ISNA(MATCH($A988&amp;"N",'Cases at IMPPC'!$H:$H,0)))</f>
        <v>0</v>
      </c>
      <c r="BB988" s="21" t="n">
        <f aca="false">NOT(ISNA(MATCH($A988&amp;"T",'Cases at IMPPC'!$H:$H,0)))</f>
        <v>0</v>
      </c>
      <c r="BC988" s="21" t="n">
        <f aca="false">NOT(ISNA(MATCH($A988&amp;"ADE",'Cases at IMPPC'!$H:$H,0)))</f>
        <v>0</v>
      </c>
      <c r="BD988" s="21" t="n">
        <f aca="false">NOT(ISNA(MATCH($A988&amp;"MET",'Cases at IMPPC'!$H:$H,0)))</f>
        <v>0</v>
      </c>
      <c r="BE988" s="24"/>
    </row>
    <row r="989" customFormat="false" ht="13" hidden="false" customHeight="true" outlineLevel="0" collapsed="false">
      <c r="A989" s="1" t="n">
        <v>991</v>
      </c>
      <c r="B989" s="18" t="s">
        <v>2297</v>
      </c>
      <c r="C989" s="18" t="str">
        <f aca="false">TEXT(A989,"CRC-00000")&amp;"-05-01"</f>
        <v>CRC-00991-05-01</v>
      </c>
      <c r="D989" s="2" t="s">
        <v>60</v>
      </c>
      <c r="T989" s="2"/>
      <c r="U989" s="2"/>
      <c r="AD989" s="6" t="n">
        <f aca="false">ISNUMBER(MATCH(A989,Selection!A:A,0))</f>
        <v>0</v>
      </c>
      <c r="AE989" s="6" t="n">
        <f aca="false">24-COUNTIF(D989:AA989,"")</f>
        <v>1</v>
      </c>
      <c r="AF989" s="20" t="n">
        <f aca="false">TRUE()</f>
        <v>1</v>
      </c>
      <c r="AG989" s="21" t="n">
        <f aca="false">TRUE()</f>
        <v>1</v>
      </c>
      <c r="AH989" s="21" t="n">
        <f aca="false">FALSE()</f>
        <v>0</v>
      </c>
      <c r="AI989" s="22" t="n">
        <f aca="false">FALSE()</f>
        <v>0</v>
      </c>
      <c r="AJ989" s="8" t="n">
        <v>991</v>
      </c>
      <c r="AK989" s="23" t="s">
        <v>62</v>
      </c>
      <c r="AL989" s="8" t="s">
        <v>63</v>
      </c>
      <c r="AM989" s="8" t="n">
        <v>66</v>
      </c>
      <c r="AN989" s="8" t="s">
        <v>45</v>
      </c>
      <c r="AO989" s="8" t="s">
        <v>65</v>
      </c>
      <c r="AP989" s="8" t="s">
        <v>66</v>
      </c>
      <c r="AQ989" s="8" t="s">
        <v>2298</v>
      </c>
      <c r="AU989" s="8" t="s">
        <v>45</v>
      </c>
      <c r="AV989" s="24"/>
      <c r="AW989" s="24"/>
      <c r="BA989" s="21" t="n">
        <f aca="false">NOT(ISNA(MATCH($A989&amp;"N",'Cases at IMPPC'!$H:$H,0)))</f>
        <v>0</v>
      </c>
      <c r="BB989" s="21" t="n">
        <f aca="false">NOT(ISNA(MATCH($A989&amp;"T",'Cases at IMPPC'!$H:$H,0)))</f>
        <v>0</v>
      </c>
      <c r="BC989" s="21" t="n">
        <f aca="false">NOT(ISNA(MATCH($A989&amp;"ADE",'Cases at IMPPC'!$H:$H,0)))</f>
        <v>0</v>
      </c>
      <c r="BD989" s="21" t="n">
        <f aca="false">NOT(ISNA(MATCH($A989&amp;"MET",'Cases at IMPPC'!$H:$H,0)))</f>
        <v>0</v>
      </c>
      <c r="BE989" s="24"/>
    </row>
    <row r="990" customFormat="false" ht="13" hidden="false" customHeight="true" outlineLevel="0" collapsed="false">
      <c r="A990" s="1" t="n">
        <v>992</v>
      </c>
      <c r="B990" s="18" t="s">
        <v>2299</v>
      </c>
      <c r="C990" s="18" t="str">
        <f aca="false">TEXT(A990,"CRC-00000")&amp;"-05-01"</f>
        <v>CRC-00992-05-01</v>
      </c>
      <c r="D990" s="2" t="s">
        <v>60</v>
      </c>
      <c r="T990" s="2"/>
      <c r="U990" s="2"/>
      <c r="AD990" s="6" t="n">
        <f aca="false">ISNUMBER(MATCH(A990,Selection!A:A,0))</f>
        <v>0</v>
      </c>
      <c r="AE990" s="6" t="n">
        <f aca="false">24-COUNTIF(D990:AA990,"")</f>
        <v>1</v>
      </c>
      <c r="AF990" s="20" t="n">
        <f aca="false">TRUE()</f>
        <v>1</v>
      </c>
      <c r="AG990" s="21" t="n">
        <f aca="false">FALSE()</f>
        <v>0</v>
      </c>
      <c r="AH990" s="21" t="n">
        <f aca="false">TRUE()</f>
        <v>1</v>
      </c>
      <c r="AI990" s="22" t="n">
        <f aca="false">FALSE()</f>
        <v>0</v>
      </c>
      <c r="AJ990" s="8" t="n">
        <v>992.1</v>
      </c>
      <c r="AK990" s="23" t="s">
        <v>137</v>
      </c>
      <c r="AL990" s="8" t="s">
        <v>63</v>
      </c>
      <c r="AM990" s="8" t="n">
        <v>25</v>
      </c>
      <c r="AN990" s="8" t="s">
        <v>64</v>
      </c>
      <c r="AV990" s="24"/>
      <c r="AW990" s="24"/>
      <c r="BA990" s="21" t="n">
        <f aca="false">NOT(ISNA(MATCH($A990&amp;"N",'Cases at IMPPC'!$H:$H,0)))</f>
        <v>0</v>
      </c>
      <c r="BB990" s="21" t="n">
        <f aca="false">NOT(ISNA(MATCH($A990&amp;"T",'Cases at IMPPC'!$H:$H,0)))</f>
        <v>0</v>
      </c>
      <c r="BC990" s="21" t="n">
        <f aca="false">NOT(ISNA(MATCH($A990&amp;"ADE",'Cases at IMPPC'!$H:$H,0)))</f>
        <v>0</v>
      </c>
      <c r="BD990" s="21" t="n">
        <f aca="false">NOT(ISNA(MATCH($A990&amp;"MET",'Cases at IMPPC'!$H:$H,0)))</f>
        <v>0</v>
      </c>
      <c r="BE990" s="24"/>
    </row>
    <row r="991" customFormat="false" ht="13" hidden="false" customHeight="true" outlineLevel="0" collapsed="false">
      <c r="A991" s="1" t="n">
        <v>993</v>
      </c>
      <c r="B991" s="18" t="s">
        <v>2300</v>
      </c>
      <c r="C991" s="18" t="str">
        <f aca="false">TEXT(A991,"CRC-00000")&amp;"-05-01"</f>
        <v>CRC-00993-05-01</v>
      </c>
      <c r="D991" s="2" t="s">
        <v>60</v>
      </c>
      <c r="T991" s="2"/>
      <c r="U991" s="2"/>
      <c r="AD991" s="6" t="n">
        <f aca="false">ISNUMBER(MATCH(A991,Selection!A:A,0))</f>
        <v>0</v>
      </c>
      <c r="AE991" s="6" t="n">
        <f aca="false">24-COUNTIF(D991:AA991,"")</f>
        <v>1</v>
      </c>
      <c r="AF991" s="20" t="n">
        <f aca="false">TRUE()</f>
        <v>1</v>
      </c>
      <c r="AG991" s="21" t="n">
        <f aca="false">TRUE()</f>
        <v>1</v>
      </c>
      <c r="AH991" s="21" t="n">
        <f aca="false">FALSE()</f>
        <v>0</v>
      </c>
      <c r="AI991" s="22" t="n">
        <f aca="false">FALSE()</f>
        <v>0</v>
      </c>
      <c r="AJ991" s="8" t="n">
        <v>993</v>
      </c>
      <c r="AK991" s="23" t="s">
        <v>62</v>
      </c>
      <c r="AL991" s="8" t="s">
        <v>63</v>
      </c>
      <c r="AM991" s="8" t="n">
        <v>81</v>
      </c>
      <c r="AN991" s="8" t="s">
        <v>45</v>
      </c>
      <c r="AO991" s="8" t="s">
        <v>71</v>
      </c>
      <c r="AP991" s="8" t="s">
        <v>66</v>
      </c>
      <c r="AQ991" s="8" t="s">
        <v>129</v>
      </c>
      <c r="AU991" s="8" t="s">
        <v>45</v>
      </c>
      <c r="AV991" s="24" t="s">
        <v>2301</v>
      </c>
      <c r="AW991" s="24"/>
      <c r="BA991" s="21" t="n">
        <f aca="false">NOT(ISNA(MATCH($A991&amp;"N",'Cases at IMPPC'!$H:$H,0)))</f>
        <v>0</v>
      </c>
      <c r="BB991" s="21" t="n">
        <f aca="false">NOT(ISNA(MATCH($A991&amp;"T",'Cases at IMPPC'!$H:$H,0)))</f>
        <v>0</v>
      </c>
      <c r="BC991" s="21" t="n">
        <f aca="false">NOT(ISNA(MATCH($A991&amp;"ADE",'Cases at IMPPC'!$H:$H,0)))</f>
        <v>0</v>
      </c>
      <c r="BD991" s="21" t="n">
        <f aca="false">NOT(ISNA(MATCH($A991&amp;"MET",'Cases at IMPPC'!$H:$H,0)))</f>
        <v>0</v>
      </c>
      <c r="BE991" s="24"/>
    </row>
    <row r="992" customFormat="false" ht="13" hidden="false" customHeight="true" outlineLevel="0" collapsed="false">
      <c r="A992" s="1" t="n">
        <v>994</v>
      </c>
      <c r="B992" s="18" t="s">
        <v>2302</v>
      </c>
      <c r="C992" s="18" t="str">
        <f aca="false">TEXT(A992,"CRC-00000")&amp;"-05-01"</f>
        <v>CRC-00994-05-01</v>
      </c>
      <c r="D992" s="2" t="s">
        <v>60</v>
      </c>
      <c r="T992" s="2"/>
      <c r="U992" s="2"/>
      <c r="AD992" s="6" t="n">
        <f aca="false">ISNUMBER(MATCH(A992,Selection!A:A,0))</f>
        <v>0</v>
      </c>
      <c r="AE992" s="6" t="n">
        <f aca="false">24-COUNTIF(D992:AA992,"")</f>
        <v>1</v>
      </c>
      <c r="AF992" s="20" t="n">
        <f aca="false">TRUE()</f>
        <v>1</v>
      </c>
      <c r="AG992" s="21" t="n">
        <f aca="false">TRUE()</f>
        <v>1</v>
      </c>
      <c r="AH992" s="21" t="n">
        <f aca="false">FALSE()</f>
        <v>0</v>
      </c>
      <c r="AI992" s="22" t="n">
        <f aca="false">FALSE()</f>
        <v>0</v>
      </c>
      <c r="AJ992" s="8" t="n">
        <v>994</v>
      </c>
      <c r="AK992" s="23" t="s">
        <v>62</v>
      </c>
      <c r="AL992" s="8" t="s">
        <v>63</v>
      </c>
      <c r="AM992" s="8" t="n">
        <v>56</v>
      </c>
      <c r="AN992" s="8" t="s">
        <v>64</v>
      </c>
      <c r="AO992" s="8" t="s">
        <v>71</v>
      </c>
      <c r="AP992" s="8" t="s">
        <v>90</v>
      </c>
      <c r="AQ992" s="8" t="s">
        <v>2303</v>
      </c>
      <c r="AU992" s="8" t="s">
        <v>152</v>
      </c>
      <c r="AV992" s="24" t="s">
        <v>2304</v>
      </c>
      <c r="AW992" s="24"/>
      <c r="BA992" s="21" t="n">
        <f aca="false">NOT(ISNA(MATCH($A992&amp;"N",'Cases at IMPPC'!$H:$H,0)))</f>
        <v>0</v>
      </c>
      <c r="BB992" s="21" t="n">
        <f aca="false">NOT(ISNA(MATCH($A992&amp;"T",'Cases at IMPPC'!$H:$H,0)))</f>
        <v>0</v>
      </c>
      <c r="BC992" s="21" t="n">
        <f aca="false">NOT(ISNA(MATCH($A992&amp;"ADE",'Cases at IMPPC'!$H:$H,0)))</f>
        <v>0</v>
      </c>
      <c r="BD992" s="21" t="n">
        <f aca="false">NOT(ISNA(MATCH($A992&amp;"MET",'Cases at IMPPC'!$H:$H,0)))</f>
        <v>0</v>
      </c>
      <c r="BE992" s="24"/>
    </row>
    <row r="993" customFormat="false" ht="13" hidden="false" customHeight="true" outlineLevel="0" collapsed="false">
      <c r="A993" s="1" t="n">
        <v>995</v>
      </c>
      <c r="B993" s="18" t="s">
        <v>2305</v>
      </c>
      <c r="C993" s="18" t="str">
        <f aca="false">TEXT(A993,"CRC-00000")&amp;"-05-01"</f>
        <v>CRC-00995-05-01</v>
      </c>
      <c r="D993" s="2" t="s">
        <v>60</v>
      </c>
      <c r="T993" s="2"/>
      <c r="U993" s="2"/>
      <c r="AD993" s="6" t="n">
        <f aca="false">ISNUMBER(MATCH(A993,Selection!A:A,0))</f>
        <v>0</v>
      </c>
      <c r="AE993" s="6" t="n">
        <f aca="false">24-COUNTIF(D993:AA993,"")</f>
        <v>1</v>
      </c>
      <c r="AF993" s="20" t="n">
        <f aca="false">TRUE()</f>
        <v>1</v>
      </c>
      <c r="AG993" s="21" t="n">
        <f aca="false">TRUE()</f>
        <v>1</v>
      </c>
      <c r="AH993" s="21" t="n">
        <f aca="false">FALSE()</f>
        <v>0</v>
      </c>
      <c r="AI993" s="22" t="n">
        <f aca="false">FALSE()</f>
        <v>0</v>
      </c>
      <c r="AJ993" s="8" t="n">
        <v>995</v>
      </c>
      <c r="AK993" s="23" t="s">
        <v>62</v>
      </c>
      <c r="AL993" s="8" t="s">
        <v>63</v>
      </c>
      <c r="AM993" s="8" t="n">
        <v>55</v>
      </c>
      <c r="AN993" s="8" t="s">
        <v>45</v>
      </c>
      <c r="AO993" s="8" t="s">
        <v>65</v>
      </c>
      <c r="AP993" s="8" t="s">
        <v>66</v>
      </c>
      <c r="AQ993" s="8" t="s">
        <v>2306</v>
      </c>
      <c r="AU993" s="8" t="s">
        <v>45</v>
      </c>
      <c r="AV993" s="24"/>
      <c r="AW993" s="24"/>
      <c r="BA993" s="21" t="n">
        <f aca="false">NOT(ISNA(MATCH($A993&amp;"N",'Cases at IMPPC'!$H:$H,0)))</f>
        <v>0</v>
      </c>
      <c r="BB993" s="21" t="n">
        <f aca="false">NOT(ISNA(MATCH($A993&amp;"T",'Cases at IMPPC'!$H:$H,0)))</f>
        <v>0</v>
      </c>
      <c r="BC993" s="21" t="n">
        <f aca="false">NOT(ISNA(MATCH($A993&amp;"ADE",'Cases at IMPPC'!$H:$H,0)))</f>
        <v>0</v>
      </c>
      <c r="BD993" s="21" t="n">
        <f aca="false">NOT(ISNA(MATCH($A993&amp;"MET",'Cases at IMPPC'!$H:$H,0)))</f>
        <v>0</v>
      </c>
      <c r="BE993" s="24"/>
    </row>
    <row r="994" customFormat="false" ht="13" hidden="false" customHeight="true" outlineLevel="0" collapsed="false">
      <c r="A994" s="1" t="n">
        <v>996</v>
      </c>
      <c r="B994" s="18" t="s">
        <v>2307</v>
      </c>
      <c r="C994" s="18" t="str">
        <f aca="false">TEXT(A994,"CRC-00000")&amp;"-05-01"</f>
        <v>CRC-00996-05-01</v>
      </c>
      <c r="D994" s="2" t="s">
        <v>61</v>
      </c>
      <c r="T994" s="2"/>
      <c r="U994" s="2"/>
      <c r="AD994" s="6" t="n">
        <f aca="false">ISNUMBER(MATCH(A994,Selection!A:A,0))</f>
        <v>0</v>
      </c>
      <c r="AE994" s="6" t="n">
        <f aca="false">24-COUNTIF(D994:AA994,"")</f>
        <v>1</v>
      </c>
      <c r="AF994" s="20" t="n">
        <f aca="false">TRUE()</f>
        <v>1</v>
      </c>
      <c r="AG994" s="21" t="n">
        <f aca="false">TRUE()</f>
        <v>1</v>
      </c>
      <c r="AH994" s="21" t="n">
        <f aca="false">FALSE()</f>
        <v>0</v>
      </c>
      <c r="AI994" s="22" t="n">
        <f aca="false">FALSE()</f>
        <v>0</v>
      </c>
      <c r="AJ994" s="8" t="n">
        <v>996</v>
      </c>
      <c r="AK994" s="23" t="s">
        <v>62</v>
      </c>
      <c r="AL994" s="8" t="s">
        <v>63</v>
      </c>
      <c r="AM994" s="8" t="n">
        <v>77</v>
      </c>
      <c r="AN994" s="8" t="s">
        <v>64</v>
      </c>
      <c r="AO994" s="8" t="s">
        <v>65</v>
      </c>
      <c r="AP994" s="8" t="s">
        <v>115</v>
      </c>
      <c r="AQ994" s="8" t="s">
        <v>2308</v>
      </c>
      <c r="AU994" s="8" t="s">
        <v>152</v>
      </c>
      <c r="AV994" s="24"/>
      <c r="AW994" s="24"/>
      <c r="BA994" s="21" t="n">
        <f aca="false">NOT(ISNA(MATCH($A994&amp;"N",'Cases at IMPPC'!$H:$H,0)))</f>
        <v>0</v>
      </c>
      <c r="BB994" s="21" t="n">
        <f aca="false">NOT(ISNA(MATCH($A994&amp;"T",'Cases at IMPPC'!$H:$H,0)))</f>
        <v>0</v>
      </c>
      <c r="BC994" s="21" t="n">
        <f aca="false">NOT(ISNA(MATCH($A994&amp;"ADE",'Cases at IMPPC'!$H:$H,0)))</f>
        <v>0</v>
      </c>
      <c r="BD994" s="21" t="n">
        <f aca="false">NOT(ISNA(MATCH($A994&amp;"MET",'Cases at IMPPC'!$H:$H,0)))</f>
        <v>0</v>
      </c>
      <c r="BE994" s="24"/>
    </row>
    <row r="995" customFormat="false" ht="13" hidden="false" customHeight="true" outlineLevel="0" collapsed="false">
      <c r="A995" s="1" t="n">
        <v>997</v>
      </c>
      <c r="B995" s="18" t="s">
        <v>2309</v>
      </c>
      <c r="C995" s="18" t="str">
        <f aca="false">TEXT(A995,"CRC-00000")&amp;"-05-01"</f>
        <v>CRC-00997-05-01</v>
      </c>
      <c r="D995" s="2" t="s">
        <v>60</v>
      </c>
      <c r="T995" s="2"/>
      <c r="U995" s="2"/>
      <c r="AD995" s="6" t="n">
        <f aca="false">ISNUMBER(MATCH(A995,Selection!A:A,0))</f>
        <v>0</v>
      </c>
      <c r="AE995" s="6" t="n">
        <f aca="false">24-COUNTIF(D995:AA995,"")</f>
        <v>1</v>
      </c>
      <c r="AF995" s="20" t="n">
        <f aca="false">TRUE()</f>
        <v>1</v>
      </c>
      <c r="AG995" s="21" t="n">
        <f aca="false">TRUE()</f>
        <v>1</v>
      </c>
      <c r="AH995" s="21" t="n">
        <f aca="false">FALSE()</f>
        <v>0</v>
      </c>
      <c r="AI995" s="22" t="n">
        <f aca="false">FALSE()</f>
        <v>0</v>
      </c>
      <c r="AJ995" s="8" t="n">
        <v>997</v>
      </c>
      <c r="AK995" s="23" t="s">
        <v>62</v>
      </c>
      <c r="AL995" s="8" t="s">
        <v>66</v>
      </c>
      <c r="AM995" s="8" t="n">
        <v>68</v>
      </c>
      <c r="AN995" s="8" t="s">
        <v>64</v>
      </c>
      <c r="AO995" s="8" t="s">
        <v>65</v>
      </c>
      <c r="AP995" s="8" t="s">
        <v>90</v>
      </c>
      <c r="AQ995" s="8" t="s">
        <v>147</v>
      </c>
      <c r="AU995" s="8" t="s">
        <v>45</v>
      </c>
      <c r="AV995" s="24" t="s">
        <v>2310</v>
      </c>
      <c r="AW995" s="24"/>
      <c r="BA995" s="21" t="n">
        <f aca="false">NOT(ISNA(MATCH($A995&amp;"N",'Cases at IMPPC'!$H:$H,0)))</f>
        <v>0</v>
      </c>
      <c r="BB995" s="21" t="n">
        <f aca="false">NOT(ISNA(MATCH($A995&amp;"T",'Cases at IMPPC'!$H:$H,0)))</f>
        <v>0</v>
      </c>
      <c r="BC995" s="21" t="n">
        <f aca="false">NOT(ISNA(MATCH($A995&amp;"ADE",'Cases at IMPPC'!$H:$H,0)))</f>
        <v>0</v>
      </c>
      <c r="BD995" s="21" t="n">
        <f aca="false">NOT(ISNA(MATCH($A995&amp;"MET",'Cases at IMPPC'!$H:$H,0)))</f>
        <v>0</v>
      </c>
      <c r="BE995" s="24"/>
    </row>
    <row r="996" customFormat="false" ht="13" hidden="false" customHeight="true" outlineLevel="0" collapsed="false">
      <c r="A996" s="1" t="n">
        <v>998</v>
      </c>
      <c r="B996" s="18" t="s">
        <v>2311</v>
      </c>
      <c r="C996" s="18" t="str">
        <f aca="false">TEXT(A996,"CRC-00000")&amp;"-05-01"</f>
        <v>CRC-00998-05-01</v>
      </c>
      <c r="D996" s="2" t="s">
        <v>61</v>
      </c>
      <c r="T996" s="2"/>
      <c r="U996" s="2"/>
      <c r="AD996" s="6" t="n">
        <f aca="false">ISNUMBER(MATCH(A996,Selection!A:A,0))</f>
        <v>0</v>
      </c>
      <c r="AE996" s="6" t="n">
        <f aca="false">24-COUNTIF(D996:AA996,"")</f>
        <v>1</v>
      </c>
      <c r="AF996" s="20" t="n">
        <f aca="false">TRUE()</f>
        <v>1</v>
      </c>
      <c r="AG996" s="21" t="n">
        <f aca="false">TRUE()</f>
        <v>1</v>
      </c>
      <c r="AH996" s="21" t="n">
        <f aca="false">FALSE()</f>
        <v>0</v>
      </c>
      <c r="AI996" s="22" t="n">
        <f aca="false">FALSE()</f>
        <v>0</v>
      </c>
      <c r="AJ996" s="8" t="n">
        <v>998</v>
      </c>
      <c r="AK996" s="23" t="s">
        <v>62</v>
      </c>
      <c r="AL996" s="8" t="s">
        <v>63</v>
      </c>
      <c r="AM996" s="8" t="n">
        <v>56</v>
      </c>
      <c r="AN996" s="8" t="s">
        <v>45</v>
      </c>
      <c r="AO996" s="8" t="s">
        <v>65</v>
      </c>
      <c r="AP996" s="8" t="s">
        <v>66</v>
      </c>
      <c r="AQ996" s="8" t="s">
        <v>304</v>
      </c>
      <c r="AU996" s="8" t="s">
        <v>45</v>
      </c>
      <c r="AV996" s="24" t="s">
        <v>2312</v>
      </c>
      <c r="AW996" s="24"/>
      <c r="BA996" s="21" t="n">
        <f aca="false">NOT(ISNA(MATCH($A996&amp;"N",'Cases at IMPPC'!$H:$H,0)))</f>
        <v>0</v>
      </c>
      <c r="BB996" s="21" t="n">
        <f aca="false">NOT(ISNA(MATCH($A996&amp;"T",'Cases at IMPPC'!$H:$H,0)))</f>
        <v>0</v>
      </c>
      <c r="BC996" s="21" t="n">
        <f aca="false">NOT(ISNA(MATCH($A996&amp;"ADE",'Cases at IMPPC'!$H:$H,0)))</f>
        <v>0</v>
      </c>
      <c r="BD996" s="21" t="n">
        <f aca="false">NOT(ISNA(MATCH($A996&amp;"MET",'Cases at IMPPC'!$H:$H,0)))</f>
        <v>0</v>
      </c>
      <c r="BE996" s="24"/>
    </row>
    <row r="997" customFormat="false" ht="13" hidden="false" customHeight="true" outlineLevel="0" collapsed="false">
      <c r="A997" s="1" t="n">
        <v>999</v>
      </c>
      <c r="B997" s="18" t="s">
        <v>2313</v>
      </c>
      <c r="C997" s="18" t="str">
        <f aca="false">TEXT(A997,"CRC-00000")&amp;"-05-01"</f>
        <v>CRC-00999-05-01</v>
      </c>
      <c r="T997" s="2"/>
      <c r="U997" s="2"/>
      <c r="AD997" s="6" t="n">
        <f aca="false">ISNUMBER(MATCH(A997,Selection!A:A,0))</f>
        <v>0</v>
      </c>
      <c r="AE997" s="6" t="n">
        <f aca="false">24-COUNTIF(D997:AA997,"")</f>
        <v>0</v>
      </c>
      <c r="AF997" s="20" t="n">
        <f aca="false">TRUE()</f>
        <v>1</v>
      </c>
      <c r="AG997" s="21" t="n">
        <f aca="false">TRUE()</f>
        <v>1</v>
      </c>
      <c r="AH997" s="21" t="n">
        <f aca="false">FALSE()</f>
        <v>0</v>
      </c>
      <c r="AI997" s="22" t="n">
        <f aca="false">FALSE()</f>
        <v>0</v>
      </c>
      <c r="AJ997" s="8" t="n">
        <v>999</v>
      </c>
      <c r="AK997" s="23" t="s">
        <v>62</v>
      </c>
      <c r="AL997" s="8" t="s">
        <v>63</v>
      </c>
      <c r="AM997" s="8" t="n">
        <v>62</v>
      </c>
      <c r="AN997" s="8" t="s">
        <v>45</v>
      </c>
      <c r="AO997" s="8" t="s">
        <v>65</v>
      </c>
      <c r="AP997" s="8" t="s">
        <v>66</v>
      </c>
      <c r="AQ997" s="8" t="s">
        <v>2314</v>
      </c>
      <c r="AU997" s="8" t="s">
        <v>45</v>
      </c>
      <c r="AV997" s="24" t="s">
        <v>2315</v>
      </c>
      <c r="AW997" s="24"/>
      <c r="BA997" s="21" t="n">
        <f aca="false">NOT(ISNA(MATCH($A997&amp;"N",'Cases at IMPPC'!$H:$H,0)))</f>
        <v>0</v>
      </c>
      <c r="BB997" s="21" t="n">
        <f aca="false">NOT(ISNA(MATCH($A997&amp;"T",'Cases at IMPPC'!$H:$H,0)))</f>
        <v>0</v>
      </c>
      <c r="BC997" s="21" t="n">
        <f aca="false">NOT(ISNA(MATCH($A997&amp;"ADE",'Cases at IMPPC'!$H:$H,0)))</f>
        <v>0</v>
      </c>
      <c r="BD997" s="21" t="n">
        <f aca="false">NOT(ISNA(MATCH($A997&amp;"MET",'Cases at IMPPC'!$H:$H,0)))</f>
        <v>0</v>
      </c>
      <c r="BE997" s="24"/>
    </row>
    <row r="998" customFormat="false" ht="13" hidden="false" customHeight="true" outlineLevel="0" collapsed="false">
      <c r="A998" s="1" t="n">
        <v>1000</v>
      </c>
      <c r="B998" s="18" t="s">
        <v>2316</v>
      </c>
      <c r="C998" s="18" t="str">
        <f aca="false">TEXT(A998,"CRC-00000")&amp;"-05-01"</f>
        <v>CRC-01000-05-01</v>
      </c>
      <c r="D998" s="2" t="s">
        <v>61</v>
      </c>
      <c r="T998" s="2"/>
      <c r="U998" s="2"/>
      <c r="AD998" s="6" t="n">
        <f aca="false">ISNUMBER(MATCH(A998,Selection!A:A,0))</f>
        <v>0</v>
      </c>
      <c r="AE998" s="6" t="n">
        <f aca="false">24-COUNTIF(D998:AA998,"")</f>
        <v>1</v>
      </c>
      <c r="AF998" s="20" t="n">
        <f aca="false">TRUE()</f>
        <v>1</v>
      </c>
      <c r="AG998" s="21" t="n">
        <f aca="false">TRUE()</f>
        <v>1</v>
      </c>
      <c r="AH998" s="21" t="n">
        <f aca="false">FALSE()</f>
        <v>0</v>
      </c>
      <c r="AI998" s="22" t="n">
        <f aca="false">FALSE()</f>
        <v>0</v>
      </c>
      <c r="AJ998" s="8" t="n">
        <v>1000</v>
      </c>
      <c r="AK998" s="23" t="s">
        <v>62</v>
      </c>
      <c r="AL998" s="8" t="s">
        <v>63</v>
      </c>
      <c r="AM998" s="8" t="n">
        <v>53</v>
      </c>
      <c r="AN998" s="8" t="s">
        <v>45</v>
      </c>
      <c r="AO998" s="8" t="s">
        <v>65</v>
      </c>
      <c r="AP998" s="8" t="s">
        <v>66</v>
      </c>
      <c r="AQ998" s="8" t="s">
        <v>129</v>
      </c>
      <c r="AU998" s="8" t="s">
        <v>63</v>
      </c>
      <c r="AV998" s="24" t="s">
        <v>2317</v>
      </c>
      <c r="AW998" s="24"/>
      <c r="BA998" s="21" t="n">
        <f aca="false">NOT(ISNA(MATCH($A998&amp;"N",'Cases at IMPPC'!$H:$H,0)))</f>
        <v>0</v>
      </c>
      <c r="BB998" s="21" t="n">
        <f aca="false">NOT(ISNA(MATCH($A998&amp;"T",'Cases at IMPPC'!$H:$H,0)))</f>
        <v>0</v>
      </c>
      <c r="BC998" s="21" t="n">
        <f aca="false">NOT(ISNA(MATCH($A998&amp;"ADE",'Cases at IMPPC'!$H:$H,0)))</f>
        <v>0</v>
      </c>
      <c r="BD998" s="21" t="n">
        <f aca="false">NOT(ISNA(MATCH($A998&amp;"MET",'Cases at IMPPC'!$H:$H,0)))</f>
        <v>0</v>
      </c>
      <c r="BE998" s="24"/>
    </row>
    <row r="999" customFormat="false" ht="13" hidden="false" customHeight="true" outlineLevel="0" collapsed="false">
      <c r="A999" s="1" t="n">
        <v>1001</v>
      </c>
      <c r="B999" s="18" t="s">
        <v>2318</v>
      </c>
      <c r="C999" s="18" t="str">
        <f aca="false">TEXT(A999,"CRC-00000")&amp;"-05-01"</f>
        <v>CRC-01001-05-01</v>
      </c>
      <c r="D999" s="2" t="s">
        <v>60</v>
      </c>
      <c r="T999" s="2"/>
      <c r="U999" s="2"/>
      <c r="AD999" s="6" t="n">
        <f aca="false">ISNUMBER(MATCH(A999,Selection!A:A,0))</f>
        <v>0</v>
      </c>
      <c r="AE999" s="6" t="n">
        <f aca="false">24-COUNTIF(D999:AA999,"")</f>
        <v>1</v>
      </c>
      <c r="AF999" s="20" t="n">
        <f aca="false">TRUE()</f>
        <v>1</v>
      </c>
      <c r="AG999" s="21" t="n">
        <f aca="false">TRUE()</f>
        <v>1</v>
      </c>
      <c r="AH999" s="21" t="n">
        <f aca="false">FALSE()</f>
        <v>0</v>
      </c>
      <c r="AI999" s="22" t="n">
        <f aca="false">FALSE()</f>
        <v>0</v>
      </c>
      <c r="AJ999" s="8" t="n">
        <v>1001</v>
      </c>
      <c r="AK999" s="23" t="s">
        <v>62</v>
      </c>
      <c r="AL999" s="8" t="s">
        <v>66</v>
      </c>
      <c r="AM999" s="8" t="n">
        <v>57</v>
      </c>
      <c r="AN999" s="8" t="s">
        <v>45</v>
      </c>
      <c r="AO999" s="8" t="s">
        <v>71</v>
      </c>
      <c r="AP999" s="8" t="s">
        <v>66</v>
      </c>
      <c r="AQ999" s="8" t="s">
        <v>170</v>
      </c>
      <c r="AU999" s="8" t="s">
        <v>45</v>
      </c>
      <c r="AV999" s="24" t="s">
        <v>2319</v>
      </c>
      <c r="AW999" s="24"/>
      <c r="BA999" s="21" t="n">
        <f aca="false">NOT(ISNA(MATCH($A999&amp;"N",'Cases at IMPPC'!$H:$H,0)))</f>
        <v>0</v>
      </c>
      <c r="BB999" s="21" t="n">
        <f aca="false">NOT(ISNA(MATCH($A999&amp;"T",'Cases at IMPPC'!$H:$H,0)))</f>
        <v>0</v>
      </c>
      <c r="BC999" s="21" t="n">
        <f aca="false">NOT(ISNA(MATCH($A999&amp;"ADE",'Cases at IMPPC'!$H:$H,0)))</f>
        <v>0</v>
      </c>
      <c r="BD999" s="21" t="n">
        <f aca="false">NOT(ISNA(MATCH($A999&amp;"MET",'Cases at IMPPC'!$H:$H,0)))</f>
        <v>0</v>
      </c>
      <c r="BE999" s="24"/>
    </row>
    <row r="1000" customFormat="false" ht="13" hidden="false" customHeight="true" outlineLevel="0" collapsed="false">
      <c r="A1000" s="1" t="n">
        <v>1002</v>
      </c>
      <c r="B1000" s="18" t="s">
        <v>2320</v>
      </c>
      <c r="C1000" s="18" t="str">
        <f aca="false">TEXT(A1000,"CRC-00000")&amp;"-05-01"</f>
        <v>CRC-01002-05-01</v>
      </c>
      <c r="D1000" s="2" t="s">
        <v>60</v>
      </c>
      <c r="T1000" s="2"/>
      <c r="U1000" s="2"/>
      <c r="AD1000" s="6" t="n">
        <f aca="false">ISNUMBER(MATCH(A1000,Selection!A:A,0))</f>
        <v>0</v>
      </c>
      <c r="AE1000" s="6" t="n">
        <f aca="false">24-COUNTIF(D1000:AA1000,"")</f>
        <v>1</v>
      </c>
      <c r="AF1000" s="20" t="n">
        <f aca="false">TRUE()</f>
        <v>1</v>
      </c>
      <c r="AG1000" s="21" t="n">
        <f aca="false">TRUE()</f>
        <v>1</v>
      </c>
      <c r="AH1000" s="21" t="n">
        <f aca="false">FALSE()</f>
        <v>0</v>
      </c>
      <c r="AI1000" s="22" t="n">
        <f aca="false">FALSE()</f>
        <v>0</v>
      </c>
      <c r="AJ1000" s="8" t="n">
        <v>1002</v>
      </c>
      <c r="AK1000" s="23" t="s">
        <v>62</v>
      </c>
      <c r="AL1000" s="8" t="s">
        <v>63</v>
      </c>
      <c r="AM1000" s="8" t="n">
        <v>38</v>
      </c>
      <c r="AN1000" s="8" t="s">
        <v>64</v>
      </c>
      <c r="AO1000" s="8" t="s">
        <v>65</v>
      </c>
      <c r="AP1000" s="8" t="s">
        <v>90</v>
      </c>
      <c r="AQ1000" s="8" t="s">
        <v>1335</v>
      </c>
      <c r="AU1000" s="8" t="s">
        <v>45</v>
      </c>
      <c r="AV1000" s="24" t="s">
        <v>2321</v>
      </c>
      <c r="AW1000" s="24"/>
      <c r="BA1000" s="21" t="n">
        <f aca="false">NOT(ISNA(MATCH($A1000&amp;"N",'Cases at IMPPC'!$H:$H,0)))</f>
        <v>0</v>
      </c>
      <c r="BB1000" s="21" t="n">
        <f aca="false">NOT(ISNA(MATCH($A1000&amp;"T",'Cases at IMPPC'!$H:$H,0)))</f>
        <v>0</v>
      </c>
      <c r="BC1000" s="21" t="n">
        <f aca="false">NOT(ISNA(MATCH($A1000&amp;"ADE",'Cases at IMPPC'!$H:$H,0)))</f>
        <v>0</v>
      </c>
      <c r="BD1000" s="21" t="n">
        <f aca="false">NOT(ISNA(MATCH($A1000&amp;"MET",'Cases at IMPPC'!$H:$H,0)))</f>
        <v>0</v>
      </c>
      <c r="BE1000" s="24"/>
    </row>
    <row r="1001" customFormat="false" ht="13" hidden="false" customHeight="true" outlineLevel="0" collapsed="false">
      <c r="A1001" s="1" t="n">
        <v>1003</v>
      </c>
      <c r="B1001" s="18" t="s">
        <v>2322</v>
      </c>
      <c r="C1001" s="18" t="str">
        <f aca="false">TEXT(A1001,"CRC-00000")&amp;"-05-01"</f>
        <v>CRC-01003-05-01</v>
      </c>
      <c r="D1001" s="2" t="s">
        <v>60</v>
      </c>
      <c r="T1001" s="2"/>
      <c r="U1001" s="2"/>
      <c r="AD1001" s="6" t="n">
        <f aca="false">ISNUMBER(MATCH(A1001,Selection!A:A,0))</f>
        <v>0</v>
      </c>
      <c r="AE1001" s="6" t="n">
        <f aca="false">24-COUNTIF(D1001:AA1001,"")</f>
        <v>1</v>
      </c>
      <c r="AF1001" s="20" t="n">
        <f aca="false">TRUE()</f>
        <v>1</v>
      </c>
      <c r="AG1001" s="21" t="n">
        <f aca="false">TRUE()</f>
        <v>1</v>
      </c>
      <c r="AH1001" s="21" t="n">
        <f aca="false">FALSE()</f>
        <v>0</v>
      </c>
      <c r="AI1001" s="22" t="n">
        <f aca="false">FALSE()</f>
        <v>0</v>
      </c>
      <c r="AJ1001" s="8" t="n">
        <v>1003</v>
      </c>
      <c r="AK1001" s="23" t="s">
        <v>62</v>
      </c>
      <c r="AL1001" s="8" t="s">
        <v>63</v>
      </c>
      <c r="AM1001" s="8" t="n">
        <v>58</v>
      </c>
      <c r="AN1001" s="8" t="s">
        <v>45</v>
      </c>
      <c r="AO1001" s="8" t="s">
        <v>71</v>
      </c>
      <c r="AP1001" s="8" t="s">
        <v>115</v>
      </c>
      <c r="AQ1001" s="8" t="s">
        <v>595</v>
      </c>
      <c r="AU1001" s="8" t="s">
        <v>45</v>
      </c>
      <c r="AV1001" s="24" t="s">
        <v>2323</v>
      </c>
      <c r="AW1001" s="24"/>
      <c r="BA1001" s="21" t="n">
        <f aca="false">NOT(ISNA(MATCH($A1001&amp;"N",'Cases at IMPPC'!$H:$H,0)))</f>
        <v>0</v>
      </c>
      <c r="BB1001" s="21" t="n">
        <f aca="false">NOT(ISNA(MATCH($A1001&amp;"T",'Cases at IMPPC'!$H:$H,0)))</f>
        <v>0</v>
      </c>
      <c r="BC1001" s="21" t="n">
        <f aca="false">NOT(ISNA(MATCH($A1001&amp;"ADE",'Cases at IMPPC'!$H:$H,0)))</f>
        <v>0</v>
      </c>
      <c r="BD1001" s="21" t="n">
        <f aca="false">NOT(ISNA(MATCH($A1001&amp;"MET",'Cases at IMPPC'!$H:$H,0)))</f>
        <v>0</v>
      </c>
      <c r="BE1001" s="24"/>
    </row>
    <row r="1002" customFormat="false" ht="13" hidden="false" customHeight="true" outlineLevel="0" collapsed="false">
      <c r="A1002" s="1" t="n">
        <v>1004</v>
      </c>
      <c r="B1002" s="18" t="s">
        <v>2324</v>
      </c>
      <c r="C1002" s="18" t="str">
        <f aca="false">TEXT(A1002,"CRC-00000")&amp;"-05-01"</f>
        <v>CRC-01004-05-01</v>
      </c>
      <c r="D1002" s="2" t="s">
        <v>60</v>
      </c>
      <c r="T1002" s="2"/>
      <c r="U1002" s="2"/>
      <c r="AD1002" s="6" t="n">
        <f aca="false">ISNUMBER(MATCH(A1002,Selection!A:A,0))</f>
        <v>0</v>
      </c>
      <c r="AE1002" s="6" t="n">
        <f aca="false">24-COUNTIF(D1002:AA1002,"")</f>
        <v>1</v>
      </c>
      <c r="AF1002" s="20" t="n">
        <f aca="false">TRUE()</f>
        <v>1</v>
      </c>
      <c r="AG1002" s="21" t="n">
        <f aca="false">TRUE()</f>
        <v>1</v>
      </c>
      <c r="AH1002" s="21" t="n">
        <f aca="false">FALSE()</f>
        <v>0</v>
      </c>
      <c r="AI1002" s="22" t="n">
        <f aca="false">FALSE()</f>
        <v>0</v>
      </c>
      <c r="AJ1002" s="8" t="n">
        <v>1004</v>
      </c>
      <c r="AK1002" s="23" t="s">
        <v>62</v>
      </c>
      <c r="AM1002" s="8" t="n">
        <v>72</v>
      </c>
      <c r="AN1002" s="8" t="s">
        <v>45</v>
      </c>
      <c r="AO1002" s="8" t="s">
        <v>65</v>
      </c>
      <c r="AP1002" s="8" t="s">
        <v>115</v>
      </c>
      <c r="AV1002" s="24"/>
      <c r="AW1002" s="24"/>
      <c r="BA1002" s="21" t="n">
        <f aca="false">NOT(ISNA(MATCH($A1002&amp;"N",'Cases at IMPPC'!$H:$H,0)))</f>
        <v>0</v>
      </c>
      <c r="BB1002" s="21" t="n">
        <f aca="false">NOT(ISNA(MATCH($A1002&amp;"T",'Cases at IMPPC'!$H:$H,0)))</f>
        <v>0</v>
      </c>
      <c r="BC1002" s="21" t="n">
        <f aca="false">NOT(ISNA(MATCH($A1002&amp;"ADE",'Cases at IMPPC'!$H:$H,0)))</f>
        <v>0</v>
      </c>
      <c r="BD1002" s="21" t="n">
        <f aca="false">NOT(ISNA(MATCH($A1002&amp;"MET",'Cases at IMPPC'!$H:$H,0)))</f>
        <v>0</v>
      </c>
      <c r="BE1002" s="24"/>
    </row>
    <row r="1003" customFormat="false" ht="13" hidden="false" customHeight="true" outlineLevel="0" collapsed="false">
      <c r="A1003" s="1" t="n">
        <v>1005</v>
      </c>
      <c r="B1003" s="18" t="s">
        <v>2325</v>
      </c>
      <c r="C1003" s="18" t="str">
        <f aca="false">TEXT(A1003,"CRC-00000")&amp;"-05-01"</f>
        <v>CRC-01005-05-01</v>
      </c>
      <c r="D1003" s="2" t="s">
        <v>60</v>
      </c>
      <c r="T1003" s="2"/>
      <c r="U1003" s="2"/>
      <c r="AD1003" s="6" t="n">
        <f aca="false">ISNUMBER(MATCH(A1003,Selection!A:A,0))</f>
        <v>0</v>
      </c>
      <c r="AE1003" s="6" t="n">
        <f aca="false">24-COUNTIF(D1003:AA1003,"")</f>
        <v>1</v>
      </c>
      <c r="AF1003" s="20" t="n">
        <f aca="false">TRUE()</f>
        <v>1</v>
      </c>
      <c r="AG1003" s="21" t="n">
        <f aca="false">TRUE()</f>
        <v>1</v>
      </c>
      <c r="AH1003" s="21" t="n">
        <f aca="false">FALSE()</f>
        <v>0</v>
      </c>
      <c r="AI1003" s="22" t="n">
        <f aca="false">FALSE()</f>
        <v>0</v>
      </c>
      <c r="AJ1003" s="8" t="n">
        <v>1005</v>
      </c>
      <c r="AK1003" s="23" t="s">
        <v>62</v>
      </c>
      <c r="AL1003" s="8" t="s">
        <v>63</v>
      </c>
      <c r="AM1003" s="8" t="n">
        <v>41</v>
      </c>
      <c r="AN1003" s="8" t="s">
        <v>45</v>
      </c>
      <c r="AP1003" s="8" t="s">
        <v>66</v>
      </c>
      <c r="AQ1003" s="8" t="s">
        <v>80</v>
      </c>
      <c r="AU1003" s="8" t="s">
        <v>45</v>
      </c>
      <c r="AV1003" s="24"/>
      <c r="AW1003" s="24"/>
      <c r="BA1003" s="21" t="n">
        <f aca="false">NOT(ISNA(MATCH($A1003&amp;"N",'Cases at IMPPC'!$H:$H,0)))</f>
        <v>0</v>
      </c>
      <c r="BB1003" s="21" t="n">
        <f aca="false">NOT(ISNA(MATCH($A1003&amp;"T",'Cases at IMPPC'!$H:$H,0)))</f>
        <v>0</v>
      </c>
      <c r="BC1003" s="21" t="n">
        <f aca="false">NOT(ISNA(MATCH($A1003&amp;"ADE",'Cases at IMPPC'!$H:$H,0)))</f>
        <v>0</v>
      </c>
      <c r="BD1003" s="21" t="n">
        <f aca="false">NOT(ISNA(MATCH($A1003&amp;"MET",'Cases at IMPPC'!$H:$H,0)))</f>
        <v>0</v>
      </c>
      <c r="BE1003" s="24"/>
    </row>
    <row r="1004" customFormat="false" ht="13" hidden="false" customHeight="true" outlineLevel="0" collapsed="false">
      <c r="A1004" s="1" t="n">
        <v>1006</v>
      </c>
      <c r="B1004" s="18" t="s">
        <v>2326</v>
      </c>
      <c r="C1004" s="18" t="str">
        <f aca="false">TEXT(A1004,"CRC-00000")&amp;"-05-01"</f>
        <v>CRC-01006-05-01</v>
      </c>
      <c r="D1004" s="2" t="s">
        <v>61</v>
      </c>
      <c r="T1004" s="2"/>
      <c r="U1004" s="2"/>
      <c r="AD1004" s="6" t="n">
        <f aca="false">ISNUMBER(MATCH(A1004,Selection!A:A,0))</f>
        <v>0</v>
      </c>
      <c r="AE1004" s="6" t="n">
        <f aca="false">24-COUNTIF(D1004:AA1004,"")</f>
        <v>1</v>
      </c>
      <c r="AF1004" s="20" t="n">
        <f aca="false">TRUE()</f>
        <v>1</v>
      </c>
      <c r="AG1004" s="21" t="n">
        <f aca="false">TRUE()</f>
        <v>1</v>
      </c>
      <c r="AH1004" s="21" t="n">
        <f aca="false">FALSE()</f>
        <v>0</v>
      </c>
      <c r="AI1004" s="22" t="n">
        <f aca="false">FALSE()</f>
        <v>0</v>
      </c>
      <c r="AJ1004" s="8" t="n">
        <v>1006</v>
      </c>
      <c r="AK1004" s="23" t="s">
        <v>62</v>
      </c>
      <c r="AL1004" s="8" t="s">
        <v>63</v>
      </c>
      <c r="AM1004" s="8" t="n">
        <v>74</v>
      </c>
      <c r="AN1004" s="8" t="s">
        <v>45</v>
      </c>
      <c r="AP1004" s="8" t="s">
        <v>66</v>
      </c>
      <c r="AQ1004" s="8" t="s">
        <v>1867</v>
      </c>
      <c r="AU1004" s="8" t="s">
        <v>45</v>
      </c>
      <c r="AV1004" s="24"/>
      <c r="AW1004" s="24"/>
      <c r="BA1004" s="21" t="n">
        <f aca="false">NOT(ISNA(MATCH($A1004&amp;"N",'Cases at IMPPC'!$H:$H,0)))</f>
        <v>0</v>
      </c>
      <c r="BB1004" s="21" t="n">
        <f aca="false">NOT(ISNA(MATCH($A1004&amp;"T",'Cases at IMPPC'!$H:$H,0)))</f>
        <v>0</v>
      </c>
      <c r="BC1004" s="21" t="n">
        <f aca="false">NOT(ISNA(MATCH($A1004&amp;"ADE",'Cases at IMPPC'!$H:$H,0)))</f>
        <v>0</v>
      </c>
      <c r="BD1004" s="21" t="n">
        <f aca="false">NOT(ISNA(MATCH($A1004&amp;"MET",'Cases at IMPPC'!$H:$H,0)))</f>
        <v>0</v>
      </c>
      <c r="BE1004" s="24"/>
    </row>
    <row r="1005" customFormat="false" ht="13" hidden="false" customHeight="true" outlineLevel="0" collapsed="false">
      <c r="A1005" s="1" t="n">
        <v>1007</v>
      </c>
      <c r="B1005" s="18" t="s">
        <v>2327</v>
      </c>
      <c r="C1005" s="18" t="str">
        <f aca="false">TEXT(A1005,"CRC-00000")&amp;"-05-01"</f>
        <v>CRC-01007-05-01</v>
      </c>
      <c r="D1005" s="2" t="s">
        <v>60</v>
      </c>
      <c r="T1005" s="2"/>
      <c r="U1005" s="2"/>
      <c r="AD1005" s="6" t="n">
        <f aca="false">ISNUMBER(MATCH(A1005,Selection!A:A,0))</f>
        <v>0</v>
      </c>
      <c r="AE1005" s="6" t="n">
        <f aca="false">24-COUNTIF(D1005:AA1005,"")</f>
        <v>1</v>
      </c>
      <c r="AF1005" s="20" t="n">
        <f aca="false">TRUE()</f>
        <v>1</v>
      </c>
      <c r="AG1005" s="21" t="n">
        <f aca="false">TRUE()</f>
        <v>1</v>
      </c>
      <c r="AH1005" s="21" t="n">
        <f aca="false">FALSE()</f>
        <v>0</v>
      </c>
      <c r="AI1005" s="22" t="n">
        <f aca="false">FALSE()</f>
        <v>0</v>
      </c>
      <c r="AJ1005" s="8" t="n">
        <v>1007</v>
      </c>
      <c r="AK1005" s="23" t="s">
        <v>62</v>
      </c>
      <c r="AL1005" s="8" t="s">
        <v>63</v>
      </c>
      <c r="AM1005" s="8" t="n">
        <v>66</v>
      </c>
      <c r="AN1005" s="8" t="s">
        <v>64</v>
      </c>
      <c r="AO1005" s="8" t="s">
        <v>71</v>
      </c>
      <c r="AP1005" s="8" t="s">
        <v>66</v>
      </c>
      <c r="AQ1005" s="8" t="s">
        <v>72</v>
      </c>
      <c r="AU1005" s="8" t="s">
        <v>45</v>
      </c>
      <c r="AV1005" s="24" t="s">
        <v>2328</v>
      </c>
      <c r="AW1005" s="24"/>
      <c r="BA1005" s="21" t="n">
        <f aca="false">NOT(ISNA(MATCH($A1005&amp;"N",'Cases at IMPPC'!$H:$H,0)))</f>
        <v>0</v>
      </c>
      <c r="BB1005" s="21" t="n">
        <f aca="false">NOT(ISNA(MATCH($A1005&amp;"T",'Cases at IMPPC'!$H:$H,0)))</f>
        <v>0</v>
      </c>
      <c r="BC1005" s="21" t="n">
        <f aca="false">NOT(ISNA(MATCH($A1005&amp;"ADE",'Cases at IMPPC'!$H:$H,0)))</f>
        <v>0</v>
      </c>
      <c r="BD1005" s="21" t="n">
        <f aca="false">NOT(ISNA(MATCH($A1005&amp;"MET",'Cases at IMPPC'!$H:$H,0)))</f>
        <v>0</v>
      </c>
      <c r="BE1005" s="24"/>
    </row>
    <row r="1006" customFormat="false" ht="13" hidden="false" customHeight="true" outlineLevel="0" collapsed="false">
      <c r="A1006" s="1" t="n">
        <v>1008</v>
      </c>
      <c r="B1006" s="18" t="s">
        <v>2329</v>
      </c>
      <c r="C1006" s="18" t="str">
        <f aca="false">TEXT(A1006,"CRC-00000")&amp;"-05-01"</f>
        <v>CRC-01008-05-01</v>
      </c>
      <c r="D1006" s="2" t="s">
        <v>60</v>
      </c>
      <c r="T1006" s="2"/>
      <c r="U1006" s="2"/>
      <c r="AD1006" s="6" t="n">
        <f aca="false">ISNUMBER(MATCH(A1006,Selection!A:A,0))</f>
        <v>0</v>
      </c>
      <c r="AE1006" s="6" t="n">
        <f aca="false">24-COUNTIF(D1006:AA1006,"")</f>
        <v>1</v>
      </c>
      <c r="AF1006" s="20" t="n">
        <f aca="false">TRUE()</f>
        <v>1</v>
      </c>
      <c r="AG1006" s="21" t="n">
        <f aca="false">FALSE()</f>
        <v>0</v>
      </c>
      <c r="AH1006" s="21" t="n">
        <f aca="false">FALSE()</f>
        <v>0</v>
      </c>
      <c r="AI1006" s="22" t="n">
        <f aca="false">TRUE()</f>
        <v>1</v>
      </c>
      <c r="AJ1006" s="8" t="n">
        <v>1008.3</v>
      </c>
      <c r="AK1006" s="23" t="s">
        <v>324</v>
      </c>
      <c r="AL1006" s="8" t="s">
        <v>63</v>
      </c>
      <c r="AM1006" s="8" t="n">
        <v>62</v>
      </c>
      <c r="AN1006" s="8" t="s">
        <v>64</v>
      </c>
      <c r="AP1006" s="8" t="s">
        <v>45</v>
      </c>
      <c r="AV1006" s="24"/>
      <c r="AW1006" s="24"/>
      <c r="BA1006" s="21" t="n">
        <f aca="false">NOT(ISNA(MATCH($A1006&amp;"N",'Cases at IMPPC'!$H:$H,0)))</f>
        <v>0</v>
      </c>
      <c r="BB1006" s="21" t="n">
        <f aca="false">NOT(ISNA(MATCH($A1006&amp;"T",'Cases at IMPPC'!$H:$H,0)))</f>
        <v>0</v>
      </c>
      <c r="BC1006" s="21" t="n">
        <f aca="false">NOT(ISNA(MATCH($A1006&amp;"ADE",'Cases at IMPPC'!$H:$H,0)))</f>
        <v>0</v>
      </c>
      <c r="BD1006" s="21" t="n">
        <f aca="false">NOT(ISNA(MATCH($A1006&amp;"MET",'Cases at IMPPC'!$H:$H,0)))</f>
        <v>0</v>
      </c>
      <c r="BE1006" s="24"/>
    </row>
    <row r="1007" customFormat="false" ht="13" hidden="false" customHeight="true" outlineLevel="0" collapsed="false">
      <c r="A1007" s="1" t="n">
        <v>1009</v>
      </c>
      <c r="B1007" s="18" t="s">
        <v>2330</v>
      </c>
      <c r="C1007" s="18" t="str">
        <f aca="false">TEXT(A1007,"CRC-00000")&amp;"-05-01"</f>
        <v>CRC-01009-05-01</v>
      </c>
      <c r="D1007" s="2" t="s">
        <v>60</v>
      </c>
      <c r="T1007" s="2"/>
      <c r="U1007" s="2"/>
      <c r="AD1007" s="6" t="n">
        <f aca="false">ISNUMBER(MATCH(A1007,Selection!A:A,0))</f>
        <v>0</v>
      </c>
      <c r="AE1007" s="6" t="n">
        <f aca="false">24-COUNTIF(D1007:AA1007,"")</f>
        <v>1</v>
      </c>
      <c r="AF1007" s="20" t="n">
        <f aca="false">TRUE()</f>
        <v>1</v>
      </c>
      <c r="AG1007" s="21" t="n">
        <f aca="false">FALSE()</f>
        <v>0</v>
      </c>
      <c r="AH1007" s="21" t="n">
        <f aca="false">FALSE()</f>
        <v>0</v>
      </c>
      <c r="AI1007" s="22" t="n">
        <f aca="false">TRUE()</f>
        <v>1</v>
      </c>
      <c r="AJ1007" s="8" t="n">
        <v>1009.3</v>
      </c>
      <c r="AK1007" s="23" t="s">
        <v>324</v>
      </c>
      <c r="AP1007" s="8" t="s">
        <v>45</v>
      </c>
      <c r="AV1007" s="24"/>
      <c r="AW1007" s="24"/>
      <c r="BA1007" s="21" t="n">
        <f aca="false">NOT(ISNA(MATCH($A1007&amp;"N",'Cases at IMPPC'!$H:$H,0)))</f>
        <v>0</v>
      </c>
      <c r="BB1007" s="21" t="n">
        <f aca="false">NOT(ISNA(MATCH($A1007&amp;"T",'Cases at IMPPC'!$H:$H,0)))</f>
        <v>0</v>
      </c>
      <c r="BC1007" s="21" t="n">
        <f aca="false">NOT(ISNA(MATCH($A1007&amp;"ADE",'Cases at IMPPC'!$H:$H,0)))</f>
        <v>0</v>
      </c>
      <c r="BD1007" s="21" t="n">
        <f aca="false">NOT(ISNA(MATCH($A1007&amp;"MET",'Cases at IMPPC'!$H:$H,0)))</f>
        <v>0</v>
      </c>
      <c r="BE1007" s="24"/>
    </row>
    <row r="1008" customFormat="false" ht="13" hidden="false" customHeight="true" outlineLevel="0" collapsed="false">
      <c r="A1008" s="1" t="n">
        <v>1010</v>
      </c>
      <c r="B1008" s="18" t="s">
        <v>2331</v>
      </c>
      <c r="C1008" s="18" t="str">
        <f aca="false">TEXT(A1008,"CRC-00000")&amp;"-05-01"</f>
        <v>CRC-01010-05-01</v>
      </c>
      <c r="D1008" s="2" t="s">
        <v>60</v>
      </c>
      <c r="T1008" s="2"/>
      <c r="U1008" s="2"/>
      <c r="AD1008" s="6" t="n">
        <f aca="false">ISNUMBER(MATCH(A1008,Selection!A:A,0))</f>
        <v>0</v>
      </c>
      <c r="AE1008" s="6" t="n">
        <f aca="false">24-COUNTIF(D1008:AA1008,"")</f>
        <v>1</v>
      </c>
      <c r="AF1008" s="20" t="n">
        <f aca="false">TRUE()</f>
        <v>1</v>
      </c>
      <c r="AG1008" s="21" t="n">
        <f aca="false">FALSE()</f>
        <v>0</v>
      </c>
      <c r="AH1008" s="21" t="n">
        <f aca="false">FALSE()</f>
        <v>0</v>
      </c>
      <c r="AI1008" s="22" t="n">
        <f aca="false">TRUE()</f>
        <v>1</v>
      </c>
      <c r="AJ1008" s="8" t="n">
        <v>1010.3</v>
      </c>
      <c r="AK1008" s="23" t="s">
        <v>324</v>
      </c>
      <c r="AM1008" s="8" t="n">
        <v>60</v>
      </c>
      <c r="AN1008" s="8" t="s">
        <v>45</v>
      </c>
      <c r="AP1008" s="8" t="s">
        <v>45</v>
      </c>
      <c r="AV1008" s="24"/>
      <c r="AW1008" s="24"/>
      <c r="BA1008" s="21" t="n">
        <f aca="false">NOT(ISNA(MATCH($A1008&amp;"N",'Cases at IMPPC'!$H:$H,0)))</f>
        <v>0</v>
      </c>
      <c r="BB1008" s="21" t="n">
        <f aca="false">NOT(ISNA(MATCH($A1008&amp;"T",'Cases at IMPPC'!$H:$H,0)))</f>
        <v>0</v>
      </c>
      <c r="BC1008" s="21" t="n">
        <f aca="false">NOT(ISNA(MATCH($A1008&amp;"ADE",'Cases at IMPPC'!$H:$H,0)))</f>
        <v>0</v>
      </c>
      <c r="BD1008" s="21" t="n">
        <f aca="false">NOT(ISNA(MATCH($A1008&amp;"MET",'Cases at IMPPC'!$H:$H,0)))</f>
        <v>0</v>
      </c>
      <c r="BE1008" s="24"/>
    </row>
    <row r="1009" customFormat="false" ht="13" hidden="false" customHeight="true" outlineLevel="0" collapsed="false">
      <c r="A1009" s="1" t="n">
        <v>1011</v>
      </c>
      <c r="B1009" s="18" t="s">
        <v>2332</v>
      </c>
      <c r="C1009" s="18" t="str">
        <f aca="false">TEXT(A1009,"CRC-00000")&amp;"-05-01"</f>
        <v>CRC-01011-05-01</v>
      </c>
      <c r="D1009" s="2" t="s">
        <v>61</v>
      </c>
      <c r="T1009" s="2"/>
      <c r="U1009" s="2"/>
      <c r="AD1009" s="6" t="n">
        <f aca="false">ISNUMBER(MATCH(A1009,Selection!A:A,0))</f>
        <v>0</v>
      </c>
      <c r="AE1009" s="6" t="n">
        <f aca="false">24-COUNTIF(D1009:AA1009,"")</f>
        <v>1</v>
      </c>
      <c r="AF1009" s="20" t="n">
        <f aca="false">TRUE()</f>
        <v>1</v>
      </c>
      <c r="AG1009" s="21" t="n">
        <f aca="false">TRUE()</f>
        <v>1</v>
      </c>
      <c r="AH1009" s="21" t="n">
        <f aca="false">FALSE()</f>
        <v>0</v>
      </c>
      <c r="AI1009" s="22" t="n">
        <f aca="false">FALSE()</f>
        <v>0</v>
      </c>
      <c r="AJ1009" s="8" t="n">
        <v>1011</v>
      </c>
      <c r="AK1009" s="23" t="s">
        <v>62</v>
      </c>
      <c r="AL1009" s="8" t="s">
        <v>63</v>
      </c>
      <c r="AM1009" s="8" t="n">
        <v>76</v>
      </c>
      <c r="AN1009" s="8" t="s">
        <v>45</v>
      </c>
      <c r="AO1009" s="8" t="s">
        <v>71</v>
      </c>
      <c r="AP1009" s="8" t="s">
        <v>90</v>
      </c>
      <c r="AQ1009" s="8" t="s">
        <v>1966</v>
      </c>
      <c r="AU1009" s="8" t="s">
        <v>45</v>
      </c>
      <c r="AV1009" s="24"/>
      <c r="AW1009" s="24"/>
      <c r="BA1009" s="21" t="n">
        <f aca="false">NOT(ISNA(MATCH($A1009&amp;"N",'Cases at IMPPC'!$H:$H,0)))</f>
        <v>0</v>
      </c>
      <c r="BB1009" s="21" t="n">
        <f aca="false">NOT(ISNA(MATCH($A1009&amp;"T",'Cases at IMPPC'!$H:$H,0)))</f>
        <v>0</v>
      </c>
      <c r="BC1009" s="21" t="n">
        <f aca="false">NOT(ISNA(MATCH($A1009&amp;"ADE",'Cases at IMPPC'!$H:$H,0)))</f>
        <v>0</v>
      </c>
      <c r="BD1009" s="21" t="n">
        <f aca="false">NOT(ISNA(MATCH($A1009&amp;"MET",'Cases at IMPPC'!$H:$H,0)))</f>
        <v>0</v>
      </c>
      <c r="BE1009" s="24"/>
    </row>
    <row r="1010" customFormat="false" ht="13" hidden="false" customHeight="true" outlineLevel="0" collapsed="false">
      <c r="A1010" s="1" t="n">
        <v>1012</v>
      </c>
      <c r="B1010" s="18" t="s">
        <v>2333</v>
      </c>
      <c r="C1010" s="18" t="str">
        <f aca="false">TEXT(A1010,"CRC-00000")&amp;"-05-01"</f>
        <v>CRC-01012-05-01</v>
      </c>
      <c r="D1010" s="2" t="s">
        <v>60</v>
      </c>
      <c r="T1010" s="2"/>
      <c r="U1010" s="2"/>
      <c r="AD1010" s="6" t="n">
        <f aca="false">ISNUMBER(MATCH(A1010,Selection!A:A,0))</f>
        <v>0</v>
      </c>
      <c r="AE1010" s="6" t="n">
        <f aca="false">24-COUNTIF(D1010:AA1010,"")</f>
        <v>1</v>
      </c>
      <c r="AF1010" s="20" t="n">
        <f aca="false">TRUE()</f>
        <v>1</v>
      </c>
      <c r="AG1010" s="21" t="n">
        <f aca="false">FALSE()</f>
        <v>0</v>
      </c>
      <c r="AH1010" s="21" t="n">
        <f aca="false">TRUE()</f>
        <v>1</v>
      </c>
      <c r="AI1010" s="22" t="n">
        <f aca="false">FALSE()</f>
        <v>0</v>
      </c>
      <c r="AJ1010" s="8" t="n">
        <v>1012.1</v>
      </c>
      <c r="AK1010" s="23" t="s">
        <v>137</v>
      </c>
      <c r="AL1010" s="8" t="s">
        <v>63</v>
      </c>
      <c r="AM1010" s="8" t="n">
        <v>39</v>
      </c>
      <c r="AN1010" s="8" t="s">
        <v>45</v>
      </c>
      <c r="AO1010" s="8" t="s">
        <v>71</v>
      </c>
      <c r="AP1010" s="8" t="s">
        <v>66</v>
      </c>
      <c r="AU1010" s="8" t="s">
        <v>45</v>
      </c>
      <c r="AV1010" s="24" t="e">
        <f aca="false">#N/A</f>
        <v>#N/A</v>
      </c>
      <c r="AW1010" s="24"/>
      <c r="BA1010" s="21" t="n">
        <f aca="false">NOT(ISNA(MATCH($A1010&amp;"N",'Cases at IMPPC'!$H:$H,0)))</f>
        <v>0</v>
      </c>
      <c r="BB1010" s="21" t="n">
        <f aca="false">NOT(ISNA(MATCH($A1010&amp;"T",'Cases at IMPPC'!$H:$H,0)))</f>
        <v>0</v>
      </c>
      <c r="BC1010" s="21" t="n">
        <f aca="false">NOT(ISNA(MATCH($A1010&amp;"ADE",'Cases at IMPPC'!$H:$H,0)))</f>
        <v>0</v>
      </c>
      <c r="BD1010" s="21" t="n">
        <f aca="false">NOT(ISNA(MATCH($A1010&amp;"MET",'Cases at IMPPC'!$H:$H,0)))</f>
        <v>0</v>
      </c>
      <c r="BE1010" s="24" t="e">
        <f aca="false">#N/A</f>
        <v>#N/A</v>
      </c>
    </row>
    <row r="1011" customFormat="false" ht="13" hidden="false" customHeight="true" outlineLevel="0" collapsed="false">
      <c r="A1011" s="1" t="n">
        <v>1013</v>
      </c>
      <c r="B1011" s="18" t="s">
        <v>2334</v>
      </c>
      <c r="C1011" s="18" t="str">
        <f aca="false">TEXT(A1011,"CRC-00000")&amp;"-05-01"</f>
        <v>CRC-01013-05-01</v>
      </c>
      <c r="D1011" s="2" t="s">
        <v>60</v>
      </c>
      <c r="M1011" s="2" t="s">
        <v>45</v>
      </c>
      <c r="T1011" s="2"/>
      <c r="U1011" s="2"/>
      <c r="AD1011" s="6" t="n">
        <f aca="false">ISNUMBER(MATCH(A1011,Selection!A:A,0))</f>
        <v>0</v>
      </c>
      <c r="AE1011" s="6" t="n">
        <f aca="false">24-COUNTIF(D1011:AA1011,"")</f>
        <v>2</v>
      </c>
      <c r="AF1011" s="20" t="n">
        <f aca="false">TRUE()</f>
        <v>1</v>
      </c>
      <c r="AG1011" s="21" t="n">
        <f aca="false">FALSE()</f>
        <v>0</v>
      </c>
      <c r="AH1011" s="21" t="n">
        <f aca="false">FALSE()</f>
        <v>0</v>
      </c>
      <c r="AI1011" s="22" t="n">
        <f aca="false">TRUE()</f>
        <v>1</v>
      </c>
      <c r="AJ1011" s="8" t="n">
        <v>1013.3</v>
      </c>
      <c r="AK1011" s="23" t="s">
        <v>324</v>
      </c>
      <c r="AL1011" s="8" t="s">
        <v>63</v>
      </c>
      <c r="AM1011" s="8" t="n">
        <v>63</v>
      </c>
      <c r="AN1011" s="8" t="s">
        <v>64</v>
      </c>
      <c r="AP1011" s="8" t="s">
        <v>45</v>
      </c>
      <c r="AV1011" s="24"/>
      <c r="AW1011" s="24"/>
      <c r="BA1011" s="21" t="n">
        <f aca="false">NOT(ISNA(MATCH($A1011&amp;"N",'Cases at IMPPC'!$H:$H,0)))</f>
        <v>0</v>
      </c>
      <c r="BB1011" s="21" t="n">
        <f aca="false">NOT(ISNA(MATCH($A1011&amp;"T",'Cases at IMPPC'!$H:$H,0)))</f>
        <v>0</v>
      </c>
      <c r="BC1011" s="21" t="n">
        <f aca="false">NOT(ISNA(MATCH($A1011&amp;"ADE",'Cases at IMPPC'!$H:$H,0)))</f>
        <v>0</v>
      </c>
      <c r="BD1011" s="21" t="n">
        <f aca="false">NOT(ISNA(MATCH($A1011&amp;"MET",'Cases at IMPPC'!$H:$H,0)))</f>
        <v>0</v>
      </c>
      <c r="BE1011" s="24"/>
      <c r="BH1011" s="0" t="s">
        <v>1459</v>
      </c>
    </row>
    <row r="1012" customFormat="false" ht="13" hidden="false" customHeight="true" outlineLevel="0" collapsed="false">
      <c r="A1012" s="1" t="n">
        <v>1014</v>
      </c>
      <c r="B1012" s="18" t="s">
        <v>2335</v>
      </c>
      <c r="C1012" s="18" t="str">
        <f aca="false">TEXT(A1012,"CRC-00000")&amp;"-05-01"</f>
        <v>CRC-01014-05-01</v>
      </c>
      <c r="D1012" s="2" t="s">
        <v>60</v>
      </c>
      <c r="T1012" s="2"/>
      <c r="U1012" s="2"/>
      <c r="AD1012" s="6" t="n">
        <f aca="false">ISNUMBER(MATCH(A1012,Selection!A:A,0))</f>
        <v>0</v>
      </c>
      <c r="AE1012" s="6" t="n">
        <f aca="false">24-COUNTIF(D1012:AA1012,"")</f>
        <v>1</v>
      </c>
      <c r="AF1012" s="20" t="n">
        <f aca="false">TRUE()</f>
        <v>1</v>
      </c>
      <c r="AG1012" s="21" t="n">
        <f aca="false">FALSE()</f>
        <v>0</v>
      </c>
      <c r="AH1012" s="21" t="n">
        <f aca="false">FALSE()</f>
        <v>0</v>
      </c>
      <c r="AI1012" s="22" t="n">
        <f aca="false">TRUE()</f>
        <v>1</v>
      </c>
      <c r="AJ1012" s="8" t="n">
        <v>1014.3</v>
      </c>
      <c r="AK1012" s="23" t="s">
        <v>324</v>
      </c>
      <c r="AL1012" s="8" t="s">
        <v>63</v>
      </c>
      <c r="AM1012" s="8" t="n">
        <v>67</v>
      </c>
      <c r="AN1012" s="8" t="s">
        <v>45</v>
      </c>
      <c r="AP1012" s="8" t="s">
        <v>45</v>
      </c>
      <c r="AV1012" s="24"/>
      <c r="AW1012" s="24"/>
      <c r="BA1012" s="21" t="n">
        <f aca="false">NOT(ISNA(MATCH($A1012&amp;"N",'Cases at IMPPC'!$H:$H,0)))</f>
        <v>0</v>
      </c>
      <c r="BB1012" s="21" t="n">
        <f aca="false">NOT(ISNA(MATCH($A1012&amp;"T",'Cases at IMPPC'!$H:$H,0)))</f>
        <v>0</v>
      </c>
      <c r="BC1012" s="21" t="n">
        <f aca="false">NOT(ISNA(MATCH($A1012&amp;"ADE",'Cases at IMPPC'!$H:$H,0)))</f>
        <v>0</v>
      </c>
      <c r="BD1012" s="21" t="n">
        <f aca="false">NOT(ISNA(MATCH($A1012&amp;"MET",'Cases at IMPPC'!$H:$H,0)))</f>
        <v>0</v>
      </c>
      <c r="BE1012" s="24"/>
    </row>
    <row r="1013" customFormat="false" ht="13" hidden="false" customHeight="true" outlineLevel="0" collapsed="false">
      <c r="A1013" s="1" t="n">
        <v>1015</v>
      </c>
      <c r="B1013" s="18" t="s">
        <v>2336</v>
      </c>
      <c r="C1013" s="18" t="str">
        <f aca="false">TEXT(A1013,"CRC-00000")&amp;"-05-01"</f>
        <v>CRC-01015-05-01</v>
      </c>
      <c r="D1013" s="2" t="s">
        <v>60</v>
      </c>
      <c r="T1013" s="2"/>
      <c r="U1013" s="2"/>
      <c r="AD1013" s="6" t="n">
        <f aca="false">ISNUMBER(MATCH(A1013,Selection!A:A,0))</f>
        <v>0</v>
      </c>
      <c r="AE1013" s="6" t="n">
        <f aca="false">24-COUNTIF(D1013:AA1013,"")</f>
        <v>1</v>
      </c>
      <c r="AF1013" s="20" t="n">
        <f aca="false">TRUE()</f>
        <v>1</v>
      </c>
      <c r="AG1013" s="21" t="n">
        <f aca="false">FALSE()</f>
        <v>0</v>
      </c>
      <c r="AH1013" s="21" t="n">
        <f aca="false">TRUE()</f>
        <v>1</v>
      </c>
      <c r="AI1013" s="22" t="n">
        <f aca="false">FALSE()</f>
        <v>0</v>
      </c>
      <c r="AJ1013" s="8" t="n">
        <v>1015.1</v>
      </c>
      <c r="AK1013" s="23" t="s">
        <v>137</v>
      </c>
      <c r="AL1013" s="8" t="s">
        <v>63</v>
      </c>
      <c r="AM1013" s="8" t="n">
        <v>69</v>
      </c>
      <c r="AN1013" s="8" t="s">
        <v>64</v>
      </c>
      <c r="AV1013" s="24"/>
      <c r="AW1013" s="24"/>
      <c r="BA1013" s="21" t="n">
        <f aca="false">NOT(ISNA(MATCH($A1013&amp;"N",'Cases at IMPPC'!$H:$H,0)))</f>
        <v>0</v>
      </c>
      <c r="BB1013" s="21" t="n">
        <f aca="false">NOT(ISNA(MATCH($A1013&amp;"T",'Cases at IMPPC'!$H:$H,0)))</f>
        <v>0</v>
      </c>
      <c r="BC1013" s="21" t="n">
        <f aca="false">NOT(ISNA(MATCH($A1013&amp;"ADE",'Cases at IMPPC'!$H:$H,0)))</f>
        <v>0</v>
      </c>
      <c r="BD1013" s="21" t="n">
        <f aca="false">NOT(ISNA(MATCH($A1013&amp;"MET",'Cases at IMPPC'!$H:$H,0)))</f>
        <v>0</v>
      </c>
      <c r="BE1013" s="24" t="s">
        <v>365</v>
      </c>
    </row>
    <row r="1014" customFormat="false" ht="13" hidden="false" customHeight="true" outlineLevel="0" collapsed="false">
      <c r="A1014" s="1" t="n">
        <v>1016</v>
      </c>
      <c r="B1014" s="18" t="s">
        <v>2337</v>
      </c>
      <c r="C1014" s="18" t="str">
        <f aca="false">TEXT(A1014,"CRC-00000")&amp;"-05-01"</f>
        <v>CRC-01016-05-01</v>
      </c>
      <c r="D1014" s="2" t="s">
        <v>60</v>
      </c>
      <c r="T1014" s="2"/>
      <c r="U1014" s="2"/>
      <c r="AD1014" s="6" t="n">
        <f aca="false">ISNUMBER(MATCH(A1014,Selection!A:A,0))</f>
        <v>0</v>
      </c>
      <c r="AE1014" s="6" t="n">
        <f aca="false">24-COUNTIF(D1014:AA1014,"")</f>
        <v>1</v>
      </c>
      <c r="AF1014" s="20" t="n">
        <f aca="false">TRUE()</f>
        <v>1</v>
      </c>
      <c r="AG1014" s="21" t="n">
        <f aca="false">FALSE()</f>
        <v>0</v>
      </c>
      <c r="AH1014" s="21" t="n">
        <f aca="false">FALSE()</f>
        <v>0</v>
      </c>
      <c r="AI1014" s="22" t="n">
        <f aca="false">TRUE()</f>
        <v>1</v>
      </c>
      <c r="AJ1014" s="8" t="n">
        <v>1016.3</v>
      </c>
      <c r="AK1014" s="23" t="s">
        <v>324</v>
      </c>
      <c r="AL1014" s="8" t="s">
        <v>63</v>
      </c>
      <c r="AM1014" s="8" t="n">
        <v>51</v>
      </c>
      <c r="AN1014" s="8" t="s">
        <v>64</v>
      </c>
      <c r="AP1014" s="8" t="s">
        <v>45</v>
      </c>
      <c r="AV1014" s="24"/>
      <c r="AW1014" s="24"/>
      <c r="BA1014" s="21" t="n">
        <f aca="false">NOT(ISNA(MATCH($A1014&amp;"N",'Cases at IMPPC'!$H:$H,0)))</f>
        <v>0</v>
      </c>
      <c r="BB1014" s="21" t="n">
        <f aca="false">NOT(ISNA(MATCH($A1014&amp;"T",'Cases at IMPPC'!$H:$H,0)))</f>
        <v>0</v>
      </c>
      <c r="BC1014" s="21" t="n">
        <f aca="false">NOT(ISNA(MATCH($A1014&amp;"ADE",'Cases at IMPPC'!$H:$H,0)))</f>
        <v>0</v>
      </c>
      <c r="BD1014" s="21" t="n">
        <f aca="false">NOT(ISNA(MATCH($A1014&amp;"MET",'Cases at IMPPC'!$H:$H,0)))</f>
        <v>0</v>
      </c>
      <c r="BE1014" s="24"/>
    </row>
    <row r="1015" customFormat="false" ht="13" hidden="false" customHeight="true" outlineLevel="0" collapsed="false">
      <c r="A1015" s="1" t="n">
        <v>1017</v>
      </c>
      <c r="B1015" s="18" t="s">
        <v>2338</v>
      </c>
      <c r="C1015" s="18" t="str">
        <f aca="false">TEXT(A1015,"CRC-00000")&amp;"-05-01"</f>
        <v>CRC-01017-05-01</v>
      </c>
      <c r="D1015" s="2" t="s">
        <v>60</v>
      </c>
      <c r="T1015" s="2"/>
      <c r="U1015" s="2"/>
      <c r="AD1015" s="6" t="n">
        <f aca="false">ISNUMBER(MATCH(A1015,Selection!A:A,0))</f>
        <v>0</v>
      </c>
      <c r="AE1015" s="6" t="n">
        <f aca="false">24-COUNTIF(D1015:AA1015,"")</f>
        <v>1</v>
      </c>
      <c r="AF1015" s="20" t="n">
        <f aca="false">TRUE()</f>
        <v>1</v>
      </c>
      <c r="AG1015" s="21" t="n">
        <f aca="false">FALSE()</f>
        <v>0</v>
      </c>
      <c r="AH1015" s="21" t="n">
        <f aca="false">TRUE()</f>
        <v>1</v>
      </c>
      <c r="AI1015" s="22" t="n">
        <f aca="false">FALSE()</f>
        <v>0</v>
      </c>
      <c r="AJ1015" s="8" t="n">
        <v>1017.1</v>
      </c>
      <c r="AK1015" s="23" t="s">
        <v>137</v>
      </c>
      <c r="AM1015" s="8" t="n">
        <v>88</v>
      </c>
      <c r="AN1015" s="8" t="s">
        <v>64</v>
      </c>
      <c r="AO1015" s="8" t="s">
        <v>65</v>
      </c>
      <c r="AV1015" s="24"/>
      <c r="AW1015" s="24"/>
      <c r="BA1015" s="21" t="n">
        <f aca="false">NOT(ISNA(MATCH($A1015&amp;"N",'Cases at IMPPC'!$H:$H,0)))</f>
        <v>0</v>
      </c>
      <c r="BB1015" s="21" t="n">
        <f aca="false">NOT(ISNA(MATCH($A1015&amp;"T",'Cases at IMPPC'!$H:$H,0)))</f>
        <v>0</v>
      </c>
      <c r="BC1015" s="21" t="n">
        <f aca="false">NOT(ISNA(MATCH($A1015&amp;"ADE",'Cases at IMPPC'!$H:$H,0)))</f>
        <v>0</v>
      </c>
      <c r="BD1015" s="21" t="n">
        <f aca="false">NOT(ISNA(MATCH($A1015&amp;"MET",'Cases at IMPPC'!$H:$H,0)))</f>
        <v>0</v>
      </c>
      <c r="BE1015" s="24" t="s">
        <v>1049</v>
      </c>
    </row>
    <row r="1016" customFormat="false" ht="13" hidden="false" customHeight="true" outlineLevel="0" collapsed="false">
      <c r="A1016" s="1" t="n">
        <v>1018</v>
      </c>
      <c r="B1016" s="18" t="s">
        <v>2339</v>
      </c>
      <c r="C1016" s="18" t="str">
        <f aca="false">TEXT(A1016,"CRC-00000")&amp;"-05-01"</f>
        <v>CRC-01018-05-01</v>
      </c>
      <c r="D1016" s="2" t="s">
        <v>60</v>
      </c>
      <c r="T1016" s="2"/>
      <c r="U1016" s="2"/>
      <c r="AD1016" s="6" t="n">
        <f aca="false">ISNUMBER(MATCH(A1016,Selection!A:A,0))</f>
        <v>0</v>
      </c>
      <c r="AE1016" s="6" t="n">
        <f aca="false">24-COUNTIF(D1016:AA1016,"")</f>
        <v>1</v>
      </c>
      <c r="AF1016" s="20" t="n">
        <f aca="false">TRUE()</f>
        <v>1</v>
      </c>
      <c r="AG1016" s="21" t="n">
        <f aca="false">FALSE()</f>
        <v>0</v>
      </c>
      <c r="AH1016" s="21" t="n">
        <f aca="false">TRUE()</f>
        <v>1</v>
      </c>
      <c r="AI1016" s="22" t="n">
        <f aca="false">FALSE()</f>
        <v>0</v>
      </c>
      <c r="AJ1016" s="8" t="n">
        <v>1018.1</v>
      </c>
      <c r="AK1016" s="23" t="s">
        <v>137</v>
      </c>
      <c r="AL1016" s="8" t="s">
        <v>63</v>
      </c>
      <c r="AM1016" s="8" t="n">
        <v>53</v>
      </c>
      <c r="AN1016" s="8" t="s">
        <v>64</v>
      </c>
      <c r="AO1016" s="8" t="s">
        <v>71</v>
      </c>
      <c r="AV1016" s="24"/>
      <c r="AW1016" s="24"/>
      <c r="BA1016" s="21" t="n">
        <f aca="false">NOT(ISNA(MATCH($A1016&amp;"N",'Cases at IMPPC'!$H:$H,0)))</f>
        <v>0</v>
      </c>
      <c r="BB1016" s="21" t="n">
        <f aca="false">NOT(ISNA(MATCH($A1016&amp;"T",'Cases at IMPPC'!$H:$H,0)))</f>
        <v>0</v>
      </c>
      <c r="BC1016" s="21" t="n">
        <f aca="false">NOT(ISNA(MATCH($A1016&amp;"ADE",'Cases at IMPPC'!$H:$H,0)))</f>
        <v>0</v>
      </c>
      <c r="BD1016" s="21" t="n">
        <f aca="false">NOT(ISNA(MATCH($A1016&amp;"MET",'Cases at IMPPC'!$H:$H,0)))</f>
        <v>0</v>
      </c>
      <c r="BE1016" s="24"/>
    </row>
    <row r="1017" customFormat="false" ht="13" hidden="false" customHeight="true" outlineLevel="0" collapsed="false">
      <c r="A1017" s="1" t="n">
        <v>1019</v>
      </c>
      <c r="B1017" s="18" t="s">
        <v>2340</v>
      </c>
      <c r="C1017" s="18" t="str">
        <f aca="false">TEXT(A1017,"CRC-00000")&amp;"-05-01"</f>
        <v>CRC-01019-05-01</v>
      </c>
      <c r="D1017" s="2" t="s">
        <v>60</v>
      </c>
      <c r="T1017" s="2"/>
      <c r="U1017" s="2"/>
      <c r="AD1017" s="6" t="n">
        <f aca="false">ISNUMBER(MATCH(A1017,Selection!A:A,0))</f>
        <v>0</v>
      </c>
      <c r="AE1017" s="6" t="n">
        <f aca="false">24-COUNTIF(D1017:AA1017,"")</f>
        <v>1</v>
      </c>
      <c r="AF1017" s="20" t="n">
        <f aca="false">TRUE()</f>
        <v>1</v>
      </c>
      <c r="AG1017" s="21" t="n">
        <f aca="false">TRUE()</f>
        <v>1</v>
      </c>
      <c r="AH1017" s="21" t="n">
        <f aca="false">FALSE()</f>
        <v>0</v>
      </c>
      <c r="AI1017" s="22" t="n">
        <f aca="false">FALSE()</f>
        <v>0</v>
      </c>
      <c r="AJ1017" s="8" t="n">
        <v>1019</v>
      </c>
      <c r="AK1017" s="23" t="s">
        <v>62</v>
      </c>
      <c r="AO1017" s="8" t="s">
        <v>65</v>
      </c>
      <c r="AP1017" s="8" t="s">
        <v>115</v>
      </c>
      <c r="AQ1017" s="8" t="s">
        <v>2029</v>
      </c>
      <c r="AU1017" s="8" t="s">
        <v>45</v>
      </c>
      <c r="AV1017" s="24" t="s">
        <v>2341</v>
      </c>
      <c r="AW1017" s="24"/>
      <c r="BA1017" s="21" t="n">
        <f aca="false">NOT(ISNA(MATCH($A1017&amp;"N",'Cases at IMPPC'!$H:$H,0)))</f>
        <v>0</v>
      </c>
      <c r="BB1017" s="21" t="n">
        <f aca="false">NOT(ISNA(MATCH($A1017&amp;"T",'Cases at IMPPC'!$H:$H,0)))</f>
        <v>0</v>
      </c>
      <c r="BC1017" s="21" t="n">
        <f aca="false">NOT(ISNA(MATCH($A1017&amp;"ADE",'Cases at IMPPC'!$H:$H,0)))</f>
        <v>0</v>
      </c>
      <c r="BD1017" s="21" t="n">
        <f aca="false">NOT(ISNA(MATCH($A1017&amp;"MET",'Cases at IMPPC'!$H:$H,0)))</f>
        <v>0</v>
      </c>
      <c r="BE1017" s="24"/>
    </row>
    <row r="1018" customFormat="false" ht="13" hidden="false" customHeight="true" outlineLevel="0" collapsed="false">
      <c r="A1018" s="1" t="n">
        <v>1020</v>
      </c>
      <c r="B1018" s="18" t="s">
        <v>2342</v>
      </c>
      <c r="C1018" s="18" t="str">
        <f aca="false">TEXT(A1018,"CRC-00000")&amp;"-05-01"</f>
        <v>CRC-01020-05-01</v>
      </c>
      <c r="D1018" s="2" t="s">
        <v>60</v>
      </c>
      <c r="T1018" s="2"/>
      <c r="U1018" s="2"/>
      <c r="AD1018" s="6" t="n">
        <f aca="false">ISNUMBER(MATCH(A1018,Selection!A:A,0))</f>
        <v>0</v>
      </c>
      <c r="AE1018" s="6" t="n">
        <f aca="false">24-COUNTIF(D1018:AA1018,"")</f>
        <v>1</v>
      </c>
      <c r="AF1018" s="20" t="n">
        <f aca="false">TRUE()</f>
        <v>1</v>
      </c>
      <c r="AG1018" s="21" t="n">
        <f aca="false">TRUE()</f>
        <v>1</v>
      </c>
      <c r="AH1018" s="21" t="n">
        <f aca="false">FALSE()</f>
        <v>0</v>
      </c>
      <c r="AI1018" s="22" t="n">
        <f aca="false">FALSE()</f>
        <v>0</v>
      </c>
      <c r="AJ1018" s="8" t="n">
        <v>1020</v>
      </c>
      <c r="AK1018" s="23" t="s">
        <v>62</v>
      </c>
      <c r="AL1018" s="8" t="s">
        <v>63</v>
      </c>
      <c r="AM1018" s="8" t="n">
        <v>56</v>
      </c>
      <c r="AN1018" s="8" t="s">
        <v>64</v>
      </c>
      <c r="AO1018" s="8" t="s">
        <v>65</v>
      </c>
      <c r="AP1018" s="8" t="s">
        <v>66</v>
      </c>
      <c r="AQ1018" s="8" t="s">
        <v>197</v>
      </c>
      <c r="AU1018" s="8" t="s">
        <v>45</v>
      </c>
      <c r="AV1018" s="24" t="s">
        <v>2343</v>
      </c>
      <c r="AW1018" s="24"/>
      <c r="BA1018" s="21" t="n">
        <f aca="false">NOT(ISNA(MATCH($A1018&amp;"N",'Cases at IMPPC'!$H:$H,0)))</f>
        <v>0</v>
      </c>
      <c r="BB1018" s="21" t="n">
        <f aca="false">NOT(ISNA(MATCH($A1018&amp;"T",'Cases at IMPPC'!$H:$H,0)))</f>
        <v>0</v>
      </c>
      <c r="BC1018" s="21" t="n">
        <f aca="false">NOT(ISNA(MATCH($A1018&amp;"ADE",'Cases at IMPPC'!$H:$H,0)))</f>
        <v>0</v>
      </c>
      <c r="BD1018" s="21" t="n">
        <f aca="false">NOT(ISNA(MATCH($A1018&amp;"MET",'Cases at IMPPC'!$H:$H,0)))</f>
        <v>0</v>
      </c>
      <c r="BE1018" s="24"/>
    </row>
    <row r="1019" customFormat="false" ht="13" hidden="false" customHeight="true" outlineLevel="0" collapsed="false">
      <c r="A1019" s="1" t="n">
        <v>1021</v>
      </c>
      <c r="B1019" s="18" t="s">
        <v>2344</v>
      </c>
      <c r="C1019" s="18" t="str">
        <f aca="false">TEXT(A1019,"CRC-00000")&amp;"-05-01"</f>
        <v>CRC-01021-05-01</v>
      </c>
      <c r="D1019" s="2" t="s">
        <v>60</v>
      </c>
      <c r="T1019" s="2"/>
      <c r="U1019" s="2"/>
      <c r="AD1019" s="6" t="n">
        <f aca="false">ISNUMBER(MATCH(A1019,Selection!A:A,0))</f>
        <v>0</v>
      </c>
      <c r="AE1019" s="6" t="n">
        <f aca="false">24-COUNTIF(D1019:AA1019,"")</f>
        <v>1</v>
      </c>
      <c r="AF1019" s="20" t="n">
        <f aca="false">TRUE()</f>
        <v>1</v>
      </c>
      <c r="AG1019" s="21" t="n">
        <f aca="false">FALSE()</f>
        <v>0</v>
      </c>
      <c r="AH1019" s="21" t="n">
        <f aca="false">TRUE()</f>
        <v>1</v>
      </c>
      <c r="AI1019" s="22" t="n">
        <f aca="false">FALSE()</f>
        <v>0</v>
      </c>
      <c r="AJ1019" s="8" t="n">
        <v>1021.1</v>
      </c>
      <c r="AK1019" s="23" t="s">
        <v>137</v>
      </c>
      <c r="AM1019" s="8" t="n">
        <v>22</v>
      </c>
      <c r="AN1019" s="8" t="s">
        <v>45</v>
      </c>
      <c r="AV1019" s="24"/>
      <c r="AW1019" s="24"/>
      <c r="BA1019" s="21" t="n">
        <f aca="false">NOT(ISNA(MATCH($A1019&amp;"N",'Cases at IMPPC'!$H:$H,0)))</f>
        <v>0</v>
      </c>
      <c r="BB1019" s="21" t="n">
        <f aca="false">NOT(ISNA(MATCH($A1019&amp;"T",'Cases at IMPPC'!$H:$H,0)))</f>
        <v>0</v>
      </c>
      <c r="BC1019" s="21" t="n">
        <f aca="false">NOT(ISNA(MATCH($A1019&amp;"ADE",'Cases at IMPPC'!$H:$H,0)))</f>
        <v>0</v>
      </c>
      <c r="BD1019" s="21" t="n">
        <f aca="false">NOT(ISNA(MATCH($A1019&amp;"MET",'Cases at IMPPC'!$H:$H,0)))</f>
        <v>0</v>
      </c>
      <c r="BE1019" s="24"/>
    </row>
    <row r="1020" customFormat="false" ht="13" hidden="false" customHeight="true" outlineLevel="0" collapsed="false">
      <c r="A1020" s="1" t="n">
        <v>1022</v>
      </c>
      <c r="B1020" s="18" t="s">
        <v>2345</v>
      </c>
      <c r="C1020" s="18" t="str">
        <f aca="false">TEXT(A1020,"CRC-00000")&amp;"-05-01"</f>
        <v>CRC-01022-05-01</v>
      </c>
      <c r="D1020" s="2" t="s">
        <v>61</v>
      </c>
      <c r="T1020" s="2"/>
      <c r="U1020" s="2"/>
      <c r="AD1020" s="6" t="n">
        <f aca="false">ISNUMBER(MATCH(A1020,Selection!A:A,0))</f>
        <v>0</v>
      </c>
      <c r="AE1020" s="6" t="n">
        <f aca="false">24-COUNTIF(D1020:AA1020,"")</f>
        <v>1</v>
      </c>
      <c r="AF1020" s="20" t="n">
        <f aca="false">TRUE()</f>
        <v>1</v>
      </c>
      <c r="AG1020" s="21" t="n">
        <f aca="false">TRUE()</f>
        <v>1</v>
      </c>
      <c r="AH1020" s="21" t="n">
        <f aca="false">FALSE()</f>
        <v>0</v>
      </c>
      <c r="AI1020" s="22" t="n">
        <f aca="false">FALSE()</f>
        <v>0</v>
      </c>
      <c r="AJ1020" s="8" t="n">
        <v>1022</v>
      </c>
      <c r="AK1020" s="23" t="s">
        <v>62</v>
      </c>
      <c r="AL1020" s="8" t="s">
        <v>63</v>
      </c>
      <c r="AM1020" s="8" t="n">
        <v>79</v>
      </c>
      <c r="AN1020" s="8" t="s">
        <v>45</v>
      </c>
      <c r="AO1020" s="8" t="s">
        <v>65</v>
      </c>
      <c r="AP1020" s="8" t="s">
        <v>66</v>
      </c>
      <c r="AQ1020" s="8" t="s">
        <v>304</v>
      </c>
      <c r="AU1020" s="8" t="s">
        <v>45</v>
      </c>
      <c r="AV1020" s="24" t="s">
        <v>2346</v>
      </c>
      <c r="AW1020" s="24"/>
      <c r="BA1020" s="21" t="n">
        <f aca="false">NOT(ISNA(MATCH($A1020&amp;"N",'Cases at IMPPC'!$H:$H,0)))</f>
        <v>0</v>
      </c>
      <c r="BB1020" s="21" t="n">
        <f aca="false">NOT(ISNA(MATCH($A1020&amp;"T",'Cases at IMPPC'!$H:$H,0)))</f>
        <v>0</v>
      </c>
      <c r="BC1020" s="21" t="n">
        <f aca="false">NOT(ISNA(MATCH($A1020&amp;"ADE",'Cases at IMPPC'!$H:$H,0)))</f>
        <v>0</v>
      </c>
      <c r="BD1020" s="21" t="n">
        <f aca="false">NOT(ISNA(MATCH($A1020&amp;"MET",'Cases at IMPPC'!$H:$H,0)))</f>
        <v>0</v>
      </c>
      <c r="BE1020" s="24"/>
    </row>
    <row r="1021" customFormat="false" ht="13" hidden="false" customHeight="true" outlineLevel="0" collapsed="false">
      <c r="A1021" s="1" t="n">
        <v>1023</v>
      </c>
      <c r="B1021" s="18" t="s">
        <v>2347</v>
      </c>
      <c r="C1021" s="18" t="str">
        <f aca="false">TEXT(A1021,"CRC-00000")&amp;"-05-01"</f>
        <v>CRC-01023-05-01</v>
      </c>
      <c r="D1021" s="2" t="s">
        <v>60</v>
      </c>
      <c r="T1021" s="2"/>
      <c r="U1021" s="2"/>
      <c r="AD1021" s="6" t="n">
        <f aca="false">ISNUMBER(MATCH(A1021,Selection!A:A,0))</f>
        <v>0</v>
      </c>
      <c r="AE1021" s="6" t="n">
        <f aca="false">24-COUNTIF(D1021:AA1021,"")</f>
        <v>1</v>
      </c>
      <c r="AF1021" s="20" t="n">
        <f aca="false">TRUE()</f>
        <v>1</v>
      </c>
      <c r="AG1021" s="21" t="n">
        <f aca="false">TRUE()</f>
        <v>1</v>
      </c>
      <c r="AH1021" s="21" t="n">
        <f aca="false">FALSE()</f>
        <v>0</v>
      </c>
      <c r="AI1021" s="22" t="n">
        <f aca="false">FALSE()</f>
        <v>0</v>
      </c>
      <c r="AJ1021" s="8" t="n">
        <v>1023</v>
      </c>
      <c r="AK1021" s="23" t="s">
        <v>62</v>
      </c>
      <c r="AL1021" s="8" t="s">
        <v>63</v>
      </c>
      <c r="AM1021" s="8" t="n">
        <v>87</v>
      </c>
      <c r="AN1021" s="8" t="s">
        <v>45</v>
      </c>
      <c r="AO1021" s="8" t="s">
        <v>71</v>
      </c>
      <c r="AP1021" s="8" t="s">
        <v>90</v>
      </c>
      <c r="AQ1021" s="8" t="s">
        <v>1407</v>
      </c>
      <c r="AU1021" s="8" t="s">
        <v>45</v>
      </c>
      <c r="AV1021" s="24"/>
      <c r="AW1021" s="24"/>
      <c r="BA1021" s="21" t="n">
        <f aca="false">NOT(ISNA(MATCH($A1021&amp;"N",'Cases at IMPPC'!$H:$H,0)))</f>
        <v>0</v>
      </c>
      <c r="BB1021" s="21" t="n">
        <f aca="false">NOT(ISNA(MATCH($A1021&amp;"T",'Cases at IMPPC'!$H:$H,0)))</f>
        <v>0</v>
      </c>
      <c r="BC1021" s="21" t="n">
        <f aca="false">NOT(ISNA(MATCH($A1021&amp;"ADE",'Cases at IMPPC'!$H:$H,0)))</f>
        <v>0</v>
      </c>
      <c r="BD1021" s="21" t="n">
        <f aca="false">NOT(ISNA(MATCH($A1021&amp;"MET",'Cases at IMPPC'!$H:$H,0)))</f>
        <v>0</v>
      </c>
      <c r="BE1021" s="24" t="s">
        <v>282</v>
      </c>
    </row>
    <row r="1022" customFormat="false" ht="13" hidden="false" customHeight="true" outlineLevel="0" collapsed="false">
      <c r="A1022" s="1" t="n">
        <v>1024</v>
      </c>
      <c r="B1022" s="18" t="s">
        <v>2348</v>
      </c>
      <c r="C1022" s="18" t="str">
        <f aca="false">TEXT(A1022,"CRC-00000")&amp;"-05-01"</f>
        <v>CRC-01024-05-01</v>
      </c>
      <c r="D1022" s="2" t="s">
        <v>60</v>
      </c>
      <c r="T1022" s="2"/>
      <c r="U1022" s="2"/>
      <c r="AD1022" s="6" t="n">
        <f aca="false">ISNUMBER(MATCH(A1022,Selection!A:A,0))</f>
        <v>0</v>
      </c>
      <c r="AE1022" s="6" t="n">
        <f aca="false">24-COUNTIF(D1022:AA1022,"")</f>
        <v>1</v>
      </c>
      <c r="AF1022" s="20" t="n">
        <f aca="false">TRUE()</f>
        <v>1</v>
      </c>
      <c r="AG1022" s="21" t="n">
        <f aca="false">TRUE()</f>
        <v>1</v>
      </c>
      <c r="AH1022" s="21" t="n">
        <f aca="false">FALSE()</f>
        <v>0</v>
      </c>
      <c r="AI1022" s="22" t="n">
        <f aca="false">FALSE()</f>
        <v>0</v>
      </c>
      <c r="AJ1022" s="8" t="n">
        <v>1024</v>
      </c>
      <c r="AK1022" s="23" t="s">
        <v>62</v>
      </c>
      <c r="AL1022" s="8" t="s">
        <v>63</v>
      </c>
      <c r="AM1022" s="8" t="n">
        <v>71</v>
      </c>
      <c r="AN1022" s="8" t="s">
        <v>64</v>
      </c>
      <c r="AO1022" s="8" t="s">
        <v>65</v>
      </c>
      <c r="AP1022" s="8" t="s">
        <v>90</v>
      </c>
      <c r="AQ1022" s="8" t="s">
        <v>116</v>
      </c>
      <c r="AU1022" s="8" t="s">
        <v>159</v>
      </c>
      <c r="AV1022" s="24" t="s">
        <v>2349</v>
      </c>
      <c r="AW1022" s="24"/>
      <c r="BA1022" s="21" t="n">
        <f aca="false">NOT(ISNA(MATCH($A1022&amp;"N",'Cases at IMPPC'!$H:$H,0)))</f>
        <v>0</v>
      </c>
      <c r="BB1022" s="21" t="n">
        <f aca="false">NOT(ISNA(MATCH($A1022&amp;"T",'Cases at IMPPC'!$H:$H,0)))</f>
        <v>0</v>
      </c>
      <c r="BC1022" s="21" t="n">
        <f aca="false">NOT(ISNA(MATCH($A1022&amp;"ADE",'Cases at IMPPC'!$H:$H,0)))</f>
        <v>0</v>
      </c>
      <c r="BD1022" s="21" t="n">
        <f aca="false">NOT(ISNA(MATCH($A1022&amp;"MET",'Cases at IMPPC'!$H:$H,0)))</f>
        <v>0</v>
      </c>
      <c r="BE1022" s="24"/>
    </row>
    <row r="1023" customFormat="false" ht="13" hidden="false" customHeight="true" outlineLevel="0" collapsed="false">
      <c r="A1023" s="1" t="n">
        <v>1025</v>
      </c>
      <c r="B1023" s="18" t="s">
        <v>2350</v>
      </c>
      <c r="C1023" s="18" t="str">
        <f aca="false">TEXT(A1023,"CRC-00000")&amp;"-05-01"</f>
        <v>CRC-01025-05-01</v>
      </c>
      <c r="D1023" s="2" t="s">
        <v>60</v>
      </c>
      <c r="T1023" s="2"/>
      <c r="U1023" s="2"/>
      <c r="AD1023" s="6" t="n">
        <f aca="false">ISNUMBER(MATCH(A1023,Selection!A:A,0))</f>
        <v>0</v>
      </c>
      <c r="AE1023" s="6" t="n">
        <f aca="false">24-COUNTIF(D1023:AA1023,"")</f>
        <v>1</v>
      </c>
      <c r="AF1023" s="20" t="n">
        <f aca="false">TRUE()</f>
        <v>1</v>
      </c>
      <c r="AG1023" s="21" t="n">
        <f aca="false">TRUE()</f>
        <v>1</v>
      </c>
      <c r="AH1023" s="21" t="n">
        <f aca="false">FALSE()</f>
        <v>0</v>
      </c>
      <c r="AI1023" s="22" t="n">
        <f aca="false">FALSE()</f>
        <v>0</v>
      </c>
      <c r="AJ1023" s="8" t="n">
        <v>1025</v>
      </c>
      <c r="AK1023" s="23" t="s">
        <v>137</v>
      </c>
      <c r="AL1023" s="8" t="s">
        <v>63</v>
      </c>
      <c r="AM1023" s="8" t="n">
        <v>18</v>
      </c>
      <c r="AN1023" s="8" t="s">
        <v>45</v>
      </c>
      <c r="AV1023" s="24" t="e">
        <f aca="false">#N/A</f>
        <v>#N/A</v>
      </c>
      <c r="AW1023" s="24"/>
      <c r="BA1023" s="21" t="n">
        <f aca="false">NOT(ISNA(MATCH($A1023&amp;"N",'Cases at IMPPC'!$H:$H,0)))</f>
        <v>0</v>
      </c>
      <c r="BB1023" s="21" t="n">
        <f aca="false">NOT(ISNA(MATCH($A1023&amp;"T",'Cases at IMPPC'!$H:$H,0)))</f>
        <v>0</v>
      </c>
      <c r="BC1023" s="21" t="n">
        <f aca="false">NOT(ISNA(MATCH($A1023&amp;"ADE",'Cases at IMPPC'!$H:$H,0)))</f>
        <v>0</v>
      </c>
      <c r="BD1023" s="21" t="n">
        <f aca="false">NOT(ISNA(MATCH($A1023&amp;"MET",'Cases at IMPPC'!$H:$H,0)))</f>
        <v>0</v>
      </c>
      <c r="BE1023" s="24" t="e">
        <f aca="false">#N/A</f>
        <v>#N/A</v>
      </c>
    </row>
    <row r="1024" customFormat="false" ht="13" hidden="false" customHeight="true" outlineLevel="0" collapsed="false">
      <c r="A1024" s="1" t="n">
        <v>1026</v>
      </c>
      <c r="B1024" s="18" t="s">
        <v>2351</v>
      </c>
      <c r="C1024" s="18" t="str">
        <f aca="false">TEXT(A1024,"CRC-00000")&amp;"-05-01"</f>
        <v>CRC-01026-05-01</v>
      </c>
      <c r="D1024" s="2" t="s">
        <v>60</v>
      </c>
      <c r="T1024" s="2"/>
      <c r="U1024" s="2"/>
      <c r="AD1024" s="6" t="n">
        <f aca="false">ISNUMBER(MATCH(A1024,Selection!A:A,0))</f>
        <v>0</v>
      </c>
      <c r="AE1024" s="6" t="n">
        <f aca="false">24-COUNTIF(D1024:AA1024,"")</f>
        <v>1</v>
      </c>
      <c r="AF1024" s="20" t="n">
        <f aca="false">TRUE()</f>
        <v>1</v>
      </c>
      <c r="AG1024" s="21" t="n">
        <f aca="false">TRUE()</f>
        <v>1</v>
      </c>
      <c r="AH1024" s="21" t="n">
        <f aca="false">FALSE()</f>
        <v>0</v>
      </c>
      <c r="AI1024" s="22" t="n">
        <f aca="false">FALSE()</f>
        <v>0</v>
      </c>
      <c r="AJ1024" s="8" t="n">
        <v>1026</v>
      </c>
      <c r="AK1024" s="23" t="s">
        <v>62</v>
      </c>
      <c r="AL1024" s="8" t="s">
        <v>63</v>
      </c>
      <c r="AM1024" s="8" t="n">
        <v>52</v>
      </c>
      <c r="AN1024" s="8" t="s">
        <v>64</v>
      </c>
      <c r="AO1024" s="8" t="s">
        <v>71</v>
      </c>
      <c r="AP1024" s="8" t="s">
        <v>90</v>
      </c>
      <c r="AQ1024" s="8" t="s">
        <v>2352</v>
      </c>
      <c r="AU1024" s="8" t="s">
        <v>152</v>
      </c>
      <c r="AV1024" s="24" t="s">
        <v>2353</v>
      </c>
      <c r="AW1024" s="24"/>
      <c r="BA1024" s="21" t="n">
        <f aca="false">NOT(ISNA(MATCH($A1024&amp;"N",'Cases at IMPPC'!$H:$H,0)))</f>
        <v>0</v>
      </c>
      <c r="BB1024" s="21" t="n">
        <f aca="false">NOT(ISNA(MATCH($A1024&amp;"T",'Cases at IMPPC'!$H:$H,0)))</f>
        <v>0</v>
      </c>
      <c r="BC1024" s="21" t="n">
        <f aca="false">NOT(ISNA(MATCH($A1024&amp;"ADE",'Cases at IMPPC'!$H:$H,0)))</f>
        <v>0</v>
      </c>
      <c r="BD1024" s="21" t="n">
        <f aca="false">NOT(ISNA(MATCH($A1024&amp;"MET",'Cases at IMPPC'!$H:$H,0)))</f>
        <v>0</v>
      </c>
      <c r="BE1024" s="24" t="s">
        <v>2258</v>
      </c>
    </row>
    <row r="1025" customFormat="false" ht="13" hidden="false" customHeight="true" outlineLevel="0" collapsed="false">
      <c r="A1025" s="1" t="n">
        <v>1027</v>
      </c>
      <c r="B1025" s="18" t="s">
        <v>2354</v>
      </c>
      <c r="C1025" s="18" t="str">
        <f aca="false">TEXT(A1025,"CRC-00000")&amp;"-05-01"</f>
        <v>CRC-01027-05-01</v>
      </c>
      <c r="D1025" s="2" t="s">
        <v>60</v>
      </c>
      <c r="T1025" s="2"/>
      <c r="U1025" s="2"/>
      <c r="AD1025" s="6" t="n">
        <f aca="false">ISNUMBER(MATCH(A1025,Selection!A:A,0))</f>
        <v>0</v>
      </c>
      <c r="AE1025" s="6" t="n">
        <f aca="false">24-COUNTIF(D1025:AA1025,"")</f>
        <v>1</v>
      </c>
      <c r="AF1025" s="20" t="n">
        <f aca="false">TRUE()</f>
        <v>1</v>
      </c>
      <c r="AG1025" s="21" t="n">
        <f aca="false">TRUE()</f>
        <v>1</v>
      </c>
      <c r="AH1025" s="21" t="n">
        <f aca="false">FALSE()</f>
        <v>0</v>
      </c>
      <c r="AI1025" s="22" t="n">
        <f aca="false">FALSE()</f>
        <v>0</v>
      </c>
      <c r="AJ1025" s="8" t="n">
        <v>1027</v>
      </c>
      <c r="AK1025" s="23" t="s">
        <v>62</v>
      </c>
      <c r="AL1025" s="8" t="s">
        <v>63</v>
      </c>
      <c r="AM1025" s="8" t="n">
        <v>43</v>
      </c>
      <c r="AN1025" s="8" t="s">
        <v>64</v>
      </c>
      <c r="AO1025" s="8" t="s">
        <v>71</v>
      </c>
      <c r="AP1025" s="8" t="s">
        <v>66</v>
      </c>
      <c r="AQ1025" s="8" t="s">
        <v>238</v>
      </c>
      <c r="AU1025" s="8" t="s">
        <v>86</v>
      </c>
      <c r="AV1025" s="24"/>
      <c r="AW1025" s="24"/>
      <c r="BA1025" s="21" t="n">
        <f aca="false">NOT(ISNA(MATCH($A1025&amp;"N",'Cases at IMPPC'!$H:$H,0)))</f>
        <v>0</v>
      </c>
      <c r="BB1025" s="21" t="n">
        <f aca="false">NOT(ISNA(MATCH($A1025&amp;"T",'Cases at IMPPC'!$H:$H,0)))</f>
        <v>0</v>
      </c>
      <c r="BC1025" s="21" t="n">
        <f aca="false">NOT(ISNA(MATCH($A1025&amp;"ADE",'Cases at IMPPC'!$H:$H,0)))</f>
        <v>0</v>
      </c>
      <c r="BD1025" s="21" t="n">
        <f aca="false">NOT(ISNA(MATCH($A1025&amp;"MET",'Cases at IMPPC'!$H:$H,0)))</f>
        <v>0</v>
      </c>
      <c r="BE1025" s="24" t="s">
        <v>355</v>
      </c>
    </row>
    <row r="1026" customFormat="false" ht="13" hidden="false" customHeight="true" outlineLevel="0" collapsed="false">
      <c r="A1026" s="1" t="n">
        <v>1028</v>
      </c>
      <c r="B1026" s="18" t="s">
        <v>2355</v>
      </c>
      <c r="C1026" s="18" t="str">
        <f aca="false">TEXT(A1026,"CRC-00000")&amp;"-05-01"</f>
        <v>CRC-01028-05-01</v>
      </c>
      <c r="D1026" s="2" t="s">
        <v>61</v>
      </c>
      <c r="T1026" s="2"/>
      <c r="U1026" s="2"/>
      <c r="AD1026" s="6" t="n">
        <f aca="false">ISNUMBER(MATCH(A1026,Selection!A:A,0))</f>
        <v>0</v>
      </c>
      <c r="AE1026" s="6" t="n">
        <f aca="false">24-COUNTIF(D1026:AA1026,"")</f>
        <v>1</v>
      </c>
      <c r="AF1026" s="20" t="n">
        <f aca="false">TRUE()</f>
        <v>1</v>
      </c>
      <c r="AG1026" s="21" t="n">
        <f aca="false">TRUE()</f>
        <v>1</v>
      </c>
      <c r="AH1026" s="21" t="n">
        <f aca="false">FALSE()</f>
        <v>0</v>
      </c>
      <c r="AI1026" s="22" t="n">
        <f aca="false">FALSE()</f>
        <v>0</v>
      </c>
      <c r="AJ1026" s="8" t="n">
        <v>1028</v>
      </c>
      <c r="AK1026" s="23" t="s">
        <v>62</v>
      </c>
      <c r="AL1026" s="8" t="s">
        <v>66</v>
      </c>
      <c r="AM1026" s="8" t="n">
        <v>63</v>
      </c>
      <c r="AN1026" s="8" t="s">
        <v>45</v>
      </c>
      <c r="AO1026" s="8" t="s">
        <v>65</v>
      </c>
      <c r="AP1026" s="8" t="s">
        <v>66</v>
      </c>
      <c r="AQ1026" s="8" t="s">
        <v>289</v>
      </c>
      <c r="AU1026" s="8" t="s">
        <v>45</v>
      </c>
      <c r="AV1026" s="24"/>
      <c r="AW1026" s="24"/>
      <c r="BA1026" s="21" t="n">
        <f aca="false">NOT(ISNA(MATCH($A1026&amp;"N",'Cases at IMPPC'!$H:$H,0)))</f>
        <v>0</v>
      </c>
      <c r="BB1026" s="21" t="n">
        <f aca="false">NOT(ISNA(MATCH($A1026&amp;"T",'Cases at IMPPC'!$H:$H,0)))</f>
        <v>0</v>
      </c>
      <c r="BC1026" s="21" t="n">
        <f aca="false">NOT(ISNA(MATCH($A1026&amp;"ADE",'Cases at IMPPC'!$H:$H,0)))</f>
        <v>0</v>
      </c>
      <c r="BD1026" s="21" t="n">
        <f aca="false">NOT(ISNA(MATCH($A1026&amp;"MET",'Cases at IMPPC'!$H:$H,0)))</f>
        <v>0</v>
      </c>
      <c r="BE1026" s="24"/>
    </row>
    <row r="1027" customFormat="false" ht="13" hidden="false" customHeight="true" outlineLevel="0" collapsed="false">
      <c r="A1027" s="1" t="n">
        <v>1029</v>
      </c>
      <c r="B1027" s="18" t="s">
        <v>2356</v>
      </c>
      <c r="C1027" s="18" t="str">
        <f aca="false">TEXT(A1027,"CRC-00000")&amp;"-05-01"</f>
        <v>CRC-01029-05-01</v>
      </c>
      <c r="D1027" s="2" t="s">
        <v>60</v>
      </c>
      <c r="T1027" s="2"/>
      <c r="U1027" s="2"/>
      <c r="AD1027" s="6" t="n">
        <f aca="false">ISNUMBER(MATCH(A1027,Selection!A:A,0))</f>
        <v>0</v>
      </c>
      <c r="AE1027" s="6" t="n">
        <f aca="false">24-COUNTIF(D1027:AA1027,"")</f>
        <v>1</v>
      </c>
      <c r="AF1027" s="20" t="n">
        <f aca="false">TRUE()</f>
        <v>1</v>
      </c>
      <c r="AG1027" s="21" t="n">
        <f aca="false">TRUE()</f>
        <v>1</v>
      </c>
      <c r="AH1027" s="21" t="n">
        <f aca="false">FALSE()</f>
        <v>0</v>
      </c>
      <c r="AI1027" s="22" t="n">
        <f aca="false">FALSE()</f>
        <v>0</v>
      </c>
      <c r="AJ1027" s="8" t="n">
        <v>1029</v>
      </c>
      <c r="AK1027" s="23" t="s">
        <v>62</v>
      </c>
      <c r="AL1027" s="8" t="s">
        <v>63</v>
      </c>
      <c r="AM1027" s="8" t="n">
        <v>61</v>
      </c>
      <c r="AN1027" s="8" t="s">
        <v>64</v>
      </c>
      <c r="AO1027" s="8" t="s">
        <v>65</v>
      </c>
      <c r="AP1027" s="8" t="s">
        <v>66</v>
      </c>
      <c r="AQ1027" s="8" t="s">
        <v>257</v>
      </c>
      <c r="AU1027" s="8" t="s">
        <v>45</v>
      </c>
      <c r="AV1027" s="24" t="s">
        <v>561</v>
      </c>
      <c r="AW1027" s="24"/>
      <c r="BA1027" s="21" t="n">
        <f aca="false">NOT(ISNA(MATCH($A1027&amp;"N",'Cases at IMPPC'!$H:$H,0)))</f>
        <v>0</v>
      </c>
      <c r="BB1027" s="21" t="n">
        <f aca="false">NOT(ISNA(MATCH($A1027&amp;"T",'Cases at IMPPC'!$H:$H,0)))</f>
        <v>0</v>
      </c>
      <c r="BC1027" s="21" t="n">
        <f aca="false">NOT(ISNA(MATCH($A1027&amp;"ADE",'Cases at IMPPC'!$H:$H,0)))</f>
        <v>0</v>
      </c>
      <c r="BD1027" s="21" t="n">
        <f aca="false">NOT(ISNA(MATCH($A1027&amp;"MET",'Cases at IMPPC'!$H:$H,0)))</f>
        <v>0</v>
      </c>
      <c r="BE1027" s="24" t="s">
        <v>2357</v>
      </c>
    </row>
    <row r="1028" customFormat="false" ht="13" hidden="false" customHeight="true" outlineLevel="0" collapsed="false">
      <c r="A1028" s="1" t="n">
        <v>1030</v>
      </c>
      <c r="B1028" s="18" t="s">
        <v>2358</v>
      </c>
      <c r="C1028" s="18" t="str">
        <f aca="false">TEXT(A1028,"CRC-00000")&amp;"-05-01"</f>
        <v>CRC-01030-05-01</v>
      </c>
      <c r="D1028" s="2" t="s">
        <v>60</v>
      </c>
      <c r="T1028" s="2"/>
      <c r="U1028" s="2"/>
      <c r="AD1028" s="6" t="n">
        <f aca="false">ISNUMBER(MATCH(A1028,Selection!A:A,0))</f>
        <v>0</v>
      </c>
      <c r="AE1028" s="6" t="n">
        <f aca="false">24-COUNTIF(D1028:AA1028,"")</f>
        <v>1</v>
      </c>
      <c r="AF1028" s="20" t="n">
        <f aca="false">TRUE()</f>
        <v>1</v>
      </c>
      <c r="AG1028" s="21" t="n">
        <f aca="false">TRUE()</f>
        <v>1</v>
      </c>
      <c r="AH1028" s="21" t="n">
        <f aca="false">FALSE()</f>
        <v>0</v>
      </c>
      <c r="AI1028" s="22" t="n">
        <f aca="false">FALSE()</f>
        <v>0</v>
      </c>
      <c r="AJ1028" s="8" t="n">
        <v>1030</v>
      </c>
      <c r="AK1028" s="23" t="s">
        <v>62</v>
      </c>
      <c r="AL1028" s="8" t="s">
        <v>63</v>
      </c>
      <c r="AM1028" s="8" t="n">
        <v>58</v>
      </c>
      <c r="AN1028" s="8" t="s">
        <v>64</v>
      </c>
      <c r="AO1028" s="8" t="s">
        <v>65</v>
      </c>
      <c r="AP1028" s="8" t="s">
        <v>66</v>
      </c>
      <c r="AQ1028" s="8" t="s">
        <v>2359</v>
      </c>
      <c r="AU1028" s="8" t="s">
        <v>45</v>
      </c>
      <c r="AV1028" s="24"/>
      <c r="AW1028" s="24"/>
      <c r="BA1028" s="21" t="n">
        <f aca="false">NOT(ISNA(MATCH($A1028&amp;"N",'Cases at IMPPC'!$H:$H,0)))</f>
        <v>0</v>
      </c>
      <c r="BB1028" s="21" t="n">
        <f aca="false">NOT(ISNA(MATCH($A1028&amp;"T",'Cases at IMPPC'!$H:$H,0)))</f>
        <v>0</v>
      </c>
      <c r="BC1028" s="21" t="n">
        <f aca="false">NOT(ISNA(MATCH($A1028&amp;"ADE",'Cases at IMPPC'!$H:$H,0)))</f>
        <v>0</v>
      </c>
      <c r="BD1028" s="21" t="n">
        <f aca="false">NOT(ISNA(MATCH($A1028&amp;"MET",'Cases at IMPPC'!$H:$H,0)))</f>
        <v>0</v>
      </c>
      <c r="BE1028" s="24"/>
    </row>
    <row r="1029" customFormat="false" ht="13" hidden="false" customHeight="true" outlineLevel="0" collapsed="false">
      <c r="A1029" s="1" t="n">
        <v>1031</v>
      </c>
      <c r="B1029" s="18" t="s">
        <v>2360</v>
      </c>
      <c r="C1029" s="18" t="str">
        <f aca="false">TEXT(A1029,"CRC-00000")&amp;"-05-01"</f>
        <v>CRC-01031-05-01</v>
      </c>
      <c r="D1029" s="2" t="s">
        <v>60</v>
      </c>
      <c r="T1029" s="2"/>
      <c r="U1029" s="2"/>
      <c r="AD1029" s="6" t="n">
        <f aca="false">ISNUMBER(MATCH(A1029,Selection!A:A,0))</f>
        <v>0</v>
      </c>
      <c r="AE1029" s="6" t="n">
        <f aca="false">24-COUNTIF(D1029:AA1029,"")</f>
        <v>1</v>
      </c>
      <c r="AF1029" s="20" t="n">
        <f aca="false">TRUE()</f>
        <v>1</v>
      </c>
      <c r="AG1029" s="21" t="n">
        <f aca="false">TRUE()</f>
        <v>1</v>
      </c>
      <c r="AH1029" s="21" t="n">
        <f aca="false">FALSE()</f>
        <v>0</v>
      </c>
      <c r="AI1029" s="22" t="n">
        <f aca="false">FALSE()</f>
        <v>0</v>
      </c>
      <c r="AJ1029" s="8" t="n">
        <v>1031</v>
      </c>
      <c r="AK1029" s="23" t="s">
        <v>62</v>
      </c>
      <c r="AL1029" s="8" t="s">
        <v>63</v>
      </c>
      <c r="AM1029" s="8" t="n">
        <v>74</v>
      </c>
      <c r="AN1029" s="8" t="s">
        <v>45</v>
      </c>
      <c r="AO1029" s="8" t="s">
        <v>65</v>
      </c>
      <c r="AP1029" s="8" t="s">
        <v>115</v>
      </c>
      <c r="AQ1029" s="8" t="s">
        <v>2361</v>
      </c>
      <c r="AU1029" s="8" t="s">
        <v>45</v>
      </c>
      <c r="AV1029" s="24"/>
      <c r="AW1029" s="24"/>
      <c r="BA1029" s="21" t="n">
        <f aca="false">NOT(ISNA(MATCH($A1029&amp;"N",'Cases at IMPPC'!$H:$H,0)))</f>
        <v>0</v>
      </c>
      <c r="BB1029" s="21" t="n">
        <f aca="false">NOT(ISNA(MATCH($A1029&amp;"T",'Cases at IMPPC'!$H:$H,0)))</f>
        <v>0</v>
      </c>
      <c r="BC1029" s="21" t="n">
        <f aca="false">NOT(ISNA(MATCH($A1029&amp;"ADE",'Cases at IMPPC'!$H:$H,0)))</f>
        <v>0</v>
      </c>
      <c r="BD1029" s="21" t="n">
        <f aca="false">NOT(ISNA(MATCH($A1029&amp;"MET",'Cases at IMPPC'!$H:$H,0)))</f>
        <v>0</v>
      </c>
      <c r="BE1029" s="24"/>
    </row>
    <row r="1030" customFormat="false" ht="13" hidden="false" customHeight="true" outlineLevel="0" collapsed="false">
      <c r="A1030" s="1" t="n">
        <v>1032</v>
      </c>
      <c r="B1030" s="18" t="s">
        <v>2362</v>
      </c>
      <c r="C1030" s="18" t="str">
        <f aca="false">TEXT(A1030,"CRC-00000")&amp;"-05-01"</f>
        <v>CRC-01032-05-01</v>
      </c>
      <c r="D1030" s="2" t="s">
        <v>60</v>
      </c>
      <c r="T1030" s="2"/>
      <c r="U1030" s="2"/>
      <c r="AD1030" s="6" t="n">
        <f aca="false">ISNUMBER(MATCH(A1030,Selection!A:A,0))</f>
        <v>0</v>
      </c>
      <c r="AE1030" s="6" t="n">
        <f aca="false">24-COUNTIF(D1030:AA1030,"")</f>
        <v>1</v>
      </c>
      <c r="AF1030" s="20" t="n">
        <f aca="false">TRUE()</f>
        <v>1</v>
      </c>
      <c r="AG1030" s="21" t="n">
        <f aca="false">TRUE()</f>
        <v>1</v>
      </c>
      <c r="AH1030" s="21" t="n">
        <f aca="false">FALSE()</f>
        <v>0</v>
      </c>
      <c r="AI1030" s="22" t="n">
        <f aca="false">FALSE()</f>
        <v>0</v>
      </c>
      <c r="AJ1030" s="8" t="n">
        <v>1032</v>
      </c>
      <c r="AK1030" s="23" t="s">
        <v>62</v>
      </c>
      <c r="AL1030" s="8" t="s">
        <v>63</v>
      </c>
      <c r="AM1030" s="8" t="n">
        <v>52</v>
      </c>
      <c r="AN1030" s="8" t="s">
        <v>64</v>
      </c>
      <c r="AO1030" s="8" t="s">
        <v>71</v>
      </c>
      <c r="AP1030" s="8" t="s">
        <v>66</v>
      </c>
      <c r="AQ1030" s="8" t="s">
        <v>262</v>
      </c>
      <c r="AV1030" s="24" t="s">
        <v>2363</v>
      </c>
      <c r="AW1030" s="24"/>
      <c r="BA1030" s="21" t="n">
        <f aca="false">NOT(ISNA(MATCH($A1030&amp;"N",'Cases at IMPPC'!$H:$H,0)))</f>
        <v>0</v>
      </c>
      <c r="BB1030" s="21" t="n">
        <f aca="false">NOT(ISNA(MATCH($A1030&amp;"T",'Cases at IMPPC'!$H:$H,0)))</f>
        <v>0</v>
      </c>
      <c r="BC1030" s="21" t="n">
        <f aca="false">NOT(ISNA(MATCH($A1030&amp;"ADE",'Cases at IMPPC'!$H:$H,0)))</f>
        <v>0</v>
      </c>
      <c r="BD1030" s="21" t="n">
        <f aca="false">NOT(ISNA(MATCH($A1030&amp;"MET",'Cases at IMPPC'!$H:$H,0)))</f>
        <v>0</v>
      </c>
      <c r="BE1030" s="24" t="s">
        <v>2364</v>
      </c>
    </row>
    <row r="1031" customFormat="false" ht="13" hidden="false" customHeight="true" outlineLevel="0" collapsed="false">
      <c r="A1031" s="1" t="n">
        <v>1033</v>
      </c>
      <c r="B1031" s="18" t="s">
        <v>2365</v>
      </c>
      <c r="C1031" s="18" t="str">
        <f aca="false">TEXT(A1031,"CRC-00000")&amp;"-05-01"</f>
        <v>CRC-01033-05-01</v>
      </c>
      <c r="D1031" s="2" t="s">
        <v>60</v>
      </c>
      <c r="T1031" s="2"/>
      <c r="U1031" s="2"/>
      <c r="AD1031" s="6" t="n">
        <f aca="false">ISNUMBER(MATCH(A1031,Selection!A:A,0))</f>
        <v>0</v>
      </c>
      <c r="AE1031" s="6" t="n">
        <f aca="false">24-COUNTIF(D1031:AA1031,"")</f>
        <v>1</v>
      </c>
      <c r="AF1031" s="20" t="n">
        <f aca="false">TRUE()</f>
        <v>1</v>
      </c>
      <c r="AG1031" s="21" t="n">
        <f aca="false">TRUE()</f>
        <v>1</v>
      </c>
      <c r="AH1031" s="21" t="n">
        <f aca="false">FALSE()</f>
        <v>0</v>
      </c>
      <c r="AI1031" s="22" t="n">
        <f aca="false">FALSE()</f>
        <v>0</v>
      </c>
      <c r="AJ1031" s="8" t="n">
        <v>1033</v>
      </c>
      <c r="AK1031" s="23" t="s">
        <v>62</v>
      </c>
      <c r="AL1031" s="8" t="s">
        <v>63</v>
      </c>
      <c r="AM1031" s="8" t="n">
        <v>65</v>
      </c>
      <c r="AN1031" s="8" t="s">
        <v>64</v>
      </c>
      <c r="AO1031" s="8" t="s">
        <v>65</v>
      </c>
      <c r="AP1031" s="8" t="s">
        <v>66</v>
      </c>
      <c r="AQ1031" s="8" t="s">
        <v>336</v>
      </c>
      <c r="AV1031" s="24" t="s">
        <v>2366</v>
      </c>
      <c r="AW1031" s="24"/>
      <c r="BA1031" s="21" t="n">
        <f aca="false">NOT(ISNA(MATCH($A1031&amp;"N",'Cases at IMPPC'!$H:$H,0)))</f>
        <v>0</v>
      </c>
      <c r="BB1031" s="21" t="n">
        <f aca="false">NOT(ISNA(MATCH($A1031&amp;"T",'Cases at IMPPC'!$H:$H,0)))</f>
        <v>0</v>
      </c>
      <c r="BC1031" s="21" t="n">
        <f aca="false">NOT(ISNA(MATCH($A1031&amp;"ADE",'Cases at IMPPC'!$H:$H,0)))</f>
        <v>0</v>
      </c>
      <c r="BD1031" s="21" t="n">
        <f aca="false">NOT(ISNA(MATCH($A1031&amp;"MET",'Cases at IMPPC'!$H:$H,0)))</f>
        <v>0</v>
      </c>
      <c r="BE1031" s="24" t="s">
        <v>2367</v>
      </c>
    </row>
    <row r="1032" customFormat="false" ht="13" hidden="false" customHeight="true" outlineLevel="0" collapsed="false">
      <c r="A1032" s="1" t="n">
        <v>1034</v>
      </c>
      <c r="B1032" s="18" t="s">
        <v>2368</v>
      </c>
      <c r="C1032" s="18" t="str">
        <f aca="false">TEXT(A1032,"CRC-00000")&amp;"-05-01"</f>
        <v>CRC-01034-05-01</v>
      </c>
      <c r="D1032" s="2" t="s">
        <v>61</v>
      </c>
      <c r="T1032" s="2"/>
      <c r="U1032" s="2"/>
      <c r="AD1032" s="6" t="n">
        <f aca="false">ISNUMBER(MATCH(A1032,Selection!A:A,0))</f>
        <v>0</v>
      </c>
      <c r="AE1032" s="6" t="n">
        <f aca="false">24-COUNTIF(D1032:AA1032,"")</f>
        <v>1</v>
      </c>
      <c r="AF1032" s="20" t="n">
        <f aca="false">TRUE()</f>
        <v>1</v>
      </c>
      <c r="AG1032" s="21" t="n">
        <f aca="false">TRUE()</f>
        <v>1</v>
      </c>
      <c r="AH1032" s="21" t="n">
        <f aca="false">FALSE()</f>
        <v>0</v>
      </c>
      <c r="AI1032" s="22" t="n">
        <f aca="false">FALSE()</f>
        <v>0</v>
      </c>
      <c r="AJ1032" s="8" t="n">
        <v>1034</v>
      </c>
      <c r="AK1032" s="23" t="s">
        <v>62</v>
      </c>
      <c r="AL1032" s="8" t="s">
        <v>63</v>
      </c>
      <c r="AM1032" s="8" t="n">
        <v>41</v>
      </c>
      <c r="AN1032" s="8" t="s">
        <v>45</v>
      </c>
      <c r="AO1032" s="8" t="s">
        <v>65</v>
      </c>
      <c r="AP1032" s="8" t="s">
        <v>90</v>
      </c>
      <c r="AQ1032" s="8" t="s">
        <v>2369</v>
      </c>
      <c r="AU1032" s="8" t="s">
        <v>152</v>
      </c>
      <c r="AV1032" s="24"/>
      <c r="AW1032" s="24"/>
      <c r="BA1032" s="21" t="n">
        <f aca="false">NOT(ISNA(MATCH($A1032&amp;"N",'Cases at IMPPC'!$H:$H,0)))</f>
        <v>0</v>
      </c>
      <c r="BB1032" s="21" t="n">
        <f aca="false">NOT(ISNA(MATCH($A1032&amp;"T",'Cases at IMPPC'!$H:$H,0)))</f>
        <v>0</v>
      </c>
      <c r="BC1032" s="21" t="n">
        <f aca="false">NOT(ISNA(MATCH($A1032&amp;"ADE",'Cases at IMPPC'!$H:$H,0)))</f>
        <v>0</v>
      </c>
      <c r="BD1032" s="21" t="n">
        <f aca="false">NOT(ISNA(MATCH($A1032&amp;"MET",'Cases at IMPPC'!$H:$H,0)))</f>
        <v>0</v>
      </c>
      <c r="BE1032" s="24"/>
    </row>
    <row r="1033" customFormat="false" ht="13" hidden="false" customHeight="true" outlineLevel="0" collapsed="false">
      <c r="A1033" s="1" t="n">
        <v>1035</v>
      </c>
      <c r="B1033" s="18" t="s">
        <v>2370</v>
      </c>
      <c r="C1033" s="18" t="str">
        <f aca="false">TEXT(A1033,"CRC-00000")&amp;"-05-01"</f>
        <v>CRC-01035-05-01</v>
      </c>
      <c r="D1033" s="2" t="s">
        <v>60</v>
      </c>
      <c r="T1033" s="2"/>
      <c r="U1033" s="2"/>
      <c r="AD1033" s="6" t="n">
        <f aca="false">ISNUMBER(MATCH(A1033,Selection!A:A,0))</f>
        <v>0</v>
      </c>
      <c r="AE1033" s="6" t="n">
        <f aca="false">24-COUNTIF(D1033:AA1033,"")</f>
        <v>1</v>
      </c>
      <c r="AF1033" s="20" t="n">
        <f aca="false">TRUE()</f>
        <v>1</v>
      </c>
      <c r="AG1033" s="21" t="n">
        <f aca="false">TRUE()</f>
        <v>1</v>
      </c>
      <c r="AH1033" s="21" t="n">
        <f aca="false">FALSE()</f>
        <v>0</v>
      </c>
      <c r="AI1033" s="22" t="n">
        <f aca="false">FALSE()</f>
        <v>0</v>
      </c>
      <c r="AJ1033" s="8" t="n">
        <v>1035</v>
      </c>
      <c r="AK1033" s="23" t="s">
        <v>62</v>
      </c>
      <c r="AL1033" s="8" t="s">
        <v>79</v>
      </c>
      <c r="AM1033" s="8" t="n">
        <v>69</v>
      </c>
      <c r="AN1033" s="8" t="s">
        <v>45</v>
      </c>
      <c r="AO1033" s="8" t="s">
        <v>65</v>
      </c>
      <c r="AP1033" s="8" t="s">
        <v>90</v>
      </c>
      <c r="AQ1033" s="8" t="s">
        <v>560</v>
      </c>
      <c r="AU1033" s="8" t="s">
        <v>45</v>
      </c>
      <c r="AV1033" s="24" t="s">
        <v>2371</v>
      </c>
      <c r="AW1033" s="24"/>
      <c r="BA1033" s="21" t="n">
        <f aca="false">NOT(ISNA(MATCH($A1033&amp;"N",'Cases at IMPPC'!$H:$H,0)))</f>
        <v>0</v>
      </c>
      <c r="BB1033" s="21" t="n">
        <f aca="false">NOT(ISNA(MATCH($A1033&amp;"T",'Cases at IMPPC'!$H:$H,0)))</f>
        <v>0</v>
      </c>
      <c r="BC1033" s="21" t="n">
        <f aca="false">NOT(ISNA(MATCH($A1033&amp;"ADE",'Cases at IMPPC'!$H:$H,0)))</f>
        <v>0</v>
      </c>
      <c r="BD1033" s="21" t="n">
        <f aca="false">NOT(ISNA(MATCH($A1033&amp;"MET",'Cases at IMPPC'!$H:$H,0)))</f>
        <v>0</v>
      </c>
      <c r="BE1033" s="24"/>
    </row>
    <row r="1034" customFormat="false" ht="13" hidden="false" customHeight="true" outlineLevel="0" collapsed="false">
      <c r="A1034" s="1" t="n">
        <v>1036</v>
      </c>
      <c r="B1034" s="18" t="s">
        <v>2372</v>
      </c>
      <c r="C1034" s="18" t="str">
        <f aca="false">TEXT(A1034,"CRC-00000")&amp;"-05-01"</f>
        <v>CRC-01036-05-01</v>
      </c>
      <c r="D1034" s="2" t="s">
        <v>60</v>
      </c>
      <c r="T1034" s="2"/>
      <c r="U1034" s="2"/>
      <c r="AD1034" s="6" t="n">
        <f aca="false">ISNUMBER(MATCH(A1034,Selection!A:A,0))</f>
        <v>0</v>
      </c>
      <c r="AE1034" s="6" t="n">
        <f aca="false">24-COUNTIF(D1034:AA1034,"")</f>
        <v>1</v>
      </c>
      <c r="AF1034" s="20" t="n">
        <f aca="false">TRUE()</f>
        <v>1</v>
      </c>
      <c r="AG1034" s="21" t="n">
        <f aca="false">TRUE()</f>
        <v>1</v>
      </c>
      <c r="AH1034" s="21" t="n">
        <f aca="false">FALSE()</f>
        <v>0</v>
      </c>
      <c r="AI1034" s="22" t="n">
        <f aca="false">FALSE()</f>
        <v>0</v>
      </c>
      <c r="AJ1034" s="8" t="n">
        <v>1036</v>
      </c>
      <c r="AK1034" s="23" t="s">
        <v>62</v>
      </c>
      <c r="AL1034" s="8" t="s">
        <v>63</v>
      </c>
      <c r="AM1034" s="8" t="n">
        <v>59</v>
      </c>
      <c r="AN1034" s="8" t="s">
        <v>45</v>
      </c>
      <c r="AO1034" s="8" t="s">
        <v>71</v>
      </c>
      <c r="AP1034" s="8" t="s">
        <v>66</v>
      </c>
      <c r="AQ1034" s="8" t="s">
        <v>2373</v>
      </c>
      <c r="AU1034" s="8" t="s">
        <v>45</v>
      </c>
      <c r="AV1034" s="24"/>
      <c r="AW1034" s="24"/>
      <c r="BA1034" s="21" t="n">
        <f aca="false">NOT(ISNA(MATCH($A1034&amp;"N",'Cases at IMPPC'!$H:$H,0)))</f>
        <v>0</v>
      </c>
      <c r="BB1034" s="21" t="n">
        <f aca="false">NOT(ISNA(MATCH($A1034&amp;"T",'Cases at IMPPC'!$H:$H,0)))</f>
        <v>0</v>
      </c>
      <c r="BC1034" s="21" t="n">
        <f aca="false">NOT(ISNA(MATCH($A1034&amp;"ADE",'Cases at IMPPC'!$H:$H,0)))</f>
        <v>0</v>
      </c>
      <c r="BD1034" s="21" t="n">
        <f aca="false">NOT(ISNA(MATCH($A1034&amp;"MET",'Cases at IMPPC'!$H:$H,0)))</f>
        <v>0</v>
      </c>
      <c r="BE1034" s="24"/>
    </row>
    <row r="1035" customFormat="false" ht="13" hidden="false" customHeight="true" outlineLevel="0" collapsed="false">
      <c r="A1035" s="1" t="n">
        <v>1037</v>
      </c>
      <c r="B1035" s="18" t="s">
        <v>2374</v>
      </c>
      <c r="C1035" s="18" t="str">
        <f aca="false">TEXT(A1035,"CRC-00000")&amp;"-05-01"</f>
        <v>CRC-01037-05-01</v>
      </c>
      <c r="D1035" s="2" t="s">
        <v>61</v>
      </c>
      <c r="T1035" s="2"/>
      <c r="U1035" s="2"/>
      <c r="AD1035" s="6" t="n">
        <f aca="false">ISNUMBER(MATCH(A1035,Selection!A:A,0))</f>
        <v>0</v>
      </c>
      <c r="AE1035" s="6" t="n">
        <f aca="false">24-COUNTIF(D1035:AA1035,"")</f>
        <v>1</v>
      </c>
      <c r="AF1035" s="20" t="n">
        <f aca="false">TRUE()</f>
        <v>1</v>
      </c>
      <c r="AG1035" s="21" t="n">
        <f aca="false">TRUE()</f>
        <v>1</v>
      </c>
      <c r="AH1035" s="21" t="n">
        <f aca="false">FALSE()</f>
        <v>0</v>
      </c>
      <c r="AI1035" s="22" t="n">
        <f aca="false">FALSE()</f>
        <v>0</v>
      </c>
      <c r="AJ1035" s="8" t="n">
        <v>1037</v>
      </c>
      <c r="AK1035" s="23" t="s">
        <v>62</v>
      </c>
      <c r="AL1035" s="8" t="s">
        <v>63</v>
      </c>
      <c r="AM1035" s="8" t="n">
        <v>69</v>
      </c>
      <c r="AN1035" s="8" t="s">
        <v>45</v>
      </c>
      <c r="AO1035" s="8" t="s">
        <v>65</v>
      </c>
      <c r="AP1035" s="8" t="s">
        <v>115</v>
      </c>
      <c r="AQ1035" s="8" t="s">
        <v>2375</v>
      </c>
      <c r="AU1035" s="8" t="s">
        <v>45</v>
      </c>
      <c r="AV1035" s="24"/>
      <c r="AW1035" s="24"/>
      <c r="BA1035" s="21" t="n">
        <f aca="false">NOT(ISNA(MATCH($A1035&amp;"N",'Cases at IMPPC'!$H:$H,0)))</f>
        <v>0</v>
      </c>
      <c r="BB1035" s="21" t="n">
        <f aca="false">NOT(ISNA(MATCH($A1035&amp;"T",'Cases at IMPPC'!$H:$H,0)))</f>
        <v>0</v>
      </c>
      <c r="BC1035" s="21" t="n">
        <f aca="false">NOT(ISNA(MATCH($A1035&amp;"ADE",'Cases at IMPPC'!$H:$H,0)))</f>
        <v>0</v>
      </c>
      <c r="BD1035" s="21" t="n">
        <f aca="false">NOT(ISNA(MATCH($A1035&amp;"MET",'Cases at IMPPC'!$H:$H,0)))</f>
        <v>0</v>
      </c>
      <c r="BE1035" s="24"/>
    </row>
    <row r="1036" customFormat="false" ht="13" hidden="false" customHeight="true" outlineLevel="0" collapsed="false">
      <c r="A1036" s="1" t="n">
        <v>1038</v>
      </c>
      <c r="B1036" s="18" t="s">
        <v>2376</v>
      </c>
      <c r="C1036" s="18" t="str">
        <f aca="false">TEXT(A1036,"CRC-00000")&amp;"-05-01"</f>
        <v>CRC-01038-05-01</v>
      </c>
      <c r="D1036" s="2" t="s">
        <v>60</v>
      </c>
      <c r="T1036" s="2"/>
      <c r="U1036" s="2"/>
      <c r="AD1036" s="6" t="n">
        <f aca="false">ISNUMBER(MATCH(A1036,Selection!A:A,0))</f>
        <v>0</v>
      </c>
      <c r="AE1036" s="6" t="n">
        <f aca="false">24-COUNTIF(D1036:AA1036,"")</f>
        <v>1</v>
      </c>
      <c r="AF1036" s="20" t="n">
        <f aca="false">TRUE()</f>
        <v>1</v>
      </c>
      <c r="AG1036" s="21" t="n">
        <f aca="false">TRUE()</f>
        <v>1</v>
      </c>
      <c r="AH1036" s="21" t="n">
        <f aca="false">FALSE()</f>
        <v>0</v>
      </c>
      <c r="AI1036" s="22" t="n">
        <f aca="false">FALSE()</f>
        <v>0</v>
      </c>
      <c r="AJ1036" s="8" t="n">
        <v>1038</v>
      </c>
      <c r="AK1036" s="23" t="s">
        <v>62</v>
      </c>
      <c r="AL1036" s="8" t="s">
        <v>63</v>
      </c>
      <c r="AM1036" s="8" t="n">
        <v>59</v>
      </c>
      <c r="AN1036" s="8" t="s">
        <v>45</v>
      </c>
      <c r="AO1036" s="8" t="s">
        <v>65</v>
      </c>
      <c r="AP1036" s="8" t="s">
        <v>66</v>
      </c>
      <c r="AQ1036" s="8" t="s">
        <v>75</v>
      </c>
      <c r="AU1036" s="8" t="s">
        <v>45</v>
      </c>
      <c r="AV1036" s="24" t="s">
        <v>2377</v>
      </c>
      <c r="AW1036" s="24"/>
      <c r="BA1036" s="21" t="n">
        <f aca="false">NOT(ISNA(MATCH($A1036&amp;"N",'Cases at IMPPC'!$H:$H,0)))</f>
        <v>0</v>
      </c>
      <c r="BB1036" s="21" t="n">
        <f aca="false">NOT(ISNA(MATCH($A1036&amp;"T",'Cases at IMPPC'!$H:$H,0)))</f>
        <v>0</v>
      </c>
      <c r="BC1036" s="21" t="n">
        <f aca="false">NOT(ISNA(MATCH($A1036&amp;"ADE",'Cases at IMPPC'!$H:$H,0)))</f>
        <v>0</v>
      </c>
      <c r="BD1036" s="21" t="n">
        <f aca="false">NOT(ISNA(MATCH($A1036&amp;"MET",'Cases at IMPPC'!$H:$H,0)))</f>
        <v>0</v>
      </c>
      <c r="BE1036" s="24"/>
    </row>
    <row r="1037" customFormat="false" ht="13" hidden="false" customHeight="true" outlineLevel="0" collapsed="false">
      <c r="A1037" s="1" t="n">
        <v>1039</v>
      </c>
      <c r="B1037" s="18" t="s">
        <v>2378</v>
      </c>
      <c r="C1037" s="18" t="str">
        <f aca="false">TEXT(A1037,"CRC-00000")&amp;"-05-01"</f>
        <v>CRC-01039-05-01</v>
      </c>
      <c r="D1037" s="2" t="s">
        <v>60</v>
      </c>
      <c r="T1037" s="2"/>
      <c r="U1037" s="2"/>
      <c r="AD1037" s="6" t="n">
        <f aca="false">ISNUMBER(MATCH(A1037,Selection!A:A,0))</f>
        <v>0</v>
      </c>
      <c r="AE1037" s="6" t="n">
        <f aca="false">24-COUNTIF(D1037:AA1037,"")</f>
        <v>1</v>
      </c>
      <c r="AF1037" s="20" t="n">
        <f aca="false">TRUE()</f>
        <v>1</v>
      </c>
      <c r="AG1037" s="21" t="n">
        <f aca="false">TRUE()</f>
        <v>1</v>
      </c>
      <c r="AH1037" s="21" t="n">
        <f aca="false">FALSE()</f>
        <v>0</v>
      </c>
      <c r="AI1037" s="22" t="n">
        <f aca="false">FALSE()</f>
        <v>0</v>
      </c>
      <c r="AJ1037" s="8" t="n">
        <v>1039</v>
      </c>
      <c r="AK1037" s="23" t="s">
        <v>62</v>
      </c>
      <c r="AL1037" s="8" t="s">
        <v>63</v>
      </c>
      <c r="AM1037" s="8" t="n">
        <v>59</v>
      </c>
      <c r="AN1037" s="8" t="s">
        <v>64</v>
      </c>
      <c r="AO1037" s="8" t="s">
        <v>71</v>
      </c>
      <c r="AP1037" s="8" t="s">
        <v>90</v>
      </c>
      <c r="AQ1037" s="8" t="s">
        <v>2379</v>
      </c>
      <c r="AU1037" s="8" t="s">
        <v>45</v>
      </c>
      <c r="AV1037" s="24"/>
      <c r="AW1037" s="24"/>
      <c r="BA1037" s="21" t="n">
        <f aca="false">NOT(ISNA(MATCH($A1037&amp;"N",'Cases at IMPPC'!$H:$H,0)))</f>
        <v>0</v>
      </c>
      <c r="BB1037" s="21" t="n">
        <f aca="false">NOT(ISNA(MATCH($A1037&amp;"T",'Cases at IMPPC'!$H:$H,0)))</f>
        <v>0</v>
      </c>
      <c r="BC1037" s="21" t="n">
        <f aca="false">NOT(ISNA(MATCH($A1037&amp;"ADE",'Cases at IMPPC'!$H:$H,0)))</f>
        <v>0</v>
      </c>
      <c r="BD1037" s="21" t="n">
        <f aca="false">NOT(ISNA(MATCH($A1037&amp;"MET",'Cases at IMPPC'!$H:$H,0)))</f>
        <v>0</v>
      </c>
      <c r="BE1037" s="24"/>
    </row>
    <row r="1038" customFormat="false" ht="13" hidden="false" customHeight="true" outlineLevel="0" collapsed="false">
      <c r="A1038" s="1" t="n">
        <v>1040</v>
      </c>
      <c r="B1038" s="18" t="s">
        <v>2380</v>
      </c>
      <c r="C1038" s="18" t="str">
        <f aca="false">TEXT(A1038,"CRC-00000")&amp;"-05-01"</f>
        <v>CRC-01040-05-01</v>
      </c>
      <c r="D1038" s="2" t="s">
        <v>60</v>
      </c>
      <c r="T1038" s="2"/>
      <c r="U1038" s="2"/>
      <c r="AD1038" s="6" t="n">
        <f aca="false">ISNUMBER(MATCH(A1038,Selection!A:A,0))</f>
        <v>0</v>
      </c>
      <c r="AE1038" s="6" t="n">
        <f aca="false">24-COUNTIF(D1038:AA1038,"")</f>
        <v>1</v>
      </c>
      <c r="AF1038" s="20" t="n">
        <f aca="false">TRUE()</f>
        <v>1</v>
      </c>
      <c r="AG1038" s="21" t="n">
        <f aca="false">TRUE()</f>
        <v>1</v>
      </c>
      <c r="AH1038" s="21" t="n">
        <f aca="false">FALSE()</f>
        <v>0</v>
      </c>
      <c r="AI1038" s="22" t="n">
        <f aca="false">FALSE()</f>
        <v>0</v>
      </c>
      <c r="AJ1038" s="8" t="n">
        <v>1040</v>
      </c>
      <c r="AK1038" s="23" t="s">
        <v>62</v>
      </c>
      <c r="AL1038" s="8" t="s">
        <v>66</v>
      </c>
      <c r="AM1038" s="8" t="n">
        <v>58</v>
      </c>
      <c r="AN1038" s="8" t="s">
        <v>45</v>
      </c>
      <c r="AO1038" s="8" t="s">
        <v>65</v>
      </c>
      <c r="AP1038" s="8" t="s">
        <v>90</v>
      </c>
      <c r="AQ1038" s="8" t="s">
        <v>2381</v>
      </c>
      <c r="AU1038" s="8" t="s">
        <v>45</v>
      </c>
      <c r="AV1038" s="24"/>
      <c r="AW1038" s="24"/>
      <c r="BA1038" s="21" t="n">
        <f aca="false">NOT(ISNA(MATCH($A1038&amp;"N",'Cases at IMPPC'!$H:$H,0)))</f>
        <v>0</v>
      </c>
      <c r="BB1038" s="21" t="n">
        <f aca="false">NOT(ISNA(MATCH($A1038&amp;"T",'Cases at IMPPC'!$H:$H,0)))</f>
        <v>0</v>
      </c>
      <c r="BC1038" s="21" t="n">
        <f aca="false">NOT(ISNA(MATCH($A1038&amp;"ADE",'Cases at IMPPC'!$H:$H,0)))</f>
        <v>0</v>
      </c>
      <c r="BD1038" s="21" t="n">
        <f aca="false">NOT(ISNA(MATCH($A1038&amp;"MET",'Cases at IMPPC'!$H:$H,0)))</f>
        <v>0</v>
      </c>
      <c r="BE1038" s="24" t="s">
        <v>2135</v>
      </c>
    </row>
    <row r="1039" customFormat="false" ht="13" hidden="false" customHeight="true" outlineLevel="0" collapsed="false">
      <c r="A1039" s="1" t="n">
        <v>1041</v>
      </c>
      <c r="B1039" s="18" t="s">
        <v>2382</v>
      </c>
      <c r="C1039" s="18" t="str">
        <f aca="false">TEXT(A1039,"CRC-00000")&amp;"-05-01"</f>
        <v>CRC-01041-05-01</v>
      </c>
      <c r="D1039" s="2" t="s">
        <v>60</v>
      </c>
      <c r="T1039" s="2"/>
      <c r="U1039" s="2"/>
      <c r="AD1039" s="6" t="n">
        <f aca="false">ISNUMBER(MATCH(A1039,Selection!A:A,0))</f>
        <v>0</v>
      </c>
      <c r="AE1039" s="6" t="n">
        <f aca="false">24-COUNTIF(D1039:AA1039,"")</f>
        <v>1</v>
      </c>
      <c r="AF1039" s="20" t="n">
        <f aca="false">TRUE()</f>
        <v>1</v>
      </c>
      <c r="AG1039" s="21" t="n">
        <f aca="false">TRUE()</f>
        <v>1</v>
      </c>
      <c r="AH1039" s="21" t="n">
        <f aca="false">FALSE()</f>
        <v>0</v>
      </c>
      <c r="AI1039" s="22" t="n">
        <f aca="false">FALSE()</f>
        <v>0</v>
      </c>
      <c r="AJ1039" s="8" t="n">
        <v>1041</v>
      </c>
      <c r="AK1039" s="23" t="s">
        <v>62</v>
      </c>
      <c r="AL1039" s="8" t="s">
        <v>63</v>
      </c>
      <c r="AM1039" s="8" t="n">
        <v>78</v>
      </c>
      <c r="AN1039" s="8" t="s">
        <v>45</v>
      </c>
      <c r="AO1039" s="8" t="s">
        <v>65</v>
      </c>
      <c r="AP1039" s="8" t="s">
        <v>66</v>
      </c>
      <c r="AQ1039" s="8" t="s">
        <v>1505</v>
      </c>
      <c r="AU1039" s="8" t="s">
        <v>45</v>
      </c>
      <c r="AV1039" s="24"/>
      <c r="AW1039" s="24"/>
      <c r="BA1039" s="21" t="n">
        <f aca="false">NOT(ISNA(MATCH($A1039&amp;"N",'Cases at IMPPC'!$H:$H,0)))</f>
        <v>0</v>
      </c>
      <c r="BB1039" s="21" t="n">
        <f aca="false">NOT(ISNA(MATCH($A1039&amp;"T",'Cases at IMPPC'!$H:$H,0)))</f>
        <v>0</v>
      </c>
      <c r="BC1039" s="21" t="n">
        <f aca="false">NOT(ISNA(MATCH($A1039&amp;"ADE",'Cases at IMPPC'!$H:$H,0)))</f>
        <v>0</v>
      </c>
      <c r="BD1039" s="21" t="n">
        <f aca="false">NOT(ISNA(MATCH($A1039&amp;"MET",'Cases at IMPPC'!$H:$H,0)))</f>
        <v>0</v>
      </c>
      <c r="BE1039" s="24"/>
    </row>
    <row r="1040" customFormat="false" ht="13" hidden="false" customHeight="true" outlineLevel="0" collapsed="false">
      <c r="A1040" s="1" t="n">
        <v>1042</v>
      </c>
      <c r="B1040" s="18" t="s">
        <v>2383</v>
      </c>
      <c r="C1040" s="18" t="str">
        <f aca="false">TEXT(A1040,"CRC-00000")&amp;"-05-01"</f>
        <v>CRC-01042-05-01</v>
      </c>
      <c r="D1040" s="2" t="s">
        <v>60</v>
      </c>
      <c r="T1040" s="2"/>
      <c r="U1040" s="2"/>
      <c r="AD1040" s="6" t="n">
        <f aca="false">ISNUMBER(MATCH(A1040,Selection!A:A,0))</f>
        <v>0</v>
      </c>
      <c r="AE1040" s="6" t="n">
        <f aca="false">24-COUNTIF(D1040:AA1040,"")</f>
        <v>1</v>
      </c>
      <c r="AF1040" s="20" t="n">
        <f aca="false">TRUE()</f>
        <v>1</v>
      </c>
      <c r="AG1040" s="21" t="n">
        <f aca="false">FALSE()</f>
        <v>0</v>
      </c>
      <c r="AH1040" s="21" t="n">
        <f aca="false">FALSE()</f>
        <v>0</v>
      </c>
      <c r="AI1040" s="22" t="n">
        <f aca="false">TRUE()</f>
        <v>1</v>
      </c>
      <c r="AJ1040" s="8" t="n">
        <v>1042.3</v>
      </c>
      <c r="AK1040" s="23" t="s">
        <v>324</v>
      </c>
      <c r="AL1040" s="8" t="s">
        <v>63</v>
      </c>
      <c r="AM1040" s="8" t="n">
        <v>48</v>
      </c>
      <c r="AN1040" s="8" t="s">
        <v>64</v>
      </c>
      <c r="AP1040" s="8" t="s">
        <v>45</v>
      </c>
      <c r="AV1040" s="24"/>
      <c r="AW1040" s="24"/>
      <c r="BA1040" s="21" t="n">
        <f aca="false">NOT(ISNA(MATCH($A1040&amp;"N",'Cases at IMPPC'!$H:$H,0)))</f>
        <v>0</v>
      </c>
      <c r="BB1040" s="21" t="n">
        <f aca="false">NOT(ISNA(MATCH($A1040&amp;"T",'Cases at IMPPC'!$H:$H,0)))</f>
        <v>0</v>
      </c>
      <c r="BC1040" s="21" t="n">
        <f aca="false">NOT(ISNA(MATCH($A1040&amp;"ADE",'Cases at IMPPC'!$H:$H,0)))</f>
        <v>0</v>
      </c>
      <c r="BD1040" s="21" t="n">
        <f aca="false">NOT(ISNA(MATCH($A1040&amp;"MET",'Cases at IMPPC'!$H:$H,0)))</f>
        <v>0</v>
      </c>
      <c r="BE1040" s="24" t="s">
        <v>2384</v>
      </c>
    </row>
    <row r="1041" customFormat="false" ht="13" hidden="false" customHeight="true" outlineLevel="0" collapsed="false">
      <c r="A1041" s="1" t="n">
        <v>1043</v>
      </c>
      <c r="B1041" s="18" t="s">
        <v>2385</v>
      </c>
      <c r="C1041" s="18" t="str">
        <f aca="false">TEXT(A1041,"CRC-00000")&amp;"-05-01"</f>
        <v>CRC-01043-05-01</v>
      </c>
      <c r="D1041" s="2" t="s">
        <v>60</v>
      </c>
      <c r="T1041" s="2"/>
      <c r="U1041" s="2"/>
      <c r="AD1041" s="6" t="n">
        <f aca="false">ISNUMBER(MATCH(A1041,Selection!A:A,0))</f>
        <v>0</v>
      </c>
      <c r="AE1041" s="6" t="n">
        <f aca="false">24-COUNTIF(D1041:AA1041,"")</f>
        <v>1</v>
      </c>
      <c r="AF1041" s="20" t="n">
        <f aca="false">TRUE()</f>
        <v>1</v>
      </c>
      <c r="AG1041" s="21" t="n">
        <f aca="false">TRUE()</f>
        <v>1</v>
      </c>
      <c r="AH1041" s="21" t="n">
        <f aca="false">FALSE()</f>
        <v>0</v>
      </c>
      <c r="AI1041" s="22" t="n">
        <f aca="false">FALSE()</f>
        <v>0</v>
      </c>
      <c r="AJ1041" s="8" t="n">
        <v>1043</v>
      </c>
      <c r="AK1041" s="23" t="s">
        <v>62</v>
      </c>
      <c r="AL1041" s="8" t="s">
        <v>63</v>
      </c>
      <c r="AM1041" s="8" t="n">
        <v>55</v>
      </c>
      <c r="AN1041" s="8" t="s">
        <v>45</v>
      </c>
      <c r="AO1041" s="8" t="s">
        <v>71</v>
      </c>
      <c r="AP1041" s="8" t="s">
        <v>66</v>
      </c>
      <c r="AQ1041" s="8" t="s">
        <v>208</v>
      </c>
      <c r="AU1041" s="8" t="s">
        <v>45</v>
      </c>
      <c r="AV1041" s="24"/>
      <c r="AW1041" s="24"/>
      <c r="BA1041" s="21" t="n">
        <f aca="false">NOT(ISNA(MATCH($A1041&amp;"N",'Cases at IMPPC'!$H:$H,0)))</f>
        <v>0</v>
      </c>
      <c r="BB1041" s="21" t="n">
        <f aca="false">NOT(ISNA(MATCH($A1041&amp;"T",'Cases at IMPPC'!$H:$H,0)))</f>
        <v>0</v>
      </c>
      <c r="BC1041" s="21" t="n">
        <f aca="false">NOT(ISNA(MATCH($A1041&amp;"ADE",'Cases at IMPPC'!$H:$H,0)))</f>
        <v>0</v>
      </c>
      <c r="BD1041" s="21" t="n">
        <f aca="false">NOT(ISNA(MATCH($A1041&amp;"MET",'Cases at IMPPC'!$H:$H,0)))</f>
        <v>0</v>
      </c>
      <c r="BE1041" s="24"/>
    </row>
    <row r="1042" customFormat="false" ht="13" hidden="false" customHeight="true" outlineLevel="0" collapsed="false">
      <c r="A1042" s="1" t="n">
        <v>1044</v>
      </c>
      <c r="B1042" s="18" t="s">
        <v>2386</v>
      </c>
      <c r="C1042" s="18" t="str">
        <f aca="false">TEXT(A1042,"CRC-00000")&amp;"-05-01"</f>
        <v>CRC-01044-05-01</v>
      </c>
      <c r="D1042" s="2" t="s">
        <v>60</v>
      </c>
      <c r="T1042" s="2"/>
      <c r="U1042" s="2"/>
      <c r="AD1042" s="6" t="n">
        <f aca="false">ISNUMBER(MATCH(A1042,Selection!A:A,0))</f>
        <v>0</v>
      </c>
      <c r="AE1042" s="6" t="n">
        <f aca="false">24-COUNTIF(D1042:AA1042,"")</f>
        <v>1</v>
      </c>
      <c r="AF1042" s="20" t="n">
        <f aca="false">TRUE()</f>
        <v>1</v>
      </c>
      <c r="AG1042" s="21" t="n">
        <f aca="false">TRUE()</f>
        <v>1</v>
      </c>
      <c r="AH1042" s="21" t="n">
        <f aca="false">FALSE()</f>
        <v>0</v>
      </c>
      <c r="AI1042" s="22" t="n">
        <f aca="false">FALSE()</f>
        <v>0</v>
      </c>
      <c r="AJ1042" s="8" t="n">
        <v>1044</v>
      </c>
      <c r="AK1042" s="23" t="s">
        <v>62</v>
      </c>
      <c r="AL1042" s="8" t="s">
        <v>63</v>
      </c>
      <c r="AM1042" s="8" t="n">
        <v>78</v>
      </c>
      <c r="AN1042" s="8" t="s">
        <v>64</v>
      </c>
      <c r="AO1042" s="8" t="s">
        <v>71</v>
      </c>
      <c r="AP1042" s="8" t="s">
        <v>90</v>
      </c>
      <c r="AQ1042" s="8" t="s">
        <v>1721</v>
      </c>
      <c r="AU1042" s="8" t="s">
        <v>45</v>
      </c>
      <c r="AV1042" s="24" t="s">
        <v>1586</v>
      </c>
      <c r="AW1042" s="24"/>
      <c r="BA1042" s="21" t="n">
        <f aca="false">NOT(ISNA(MATCH($A1042&amp;"N",'Cases at IMPPC'!$H:$H,0)))</f>
        <v>0</v>
      </c>
      <c r="BB1042" s="21" t="n">
        <f aca="false">NOT(ISNA(MATCH($A1042&amp;"T",'Cases at IMPPC'!$H:$H,0)))</f>
        <v>0</v>
      </c>
      <c r="BC1042" s="21" t="n">
        <f aca="false">NOT(ISNA(MATCH($A1042&amp;"ADE",'Cases at IMPPC'!$H:$H,0)))</f>
        <v>0</v>
      </c>
      <c r="BD1042" s="21" t="n">
        <f aca="false">NOT(ISNA(MATCH($A1042&amp;"MET",'Cases at IMPPC'!$H:$H,0)))</f>
        <v>0</v>
      </c>
      <c r="BE1042" s="24"/>
    </row>
    <row r="1043" customFormat="false" ht="13" hidden="false" customHeight="true" outlineLevel="0" collapsed="false">
      <c r="A1043" s="1" t="n">
        <v>1045</v>
      </c>
      <c r="B1043" s="18" t="s">
        <v>2387</v>
      </c>
      <c r="C1043" s="18" t="str">
        <f aca="false">TEXT(A1043,"CRC-00000")&amp;"-05-01"</f>
        <v>CRC-01045-05-01</v>
      </c>
      <c r="D1043" s="2" t="s">
        <v>60</v>
      </c>
      <c r="T1043" s="2"/>
      <c r="U1043" s="2"/>
      <c r="AD1043" s="6" t="n">
        <f aca="false">ISNUMBER(MATCH(A1043,Selection!A:A,0))</f>
        <v>0</v>
      </c>
      <c r="AE1043" s="6" t="n">
        <f aca="false">24-COUNTIF(D1043:AA1043,"")</f>
        <v>1</v>
      </c>
      <c r="AF1043" s="20" t="n">
        <f aca="false">TRUE()</f>
        <v>1</v>
      </c>
      <c r="AG1043" s="21" t="n">
        <f aca="false">TRUE()</f>
        <v>1</v>
      </c>
      <c r="AH1043" s="21" t="n">
        <f aca="false">FALSE()</f>
        <v>0</v>
      </c>
      <c r="AI1043" s="22" t="n">
        <f aca="false">FALSE()</f>
        <v>0</v>
      </c>
      <c r="AJ1043" s="8" t="n">
        <v>1045</v>
      </c>
      <c r="AK1043" s="23" t="s">
        <v>62</v>
      </c>
      <c r="AL1043" s="8" t="s">
        <v>63</v>
      </c>
      <c r="AM1043" s="8" t="n">
        <v>76</v>
      </c>
      <c r="AN1043" s="8" t="s">
        <v>64</v>
      </c>
      <c r="AO1043" s="8" t="s">
        <v>65</v>
      </c>
      <c r="AP1043" s="8" t="s">
        <v>66</v>
      </c>
      <c r="AQ1043" s="8" t="s">
        <v>106</v>
      </c>
      <c r="AU1043" s="8" t="s">
        <v>159</v>
      </c>
      <c r="AV1043" s="24" t="s">
        <v>2388</v>
      </c>
      <c r="AW1043" s="24"/>
      <c r="BA1043" s="21" t="n">
        <f aca="false">NOT(ISNA(MATCH($A1043&amp;"N",'Cases at IMPPC'!$H:$H,0)))</f>
        <v>0</v>
      </c>
      <c r="BB1043" s="21" t="n">
        <f aca="false">NOT(ISNA(MATCH($A1043&amp;"T",'Cases at IMPPC'!$H:$H,0)))</f>
        <v>0</v>
      </c>
      <c r="BC1043" s="21" t="n">
        <f aca="false">NOT(ISNA(MATCH($A1043&amp;"ADE",'Cases at IMPPC'!$H:$H,0)))</f>
        <v>0</v>
      </c>
      <c r="BD1043" s="21" t="n">
        <f aca="false">NOT(ISNA(MATCH($A1043&amp;"MET",'Cases at IMPPC'!$H:$H,0)))</f>
        <v>0</v>
      </c>
      <c r="BE1043" s="24"/>
    </row>
    <row r="1044" customFormat="false" ht="13" hidden="false" customHeight="true" outlineLevel="0" collapsed="false">
      <c r="A1044" s="1" t="n">
        <v>1046</v>
      </c>
      <c r="B1044" s="18" t="s">
        <v>2389</v>
      </c>
      <c r="C1044" s="18" t="str">
        <f aca="false">TEXT(A1044,"CRC-00000")&amp;"-05-01"</f>
        <v>CRC-01046-05-01</v>
      </c>
      <c r="D1044" s="2" t="s">
        <v>60</v>
      </c>
      <c r="T1044" s="2"/>
      <c r="U1044" s="2"/>
      <c r="AD1044" s="6" t="n">
        <f aca="false">ISNUMBER(MATCH(A1044,Selection!A:A,0))</f>
        <v>0</v>
      </c>
      <c r="AE1044" s="6" t="n">
        <f aca="false">24-COUNTIF(D1044:AA1044,"")</f>
        <v>1</v>
      </c>
      <c r="AF1044" s="20" t="n">
        <f aca="false">TRUE()</f>
        <v>1</v>
      </c>
      <c r="AG1044" s="21" t="n">
        <f aca="false">TRUE()</f>
        <v>1</v>
      </c>
      <c r="AH1044" s="21" t="n">
        <f aca="false">FALSE()</f>
        <v>0</v>
      </c>
      <c r="AI1044" s="22" t="n">
        <f aca="false">FALSE()</f>
        <v>0</v>
      </c>
      <c r="AJ1044" s="8" t="n">
        <v>1046</v>
      </c>
      <c r="AK1044" s="23" t="s">
        <v>62</v>
      </c>
      <c r="AL1044" s="8" t="s">
        <v>63</v>
      </c>
      <c r="AM1044" s="8" t="n">
        <v>72</v>
      </c>
      <c r="AN1044" s="8" t="s">
        <v>64</v>
      </c>
      <c r="AO1044" s="8" t="s">
        <v>65</v>
      </c>
      <c r="AP1044" s="8" t="s">
        <v>115</v>
      </c>
      <c r="AQ1044" s="8" t="s">
        <v>278</v>
      </c>
      <c r="AU1044" s="8" t="s">
        <v>159</v>
      </c>
      <c r="AV1044" s="24" t="s">
        <v>2390</v>
      </c>
      <c r="AW1044" s="24"/>
      <c r="BA1044" s="21" t="n">
        <f aca="false">NOT(ISNA(MATCH($A1044&amp;"N",'Cases at IMPPC'!$H:$H,0)))</f>
        <v>0</v>
      </c>
      <c r="BB1044" s="21" t="n">
        <f aca="false">NOT(ISNA(MATCH($A1044&amp;"T",'Cases at IMPPC'!$H:$H,0)))</f>
        <v>0</v>
      </c>
      <c r="BC1044" s="21" t="n">
        <f aca="false">NOT(ISNA(MATCH($A1044&amp;"ADE",'Cases at IMPPC'!$H:$H,0)))</f>
        <v>0</v>
      </c>
      <c r="BD1044" s="21" t="n">
        <f aca="false">NOT(ISNA(MATCH($A1044&amp;"MET",'Cases at IMPPC'!$H:$H,0)))</f>
        <v>0</v>
      </c>
      <c r="BE1044" s="24"/>
    </row>
    <row r="1045" customFormat="false" ht="13" hidden="false" customHeight="true" outlineLevel="0" collapsed="false">
      <c r="A1045" s="1" t="n">
        <v>1047</v>
      </c>
      <c r="B1045" s="18" t="s">
        <v>2391</v>
      </c>
      <c r="C1045" s="18" t="str">
        <f aca="false">TEXT(A1045,"CRC-00000")&amp;"-05-01"</f>
        <v>CRC-01047-05-01</v>
      </c>
      <c r="D1045" s="2" t="s">
        <v>60</v>
      </c>
      <c r="T1045" s="2"/>
      <c r="U1045" s="2"/>
      <c r="AD1045" s="6" t="n">
        <f aca="false">ISNUMBER(MATCH(A1045,Selection!A:A,0))</f>
        <v>0</v>
      </c>
      <c r="AE1045" s="6" t="n">
        <f aca="false">24-COUNTIF(D1045:AA1045,"")</f>
        <v>1</v>
      </c>
      <c r="AF1045" s="20" t="n">
        <f aca="false">TRUE()</f>
        <v>1</v>
      </c>
      <c r="AG1045" s="21" t="n">
        <f aca="false">TRUE()</f>
        <v>1</v>
      </c>
      <c r="AH1045" s="21" t="n">
        <f aca="false">FALSE()</f>
        <v>0</v>
      </c>
      <c r="AI1045" s="22" t="n">
        <f aca="false">FALSE()</f>
        <v>0</v>
      </c>
      <c r="AJ1045" s="8" t="n">
        <v>1047</v>
      </c>
      <c r="AK1045" s="23" t="s">
        <v>62</v>
      </c>
      <c r="AL1045" s="8" t="s">
        <v>63</v>
      </c>
      <c r="AM1045" s="8" t="n">
        <v>69</v>
      </c>
      <c r="AN1045" s="8" t="s">
        <v>45</v>
      </c>
      <c r="AO1045" s="8" t="s">
        <v>65</v>
      </c>
      <c r="AP1045" s="8" t="s">
        <v>90</v>
      </c>
      <c r="AQ1045" s="8" t="s">
        <v>1625</v>
      </c>
      <c r="AU1045" s="8" t="s">
        <v>152</v>
      </c>
      <c r="AV1045" s="24" t="s">
        <v>2392</v>
      </c>
      <c r="AW1045" s="24"/>
      <c r="BA1045" s="21" t="n">
        <f aca="false">NOT(ISNA(MATCH($A1045&amp;"N",'Cases at IMPPC'!$H:$H,0)))</f>
        <v>0</v>
      </c>
      <c r="BB1045" s="21" t="n">
        <f aca="false">NOT(ISNA(MATCH($A1045&amp;"T",'Cases at IMPPC'!$H:$H,0)))</f>
        <v>0</v>
      </c>
      <c r="BC1045" s="21" t="n">
        <f aca="false">NOT(ISNA(MATCH($A1045&amp;"ADE",'Cases at IMPPC'!$H:$H,0)))</f>
        <v>0</v>
      </c>
      <c r="BD1045" s="21" t="n">
        <f aca="false">NOT(ISNA(MATCH($A1045&amp;"MET",'Cases at IMPPC'!$H:$H,0)))</f>
        <v>0</v>
      </c>
      <c r="BE1045" s="24"/>
    </row>
    <row r="1046" customFormat="false" ht="13" hidden="false" customHeight="true" outlineLevel="0" collapsed="false">
      <c r="A1046" s="1" t="n">
        <v>1048</v>
      </c>
      <c r="B1046" s="18" t="s">
        <v>2393</v>
      </c>
      <c r="C1046" s="18" t="str">
        <f aca="false">TEXT(A1046,"CRC-00000")&amp;"-05-01"</f>
        <v>CRC-01048-05-01</v>
      </c>
      <c r="D1046" s="2" t="s">
        <v>60</v>
      </c>
      <c r="T1046" s="2"/>
      <c r="U1046" s="2"/>
      <c r="AD1046" s="6" t="n">
        <f aca="false">ISNUMBER(MATCH(A1046,Selection!A:A,0))</f>
        <v>0</v>
      </c>
      <c r="AE1046" s="6" t="n">
        <f aca="false">24-COUNTIF(D1046:AA1046,"")</f>
        <v>1</v>
      </c>
      <c r="AF1046" s="20" t="n">
        <f aca="false">TRUE()</f>
        <v>1</v>
      </c>
      <c r="AG1046" s="21" t="n">
        <f aca="false">TRUE()</f>
        <v>1</v>
      </c>
      <c r="AH1046" s="21" t="n">
        <f aca="false">FALSE()</f>
        <v>0</v>
      </c>
      <c r="AI1046" s="22" t="n">
        <f aca="false">FALSE()</f>
        <v>0</v>
      </c>
      <c r="AJ1046" s="8" t="n">
        <v>1048</v>
      </c>
      <c r="AK1046" s="23" t="s">
        <v>62</v>
      </c>
      <c r="AL1046" s="8" t="s">
        <v>63</v>
      </c>
      <c r="AM1046" s="8" t="n">
        <v>50</v>
      </c>
      <c r="AN1046" s="8" t="s">
        <v>64</v>
      </c>
      <c r="AO1046" s="8" t="s">
        <v>65</v>
      </c>
      <c r="AP1046" s="8" t="s">
        <v>90</v>
      </c>
      <c r="AQ1046" s="8" t="s">
        <v>2394</v>
      </c>
      <c r="AU1046" s="8" t="s">
        <v>45</v>
      </c>
      <c r="AV1046" s="24"/>
      <c r="AW1046" s="24"/>
      <c r="BA1046" s="21" t="n">
        <f aca="false">NOT(ISNA(MATCH($A1046&amp;"N",'Cases at IMPPC'!$H:$H,0)))</f>
        <v>0</v>
      </c>
      <c r="BB1046" s="21" t="n">
        <f aca="false">NOT(ISNA(MATCH($A1046&amp;"T",'Cases at IMPPC'!$H:$H,0)))</f>
        <v>0</v>
      </c>
      <c r="BC1046" s="21" t="n">
        <f aca="false">NOT(ISNA(MATCH($A1046&amp;"ADE",'Cases at IMPPC'!$H:$H,0)))</f>
        <v>0</v>
      </c>
      <c r="BD1046" s="21" t="n">
        <f aca="false">NOT(ISNA(MATCH($A1046&amp;"MET",'Cases at IMPPC'!$H:$H,0)))</f>
        <v>0</v>
      </c>
      <c r="BE1046" s="24"/>
    </row>
    <row r="1047" customFormat="false" ht="13" hidden="false" customHeight="true" outlineLevel="0" collapsed="false">
      <c r="A1047" s="1" t="n">
        <v>1049</v>
      </c>
      <c r="B1047" s="18" t="s">
        <v>2395</v>
      </c>
      <c r="C1047" s="18" t="str">
        <f aca="false">TEXT(A1047,"CRC-00000")&amp;"-05-01"</f>
        <v>CRC-01049-05-01</v>
      </c>
      <c r="D1047" s="2" t="s">
        <v>60</v>
      </c>
      <c r="T1047" s="2"/>
      <c r="U1047" s="2"/>
      <c r="AD1047" s="6" t="n">
        <f aca="false">ISNUMBER(MATCH(A1047,Selection!A:A,0))</f>
        <v>0</v>
      </c>
      <c r="AE1047" s="6" t="n">
        <f aca="false">24-COUNTIF(D1047:AA1047,"")</f>
        <v>1</v>
      </c>
      <c r="AF1047" s="20" t="n">
        <f aca="false">TRUE()</f>
        <v>1</v>
      </c>
      <c r="AG1047" s="21" t="n">
        <f aca="false">TRUE()</f>
        <v>1</v>
      </c>
      <c r="AH1047" s="21" t="n">
        <f aca="false">FALSE()</f>
        <v>0</v>
      </c>
      <c r="AI1047" s="22" t="n">
        <f aca="false">FALSE()</f>
        <v>0</v>
      </c>
      <c r="AJ1047" s="8" t="n">
        <v>1049</v>
      </c>
      <c r="AK1047" s="23" t="s">
        <v>62</v>
      </c>
      <c r="AM1047" s="8" t="n">
        <v>64</v>
      </c>
      <c r="AN1047" s="8" t="s">
        <v>64</v>
      </c>
      <c r="AO1047" s="8" t="s">
        <v>65</v>
      </c>
      <c r="AP1047" s="8" t="s">
        <v>90</v>
      </c>
      <c r="AQ1047" s="8" t="s">
        <v>764</v>
      </c>
      <c r="AU1047" s="8" t="s">
        <v>152</v>
      </c>
      <c r="AV1047" s="24"/>
      <c r="AW1047" s="24"/>
      <c r="BA1047" s="21" t="n">
        <f aca="false">NOT(ISNA(MATCH($A1047&amp;"N",'Cases at IMPPC'!$H:$H,0)))</f>
        <v>0</v>
      </c>
      <c r="BB1047" s="21" t="n">
        <f aca="false">NOT(ISNA(MATCH($A1047&amp;"T",'Cases at IMPPC'!$H:$H,0)))</f>
        <v>0</v>
      </c>
      <c r="BC1047" s="21" t="n">
        <f aca="false">NOT(ISNA(MATCH($A1047&amp;"ADE",'Cases at IMPPC'!$H:$H,0)))</f>
        <v>0</v>
      </c>
      <c r="BD1047" s="21" t="n">
        <f aca="false">NOT(ISNA(MATCH($A1047&amp;"MET",'Cases at IMPPC'!$H:$H,0)))</f>
        <v>0</v>
      </c>
      <c r="BE1047" s="24"/>
    </row>
    <row r="1048" customFormat="false" ht="13" hidden="false" customHeight="true" outlineLevel="0" collapsed="false">
      <c r="A1048" s="1" t="n">
        <v>1050</v>
      </c>
      <c r="B1048" s="18" t="s">
        <v>2396</v>
      </c>
      <c r="C1048" s="18" t="str">
        <f aca="false">TEXT(A1048,"CRC-00000")&amp;"-05-01"</f>
        <v>CRC-01050-05-01</v>
      </c>
      <c r="D1048" s="2" t="s">
        <v>60</v>
      </c>
      <c r="T1048" s="2"/>
      <c r="U1048" s="2"/>
      <c r="AD1048" s="6" t="n">
        <f aca="false">ISNUMBER(MATCH(A1048,Selection!A:A,0))</f>
        <v>0</v>
      </c>
      <c r="AE1048" s="6" t="n">
        <f aca="false">24-COUNTIF(D1048:AA1048,"")</f>
        <v>1</v>
      </c>
      <c r="AF1048" s="20" t="n">
        <f aca="false">TRUE()</f>
        <v>1</v>
      </c>
      <c r="AG1048" s="21" t="n">
        <f aca="false">TRUE()</f>
        <v>1</v>
      </c>
      <c r="AH1048" s="21" t="n">
        <f aca="false">FALSE()</f>
        <v>0</v>
      </c>
      <c r="AI1048" s="22" t="n">
        <f aca="false">FALSE()</f>
        <v>0</v>
      </c>
      <c r="AJ1048" s="8" t="n">
        <v>1050</v>
      </c>
      <c r="AK1048" s="23" t="s">
        <v>62</v>
      </c>
      <c r="AL1048" s="8" t="s">
        <v>63</v>
      </c>
      <c r="AM1048" s="8" t="n">
        <v>78</v>
      </c>
      <c r="AN1048" s="8" t="s">
        <v>45</v>
      </c>
      <c r="AO1048" s="8" t="s">
        <v>65</v>
      </c>
      <c r="AP1048" s="8" t="s">
        <v>66</v>
      </c>
      <c r="AQ1048" s="8" t="s">
        <v>208</v>
      </c>
      <c r="AU1048" s="8" t="s">
        <v>45</v>
      </c>
      <c r="AV1048" s="24"/>
      <c r="AW1048" s="24"/>
      <c r="BA1048" s="21" t="n">
        <f aca="false">NOT(ISNA(MATCH($A1048&amp;"N",'Cases at IMPPC'!$H:$H,0)))</f>
        <v>0</v>
      </c>
      <c r="BB1048" s="21" t="n">
        <f aca="false">NOT(ISNA(MATCH($A1048&amp;"T",'Cases at IMPPC'!$H:$H,0)))</f>
        <v>0</v>
      </c>
      <c r="BC1048" s="21" t="n">
        <f aca="false">NOT(ISNA(MATCH($A1048&amp;"ADE",'Cases at IMPPC'!$H:$H,0)))</f>
        <v>0</v>
      </c>
      <c r="BD1048" s="21" t="n">
        <f aca="false">NOT(ISNA(MATCH($A1048&amp;"MET",'Cases at IMPPC'!$H:$H,0)))</f>
        <v>0</v>
      </c>
      <c r="BE1048" s="24"/>
    </row>
    <row r="1049" customFormat="false" ht="13" hidden="false" customHeight="true" outlineLevel="0" collapsed="false">
      <c r="A1049" s="1" t="n">
        <v>1051</v>
      </c>
      <c r="B1049" s="18" t="s">
        <v>2397</v>
      </c>
      <c r="C1049" s="18" t="str">
        <f aca="false">TEXT(A1049,"CRC-00000")&amp;"-05-01"</f>
        <v>CRC-01051-05-01</v>
      </c>
      <c r="D1049" s="2" t="s">
        <v>60</v>
      </c>
      <c r="T1049" s="2"/>
      <c r="U1049" s="2"/>
      <c r="AD1049" s="6" t="n">
        <f aca="false">ISNUMBER(MATCH(A1049,Selection!A:A,0))</f>
        <v>0</v>
      </c>
      <c r="AE1049" s="6" t="n">
        <f aca="false">24-COUNTIF(D1049:AA1049,"")</f>
        <v>1</v>
      </c>
      <c r="AF1049" s="20" t="n">
        <f aca="false">TRUE()</f>
        <v>1</v>
      </c>
      <c r="AG1049" s="21" t="n">
        <f aca="false">TRUE()</f>
        <v>1</v>
      </c>
      <c r="AH1049" s="21" t="n">
        <f aca="false">FALSE()</f>
        <v>0</v>
      </c>
      <c r="AI1049" s="22" t="n">
        <f aca="false">FALSE()</f>
        <v>0</v>
      </c>
      <c r="AJ1049" s="8" t="n">
        <v>1051</v>
      </c>
      <c r="AK1049" s="23" t="s">
        <v>62</v>
      </c>
      <c r="AL1049" s="8" t="s">
        <v>63</v>
      </c>
      <c r="AM1049" s="8" t="n">
        <v>54</v>
      </c>
      <c r="AN1049" s="8" t="s">
        <v>64</v>
      </c>
      <c r="AO1049" s="8" t="s">
        <v>65</v>
      </c>
      <c r="AP1049" s="8" t="s">
        <v>90</v>
      </c>
      <c r="AQ1049" s="8" t="s">
        <v>2398</v>
      </c>
      <c r="AU1049" s="8" t="s">
        <v>152</v>
      </c>
      <c r="AV1049" s="24"/>
      <c r="AW1049" s="24"/>
      <c r="BA1049" s="21" t="n">
        <f aca="false">NOT(ISNA(MATCH($A1049&amp;"N",'Cases at IMPPC'!$H:$H,0)))</f>
        <v>0</v>
      </c>
      <c r="BB1049" s="21" t="n">
        <f aca="false">NOT(ISNA(MATCH($A1049&amp;"T",'Cases at IMPPC'!$H:$H,0)))</f>
        <v>0</v>
      </c>
      <c r="BC1049" s="21" t="n">
        <f aca="false">NOT(ISNA(MATCH($A1049&amp;"ADE",'Cases at IMPPC'!$H:$H,0)))</f>
        <v>0</v>
      </c>
      <c r="BD1049" s="21" t="n">
        <f aca="false">NOT(ISNA(MATCH($A1049&amp;"MET",'Cases at IMPPC'!$H:$H,0)))</f>
        <v>0</v>
      </c>
      <c r="BE1049" s="24"/>
    </row>
    <row r="1050" customFormat="false" ht="13" hidden="false" customHeight="true" outlineLevel="0" collapsed="false">
      <c r="A1050" s="1" t="n">
        <v>1052</v>
      </c>
      <c r="B1050" s="18" t="s">
        <v>2399</v>
      </c>
      <c r="C1050" s="18" t="str">
        <f aca="false">TEXT(A1050,"CRC-00000")&amp;"-05-01"</f>
        <v>CRC-01052-05-01</v>
      </c>
      <c r="D1050" s="2" t="s">
        <v>60</v>
      </c>
      <c r="T1050" s="2"/>
      <c r="U1050" s="2"/>
      <c r="AD1050" s="6" t="n">
        <f aca="false">ISNUMBER(MATCH(A1050,Selection!A:A,0))</f>
        <v>0</v>
      </c>
      <c r="AE1050" s="6" t="n">
        <f aca="false">24-COUNTIF(D1050:AA1050,"")</f>
        <v>1</v>
      </c>
      <c r="AF1050" s="20" t="n">
        <f aca="false">TRUE()</f>
        <v>1</v>
      </c>
      <c r="AG1050" s="21" t="n">
        <f aca="false">TRUE()</f>
        <v>1</v>
      </c>
      <c r="AH1050" s="21" t="n">
        <f aca="false">FALSE()</f>
        <v>0</v>
      </c>
      <c r="AI1050" s="22" t="n">
        <f aca="false">FALSE()</f>
        <v>0</v>
      </c>
      <c r="AJ1050" s="8" t="n">
        <v>1052</v>
      </c>
      <c r="AK1050" s="23" t="s">
        <v>62</v>
      </c>
      <c r="AL1050" s="8" t="s">
        <v>63</v>
      </c>
      <c r="AM1050" s="8" t="n">
        <v>76</v>
      </c>
      <c r="AN1050" s="8" t="s">
        <v>45</v>
      </c>
      <c r="AO1050" s="8" t="s">
        <v>65</v>
      </c>
      <c r="AP1050" s="8" t="s">
        <v>66</v>
      </c>
      <c r="AQ1050" s="8" t="s">
        <v>2400</v>
      </c>
      <c r="AU1050" s="8" t="s">
        <v>45</v>
      </c>
      <c r="AV1050" s="24" t="s">
        <v>2401</v>
      </c>
      <c r="AW1050" s="24"/>
      <c r="BA1050" s="21" t="n">
        <f aca="false">NOT(ISNA(MATCH($A1050&amp;"N",'Cases at IMPPC'!$H:$H,0)))</f>
        <v>0</v>
      </c>
      <c r="BB1050" s="21" t="n">
        <f aca="false">NOT(ISNA(MATCH($A1050&amp;"T",'Cases at IMPPC'!$H:$H,0)))</f>
        <v>0</v>
      </c>
      <c r="BC1050" s="21" t="n">
        <f aca="false">NOT(ISNA(MATCH($A1050&amp;"ADE",'Cases at IMPPC'!$H:$H,0)))</f>
        <v>0</v>
      </c>
      <c r="BD1050" s="21" t="n">
        <f aca="false">NOT(ISNA(MATCH($A1050&amp;"MET",'Cases at IMPPC'!$H:$H,0)))</f>
        <v>0</v>
      </c>
      <c r="BE1050" s="24"/>
    </row>
    <row r="1051" customFormat="false" ht="13" hidden="false" customHeight="true" outlineLevel="0" collapsed="false">
      <c r="A1051" s="1" t="n">
        <v>1053</v>
      </c>
      <c r="B1051" s="18" t="s">
        <v>2402</v>
      </c>
      <c r="C1051" s="18" t="str">
        <f aca="false">TEXT(A1051,"CRC-00000")&amp;"-05-01"</f>
        <v>CRC-01053-05-01</v>
      </c>
      <c r="D1051" s="2" t="s">
        <v>60</v>
      </c>
      <c r="T1051" s="2"/>
      <c r="U1051" s="2"/>
      <c r="AD1051" s="6" t="n">
        <f aca="false">ISNUMBER(MATCH(A1051,Selection!A:A,0))</f>
        <v>0</v>
      </c>
      <c r="AE1051" s="6" t="n">
        <f aca="false">24-COUNTIF(D1051:AA1051,"")</f>
        <v>1</v>
      </c>
      <c r="AF1051" s="20" t="n">
        <f aca="false">TRUE()</f>
        <v>1</v>
      </c>
      <c r="AG1051" s="21" t="n">
        <f aca="false">TRUE()</f>
        <v>1</v>
      </c>
      <c r="AH1051" s="21" t="n">
        <f aca="false">FALSE()</f>
        <v>0</v>
      </c>
      <c r="AI1051" s="22" t="n">
        <f aca="false">FALSE()</f>
        <v>0</v>
      </c>
      <c r="AJ1051" s="8" t="n">
        <v>1053</v>
      </c>
      <c r="AK1051" s="23" t="s">
        <v>62</v>
      </c>
      <c r="AL1051" s="8" t="s">
        <v>63</v>
      </c>
      <c r="AM1051" s="8" t="n">
        <v>42</v>
      </c>
      <c r="AN1051" s="8" t="s">
        <v>45</v>
      </c>
      <c r="AO1051" s="8" t="s">
        <v>65</v>
      </c>
      <c r="AP1051" s="8" t="s">
        <v>90</v>
      </c>
      <c r="AQ1051" s="8" t="s">
        <v>2403</v>
      </c>
      <c r="AU1051" s="8" t="s">
        <v>45</v>
      </c>
      <c r="AV1051" s="24"/>
      <c r="AW1051" s="24"/>
      <c r="BA1051" s="21" t="n">
        <f aca="false">NOT(ISNA(MATCH($A1051&amp;"N",'Cases at IMPPC'!$H:$H,0)))</f>
        <v>0</v>
      </c>
      <c r="BB1051" s="21" t="n">
        <f aca="false">NOT(ISNA(MATCH($A1051&amp;"T",'Cases at IMPPC'!$H:$H,0)))</f>
        <v>0</v>
      </c>
      <c r="BC1051" s="21" t="n">
        <f aca="false">NOT(ISNA(MATCH($A1051&amp;"ADE",'Cases at IMPPC'!$H:$H,0)))</f>
        <v>0</v>
      </c>
      <c r="BD1051" s="21" t="n">
        <f aca="false">NOT(ISNA(MATCH($A1051&amp;"MET",'Cases at IMPPC'!$H:$H,0)))</f>
        <v>0</v>
      </c>
      <c r="BE1051" s="24"/>
    </row>
    <row r="1052" customFormat="false" ht="13" hidden="false" customHeight="true" outlineLevel="0" collapsed="false">
      <c r="A1052" s="1" t="n">
        <v>1054</v>
      </c>
      <c r="B1052" s="18" t="s">
        <v>2404</v>
      </c>
      <c r="C1052" s="18" t="str">
        <f aca="false">TEXT(A1052,"CRC-00000")&amp;"-05-01"</f>
        <v>CRC-01054-05-01</v>
      </c>
      <c r="D1052" s="2" t="s">
        <v>60</v>
      </c>
      <c r="M1052" s="2" t="s">
        <v>136</v>
      </c>
      <c r="T1052" s="2"/>
      <c r="U1052" s="2"/>
      <c r="AD1052" s="6" t="n">
        <f aca="false">ISNUMBER(MATCH(A1052,Selection!A:A,0))</f>
        <v>0</v>
      </c>
      <c r="AE1052" s="6" t="n">
        <f aca="false">24-COUNTIF(D1052:AA1052,"")</f>
        <v>2</v>
      </c>
      <c r="AF1052" s="20" t="n">
        <f aca="false">TRUE()</f>
        <v>1</v>
      </c>
      <c r="AG1052" s="21" t="n">
        <f aca="false">TRUE()</f>
        <v>1</v>
      </c>
      <c r="AH1052" s="21" t="n">
        <f aca="false">FALSE()</f>
        <v>0</v>
      </c>
      <c r="AI1052" s="22" t="n">
        <f aca="false">FALSE()</f>
        <v>0</v>
      </c>
      <c r="AJ1052" s="8" t="n">
        <v>1054</v>
      </c>
      <c r="AK1052" s="23" t="s">
        <v>62</v>
      </c>
      <c r="AL1052" s="8" t="s">
        <v>63</v>
      </c>
      <c r="AM1052" s="8" t="n">
        <v>57</v>
      </c>
      <c r="AN1052" s="8" t="s">
        <v>64</v>
      </c>
      <c r="AO1052" s="8" t="s">
        <v>71</v>
      </c>
      <c r="AP1052" s="8" t="s">
        <v>115</v>
      </c>
      <c r="AQ1052" s="8" t="s">
        <v>995</v>
      </c>
      <c r="AU1052" s="8" t="s">
        <v>45</v>
      </c>
      <c r="AV1052" s="24" t="s">
        <v>2405</v>
      </c>
      <c r="AW1052" s="24"/>
      <c r="BA1052" s="21" t="n">
        <f aca="false">NOT(ISNA(MATCH($A1052&amp;"N",'Cases at IMPPC'!$H:$H,0)))</f>
        <v>0</v>
      </c>
      <c r="BB1052" s="21" t="n">
        <f aca="false">NOT(ISNA(MATCH($A1052&amp;"T",'Cases at IMPPC'!$H:$H,0)))</f>
        <v>0</v>
      </c>
      <c r="BC1052" s="21" t="n">
        <f aca="false">NOT(ISNA(MATCH($A1052&amp;"ADE",'Cases at IMPPC'!$H:$H,0)))</f>
        <v>0</v>
      </c>
      <c r="BD1052" s="21" t="n">
        <f aca="false">NOT(ISNA(MATCH($A1052&amp;"MET",'Cases at IMPPC'!$H:$H,0)))</f>
        <v>0</v>
      </c>
      <c r="BE1052" s="24"/>
      <c r="BH1052" s="0" t="s">
        <v>1863</v>
      </c>
    </row>
    <row r="1053" customFormat="false" ht="13" hidden="false" customHeight="true" outlineLevel="0" collapsed="false">
      <c r="A1053" s="1" t="n">
        <v>1055</v>
      </c>
      <c r="B1053" s="18" t="s">
        <v>2406</v>
      </c>
      <c r="C1053" s="18" t="str">
        <f aca="false">TEXT(A1053,"CRC-00000")&amp;"-05-01"</f>
        <v>CRC-01055-05-01</v>
      </c>
      <c r="D1053" s="2" t="s">
        <v>61</v>
      </c>
      <c r="T1053" s="2"/>
      <c r="U1053" s="2"/>
      <c r="AD1053" s="6" t="n">
        <f aca="false">ISNUMBER(MATCH(A1053,Selection!A:A,0))</f>
        <v>0</v>
      </c>
      <c r="AE1053" s="6" t="n">
        <f aca="false">24-COUNTIF(D1053:AA1053,"")</f>
        <v>1</v>
      </c>
      <c r="AF1053" s="20" t="n">
        <f aca="false">TRUE()</f>
        <v>1</v>
      </c>
      <c r="AG1053" s="21" t="n">
        <f aca="false">TRUE()</f>
        <v>1</v>
      </c>
      <c r="AH1053" s="21" t="n">
        <f aca="false">FALSE()</f>
        <v>0</v>
      </c>
      <c r="AI1053" s="22" t="n">
        <f aca="false">FALSE()</f>
        <v>0</v>
      </c>
      <c r="AJ1053" s="8" t="n">
        <v>1055</v>
      </c>
      <c r="AK1053" s="23" t="s">
        <v>62</v>
      </c>
      <c r="AL1053" s="8" t="s">
        <v>66</v>
      </c>
      <c r="AM1053" s="8" t="n">
        <v>78</v>
      </c>
      <c r="AN1053" s="8" t="s">
        <v>64</v>
      </c>
      <c r="AO1053" s="8" t="s">
        <v>65</v>
      </c>
      <c r="AP1053" s="8" t="s">
        <v>90</v>
      </c>
      <c r="AQ1053" s="8" t="s">
        <v>1695</v>
      </c>
      <c r="AU1053" s="8" t="s">
        <v>45</v>
      </c>
      <c r="AV1053" s="24" t="s">
        <v>2407</v>
      </c>
      <c r="AW1053" s="24"/>
      <c r="BA1053" s="21" t="n">
        <f aca="false">NOT(ISNA(MATCH($A1053&amp;"N",'Cases at IMPPC'!$H:$H,0)))</f>
        <v>0</v>
      </c>
      <c r="BB1053" s="21" t="n">
        <f aca="false">NOT(ISNA(MATCH($A1053&amp;"T",'Cases at IMPPC'!$H:$H,0)))</f>
        <v>0</v>
      </c>
      <c r="BC1053" s="21" t="n">
        <f aca="false">NOT(ISNA(MATCH($A1053&amp;"ADE",'Cases at IMPPC'!$H:$H,0)))</f>
        <v>0</v>
      </c>
      <c r="BD1053" s="21" t="n">
        <f aca="false">NOT(ISNA(MATCH($A1053&amp;"MET",'Cases at IMPPC'!$H:$H,0)))</f>
        <v>0</v>
      </c>
      <c r="BE1053" s="24"/>
    </row>
    <row r="1054" customFormat="false" ht="13" hidden="false" customHeight="true" outlineLevel="0" collapsed="false">
      <c r="A1054" s="1" t="n">
        <v>1056</v>
      </c>
      <c r="B1054" s="18" t="s">
        <v>2408</v>
      </c>
      <c r="C1054" s="18" t="str">
        <f aca="false">TEXT(A1054,"CRC-00000")&amp;"-05-01"</f>
        <v>CRC-01056-05-01</v>
      </c>
      <c r="D1054" s="2" t="s">
        <v>60</v>
      </c>
      <c r="T1054" s="2"/>
      <c r="U1054" s="2"/>
      <c r="AD1054" s="6" t="n">
        <f aca="false">ISNUMBER(MATCH(A1054,Selection!A:A,0))</f>
        <v>0</v>
      </c>
      <c r="AE1054" s="6" t="n">
        <f aca="false">24-COUNTIF(D1054:AA1054,"")</f>
        <v>1</v>
      </c>
      <c r="AF1054" s="20" t="n">
        <f aca="false">TRUE()</f>
        <v>1</v>
      </c>
      <c r="AG1054" s="21" t="n">
        <f aca="false">TRUE()</f>
        <v>1</v>
      </c>
      <c r="AH1054" s="21" t="n">
        <f aca="false">FALSE()</f>
        <v>0</v>
      </c>
      <c r="AI1054" s="22" t="n">
        <f aca="false">FALSE()</f>
        <v>0</v>
      </c>
      <c r="AJ1054" s="8" t="n">
        <v>1056</v>
      </c>
      <c r="AK1054" s="23" t="s">
        <v>324</v>
      </c>
      <c r="AL1054" s="8" t="s">
        <v>63</v>
      </c>
      <c r="AM1054" s="8" t="n">
        <v>52</v>
      </c>
      <c r="AN1054" s="8" t="s">
        <v>64</v>
      </c>
      <c r="AP1054" s="8" t="s">
        <v>45</v>
      </c>
      <c r="AV1054" s="24" t="e">
        <f aca="false">#N/A</f>
        <v>#N/A</v>
      </c>
      <c r="AW1054" s="24"/>
      <c r="BA1054" s="21" t="n">
        <f aca="false">NOT(ISNA(MATCH($A1054&amp;"N",'Cases at IMPPC'!$H:$H,0)))</f>
        <v>0</v>
      </c>
      <c r="BB1054" s="21" t="n">
        <f aca="false">NOT(ISNA(MATCH($A1054&amp;"T",'Cases at IMPPC'!$H:$H,0)))</f>
        <v>0</v>
      </c>
      <c r="BC1054" s="21" t="n">
        <f aca="false">NOT(ISNA(MATCH($A1054&amp;"ADE",'Cases at IMPPC'!$H:$H,0)))</f>
        <v>0</v>
      </c>
      <c r="BD1054" s="21" t="n">
        <f aca="false">NOT(ISNA(MATCH($A1054&amp;"MET",'Cases at IMPPC'!$H:$H,0)))</f>
        <v>0</v>
      </c>
      <c r="BE1054" s="24" t="e">
        <f aca="false">#N/A</f>
        <v>#N/A</v>
      </c>
    </row>
    <row r="1055" customFormat="false" ht="13" hidden="false" customHeight="true" outlineLevel="0" collapsed="false">
      <c r="A1055" s="1" t="n">
        <v>1057</v>
      </c>
      <c r="B1055" s="18" t="s">
        <v>2409</v>
      </c>
      <c r="C1055" s="18" t="str">
        <f aca="false">TEXT(A1055,"CRC-00000")&amp;"-05-01"</f>
        <v>CRC-01057-05-01</v>
      </c>
      <c r="D1055" s="2" t="s">
        <v>60</v>
      </c>
      <c r="T1055" s="2"/>
      <c r="U1055" s="2"/>
      <c r="AD1055" s="6" t="n">
        <f aca="false">ISNUMBER(MATCH(A1055,Selection!A:A,0))</f>
        <v>0</v>
      </c>
      <c r="AE1055" s="6" t="n">
        <f aca="false">24-COUNTIF(D1055:AA1055,"")</f>
        <v>1</v>
      </c>
      <c r="AF1055" s="20" t="n">
        <f aca="false">TRUE()</f>
        <v>1</v>
      </c>
      <c r="AG1055" s="21" t="n">
        <f aca="false">FALSE()</f>
        <v>0</v>
      </c>
      <c r="AH1055" s="21" t="n">
        <f aca="false">FALSE()</f>
        <v>0</v>
      </c>
      <c r="AI1055" s="22" t="n">
        <f aca="false">TRUE()</f>
        <v>1</v>
      </c>
      <c r="AJ1055" s="8" t="n">
        <v>1057.3</v>
      </c>
      <c r="AK1055" s="23" t="s">
        <v>324</v>
      </c>
      <c r="AL1055" s="8" t="s">
        <v>63</v>
      </c>
      <c r="AM1055" s="8" t="n">
        <v>64</v>
      </c>
      <c r="AN1055" s="8" t="s">
        <v>45</v>
      </c>
      <c r="AP1055" s="8" t="s">
        <v>45</v>
      </c>
      <c r="AV1055" s="24"/>
      <c r="AW1055" s="24"/>
      <c r="BA1055" s="21" t="n">
        <f aca="false">NOT(ISNA(MATCH($A1055&amp;"N",'Cases at IMPPC'!$H:$H,0)))</f>
        <v>0</v>
      </c>
      <c r="BB1055" s="21" t="n">
        <f aca="false">NOT(ISNA(MATCH($A1055&amp;"T",'Cases at IMPPC'!$H:$H,0)))</f>
        <v>0</v>
      </c>
      <c r="BC1055" s="21" t="n">
        <f aca="false">NOT(ISNA(MATCH($A1055&amp;"ADE",'Cases at IMPPC'!$H:$H,0)))</f>
        <v>0</v>
      </c>
      <c r="BD1055" s="21" t="n">
        <f aca="false">NOT(ISNA(MATCH($A1055&amp;"MET",'Cases at IMPPC'!$H:$H,0)))</f>
        <v>0</v>
      </c>
      <c r="BE1055" s="24" t="s">
        <v>184</v>
      </c>
    </row>
    <row r="1056" customFormat="false" ht="13" hidden="false" customHeight="true" outlineLevel="0" collapsed="false">
      <c r="A1056" s="1" t="n">
        <v>1058</v>
      </c>
      <c r="B1056" s="18" t="s">
        <v>2410</v>
      </c>
      <c r="C1056" s="18" t="str">
        <f aca="false">TEXT(A1056,"CRC-00000")&amp;"-05-01"</f>
        <v>CRC-01058-05-01</v>
      </c>
      <c r="D1056" s="2" t="s">
        <v>60</v>
      </c>
      <c r="T1056" s="2"/>
      <c r="U1056" s="2"/>
      <c r="AD1056" s="6" t="n">
        <f aca="false">ISNUMBER(MATCH(A1056,Selection!A:A,0))</f>
        <v>0</v>
      </c>
      <c r="AE1056" s="6" t="n">
        <f aca="false">24-COUNTIF(D1056:AA1056,"")</f>
        <v>1</v>
      </c>
      <c r="AF1056" s="20" t="n">
        <f aca="false">TRUE()</f>
        <v>1</v>
      </c>
      <c r="AG1056" s="21" t="n">
        <f aca="false">TRUE()</f>
        <v>1</v>
      </c>
      <c r="AH1056" s="21" t="n">
        <f aca="false">FALSE()</f>
        <v>0</v>
      </c>
      <c r="AI1056" s="22" t="n">
        <f aca="false">FALSE()</f>
        <v>0</v>
      </c>
      <c r="AJ1056" s="8" t="n">
        <v>1058</v>
      </c>
      <c r="AK1056" s="23" t="s">
        <v>62</v>
      </c>
      <c r="AL1056" s="8" t="s">
        <v>63</v>
      </c>
      <c r="AM1056" s="8" t="n">
        <v>72</v>
      </c>
      <c r="AN1056" s="8" t="s">
        <v>64</v>
      </c>
      <c r="AO1056" s="8" t="s">
        <v>65</v>
      </c>
      <c r="AP1056" s="8" t="s">
        <v>90</v>
      </c>
      <c r="AQ1056" s="8" t="s">
        <v>147</v>
      </c>
      <c r="AU1056" s="8" t="s">
        <v>45</v>
      </c>
      <c r="AV1056" s="24" t="s">
        <v>2411</v>
      </c>
      <c r="AW1056" s="24"/>
      <c r="BA1056" s="21" t="n">
        <f aca="false">NOT(ISNA(MATCH($A1056&amp;"N",'Cases at IMPPC'!$H:$H,0)))</f>
        <v>0</v>
      </c>
      <c r="BB1056" s="21" t="n">
        <f aca="false">NOT(ISNA(MATCH($A1056&amp;"T",'Cases at IMPPC'!$H:$H,0)))</f>
        <v>0</v>
      </c>
      <c r="BC1056" s="21" t="n">
        <f aca="false">NOT(ISNA(MATCH($A1056&amp;"ADE",'Cases at IMPPC'!$H:$H,0)))</f>
        <v>0</v>
      </c>
      <c r="BD1056" s="21" t="n">
        <f aca="false">NOT(ISNA(MATCH($A1056&amp;"MET",'Cases at IMPPC'!$H:$H,0)))</f>
        <v>0</v>
      </c>
      <c r="BE1056" s="24"/>
    </row>
    <row r="1057" customFormat="false" ht="13" hidden="false" customHeight="true" outlineLevel="0" collapsed="false">
      <c r="A1057" s="1" t="n">
        <v>1059</v>
      </c>
      <c r="B1057" s="18" t="s">
        <v>2412</v>
      </c>
      <c r="C1057" s="18" t="str">
        <f aca="false">TEXT(A1057,"CRC-00000")&amp;"-05-01"</f>
        <v>CRC-01059-05-01</v>
      </c>
      <c r="D1057" s="2" t="s">
        <v>60</v>
      </c>
      <c r="T1057" s="2"/>
      <c r="U1057" s="2"/>
      <c r="AD1057" s="6" t="n">
        <f aca="false">ISNUMBER(MATCH(A1057,Selection!A:A,0))</f>
        <v>0</v>
      </c>
      <c r="AE1057" s="6" t="n">
        <f aca="false">24-COUNTIF(D1057:AA1057,"")</f>
        <v>1</v>
      </c>
      <c r="AF1057" s="20" t="n">
        <f aca="false">TRUE()</f>
        <v>1</v>
      </c>
      <c r="AG1057" s="21" t="n">
        <f aca="false">TRUE()</f>
        <v>1</v>
      </c>
      <c r="AH1057" s="21" t="n">
        <f aca="false">FALSE()</f>
        <v>0</v>
      </c>
      <c r="AI1057" s="22" t="n">
        <f aca="false">FALSE()</f>
        <v>0</v>
      </c>
      <c r="AJ1057" s="8" t="n">
        <v>1059</v>
      </c>
      <c r="AK1057" s="23" t="s">
        <v>62</v>
      </c>
      <c r="AL1057" s="8" t="s">
        <v>63</v>
      </c>
      <c r="AM1057" s="8" t="n">
        <v>60</v>
      </c>
      <c r="AN1057" s="8" t="s">
        <v>45</v>
      </c>
      <c r="AO1057" s="8" t="s">
        <v>71</v>
      </c>
      <c r="AP1057" s="8" t="s">
        <v>90</v>
      </c>
      <c r="AQ1057" s="8" t="s">
        <v>1193</v>
      </c>
      <c r="AU1057" s="8" t="s">
        <v>45</v>
      </c>
      <c r="AV1057" s="24" t="s">
        <v>2413</v>
      </c>
      <c r="AW1057" s="24"/>
      <c r="BA1057" s="21" t="n">
        <f aca="false">NOT(ISNA(MATCH($A1057&amp;"N",'Cases at IMPPC'!$H:$H,0)))</f>
        <v>0</v>
      </c>
      <c r="BB1057" s="21" t="n">
        <f aca="false">NOT(ISNA(MATCH($A1057&amp;"T",'Cases at IMPPC'!$H:$H,0)))</f>
        <v>0</v>
      </c>
      <c r="BC1057" s="21" t="n">
        <f aca="false">NOT(ISNA(MATCH($A1057&amp;"ADE",'Cases at IMPPC'!$H:$H,0)))</f>
        <v>0</v>
      </c>
      <c r="BD1057" s="21" t="n">
        <f aca="false">NOT(ISNA(MATCH($A1057&amp;"MET",'Cases at IMPPC'!$H:$H,0)))</f>
        <v>0</v>
      </c>
      <c r="BE1057" s="24"/>
    </row>
    <row r="1058" customFormat="false" ht="13" hidden="false" customHeight="true" outlineLevel="0" collapsed="false">
      <c r="A1058" s="1" t="n">
        <v>1060</v>
      </c>
      <c r="B1058" s="18" t="s">
        <v>2414</v>
      </c>
      <c r="C1058" s="18" t="str">
        <f aca="false">TEXT(A1058,"CRC-00000")&amp;"-05-01"</f>
        <v>CRC-01060-05-01</v>
      </c>
      <c r="D1058" s="2" t="s">
        <v>61</v>
      </c>
      <c r="T1058" s="2"/>
      <c r="U1058" s="2"/>
      <c r="AD1058" s="6" t="n">
        <f aca="false">ISNUMBER(MATCH(A1058,Selection!A:A,0))</f>
        <v>0</v>
      </c>
      <c r="AE1058" s="6" t="n">
        <f aca="false">24-COUNTIF(D1058:AA1058,"")</f>
        <v>1</v>
      </c>
      <c r="AF1058" s="20" t="n">
        <f aca="false">TRUE()</f>
        <v>1</v>
      </c>
      <c r="AG1058" s="21" t="n">
        <f aca="false">TRUE()</f>
        <v>1</v>
      </c>
      <c r="AH1058" s="21" t="n">
        <f aca="false">FALSE()</f>
        <v>0</v>
      </c>
      <c r="AI1058" s="22" t="n">
        <f aca="false">FALSE()</f>
        <v>0</v>
      </c>
      <c r="AJ1058" s="8" t="n">
        <v>1060</v>
      </c>
      <c r="AK1058" s="23" t="s">
        <v>62</v>
      </c>
      <c r="AL1058" s="8" t="s">
        <v>63</v>
      </c>
      <c r="AM1058" s="8" t="n">
        <v>62</v>
      </c>
      <c r="AN1058" s="8" t="s">
        <v>64</v>
      </c>
      <c r="AO1058" s="8" t="s">
        <v>65</v>
      </c>
      <c r="AP1058" s="8" t="s">
        <v>66</v>
      </c>
      <c r="AQ1058" s="8" t="s">
        <v>75</v>
      </c>
      <c r="AU1058" s="8" t="s">
        <v>45</v>
      </c>
      <c r="AV1058" s="24" t="s">
        <v>2415</v>
      </c>
      <c r="AW1058" s="24"/>
      <c r="BA1058" s="21" t="n">
        <f aca="false">NOT(ISNA(MATCH($A1058&amp;"N",'Cases at IMPPC'!$H:$H,0)))</f>
        <v>0</v>
      </c>
      <c r="BB1058" s="21" t="n">
        <f aca="false">NOT(ISNA(MATCH($A1058&amp;"T",'Cases at IMPPC'!$H:$H,0)))</f>
        <v>0</v>
      </c>
      <c r="BC1058" s="21" t="n">
        <f aca="false">NOT(ISNA(MATCH($A1058&amp;"ADE",'Cases at IMPPC'!$H:$H,0)))</f>
        <v>0</v>
      </c>
      <c r="BD1058" s="21" t="n">
        <f aca="false">NOT(ISNA(MATCH($A1058&amp;"MET",'Cases at IMPPC'!$H:$H,0)))</f>
        <v>0</v>
      </c>
      <c r="BE1058" s="24" t="s">
        <v>2135</v>
      </c>
    </row>
    <row r="1059" customFormat="false" ht="13" hidden="false" customHeight="true" outlineLevel="0" collapsed="false">
      <c r="A1059" s="1" t="n">
        <v>1061</v>
      </c>
      <c r="B1059" s="18" t="s">
        <v>2416</v>
      </c>
      <c r="C1059" s="18" t="str">
        <f aca="false">TEXT(A1059,"CRC-00000")&amp;"-05-01"</f>
        <v>CRC-01061-05-01</v>
      </c>
      <c r="D1059" s="2" t="s">
        <v>60</v>
      </c>
      <c r="T1059" s="2"/>
      <c r="U1059" s="2"/>
      <c r="AD1059" s="6" t="n">
        <f aca="false">ISNUMBER(MATCH(A1059,Selection!A:A,0))</f>
        <v>0</v>
      </c>
      <c r="AE1059" s="6" t="n">
        <f aca="false">24-COUNTIF(D1059:AA1059,"")</f>
        <v>1</v>
      </c>
      <c r="AF1059" s="20" t="n">
        <f aca="false">TRUE()</f>
        <v>1</v>
      </c>
      <c r="AG1059" s="21" t="n">
        <f aca="false">TRUE()</f>
        <v>1</v>
      </c>
      <c r="AH1059" s="21" t="n">
        <f aca="false">FALSE()</f>
        <v>0</v>
      </c>
      <c r="AI1059" s="22" t="n">
        <f aca="false">FALSE()</f>
        <v>0</v>
      </c>
      <c r="AJ1059" s="8" t="n">
        <v>1061</v>
      </c>
      <c r="AK1059" s="23" t="s">
        <v>62</v>
      </c>
      <c r="AL1059" s="8" t="s">
        <v>63</v>
      </c>
      <c r="AM1059" s="8" t="n">
        <v>54</v>
      </c>
      <c r="AN1059" s="8" t="s">
        <v>45</v>
      </c>
      <c r="AO1059" s="8" t="s">
        <v>65</v>
      </c>
      <c r="AP1059" s="8" t="s">
        <v>66</v>
      </c>
      <c r="AQ1059" s="8" t="s">
        <v>75</v>
      </c>
      <c r="AU1059" s="8" t="s">
        <v>45</v>
      </c>
      <c r="AV1059" s="24" t="s">
        <v>2417</v>
      </c>
      <c r="AW1059" s="24"/>
      <c r="BA1059" s="21" t="n">
        <f aca="false">NOT(ISNA(MATCH($A1059&amp;"N",'Cases at IMPPC'!$H:$H,0)))</f>
        <v>0</v>
      </c>
      <c r="BB1059" s="21" t="n">
        <f aca="false">NOT(ISNA(MATCH($A1059&amp;"T",'Cases at IMPPC'!$H:$H,0)))</f>
        <v>0</v>
      </c>
      <c r="BC1059" s="21" t="n">
        <f aca="false">NOT(ISNA(MATCH($A1059&amp;"ADE",'Cases at IMPPC'!$H:$H,0)))</f>
        <v>0</v>
      </c>
      <c r="BD1059" s="21" t="n">
        <f aca="false">NOT(ISNA(MATCH($A1059&amp;"MET",'Cases at IMPPC'!$H:$H,0)))</f>
        <v>0</v>
      </c>
      <c r="BE1059" s="24" t="s">
        <v>2418</v>
      </c>
    </row>
    <row r="1060" customFormat="false" ht="13" hidden="false" customHeight="true" outlineLevel="0" collapsed="false">
      <c r="A1060" s="1" t="n">
        <v>1062</v>
      </c>
      <c r="B1060" s="18" t="s">
        <v>2419</v>
      </c>
      <c r="C1060" s="18" t="str">
        <f aca="false">TEXT(A1060,"CRC-00000")&amp;"-05-01"</f>
        <v>CRC-01062-05-01</v>
      </c>
      <c r="D1060" s="2" t="s">
        <v>61</v>
      </c>
      <c r="T1060" s="2"/>
      <c r="U1060" s="2"/>
      <c r="AD1060" s="6" t="n">
        <f aca="false">ISNUMBER(MATCH(A1060,Selection!A:A,0))</f>
        <v>0</v>
      </c>
      <c r="AE1060" s="6" t="n">
        <f aca="false">24-COUNTIF(D1060:AA1060,"")</f>
        <v>1</v>
      </c>
      <c r="AF1060" s="20" t="n">
        <f aca="false">TRUE()</f>
        <v>1</v>
      </c>
      <c r="AG1060" s="21" t="n">
        <f aca="false">TRUE()</f>
        <v>1</v>
      </c>
      <c r="AH1060" s="21" t="n">
        <f aca="false">FALSE()</f>
        <v>0</v>
      </c>
      <c r="AI1060" s="22" t="n">
        <f aca="false">FALSE()</f>
        <v>0</v>
      </c>
      <c r="AJ1060" s="8" t="n">
        <v>1062</v>
      </c>
      <c r="AK1060" s="23" t="s">
        <v>62</v>
      </c>
      <c r="AL1060" s="8" t="s">
        <v>63</v>
      </c>
      <c r="AM1060" s="8" t="n">
        <v>70</v>
      </c>
      <c r="AN1060" s="8" t="s">
        <v>45</v>
      </c>
      <c r="AO1060" s="8" t="s">
        <v>65</v>
      </c>
      <c r="AP1060" s="8" t="s">
        <v>90</v>
      </c>
      <c r="AQ1060" s="8" t="s">
        <v>1421</v>
      </c>
      <c r="AU1060" s="8" t="s">
        <v>152</v>
      </c>
      <c r="AV1060" s="24" t="s">
        <v>2420</v>
      </c>
      <c r="AW1060" s="24"/>
      <c r="BA1060" s="21" t="n">
        <f aca="false">NOT(ISNA(MATCH($A1060&amp;"N",'Cases at IMPPC'!$H:$H,0)))</f>
        <v>0</v>
      </c>
      <c r="BB1060" s="21" t="n">
        <f aca="false">NOT(ISNA(MATCH($A1060&amp;"T",'Cases at IMPPC'!$H:$H,0)))</f>
        <v>0</v>
      </c>
      <c r="BC1060" s="21" t="n">
        <f aca="false">NOT(ISNA(MATCH($A1060&amp;"ADE",'Cases at IMPPC'!$H:$H,0)))</f>
        <v>0</v>
      </c>
      <c r="BD1060" s="21" t="n">
        <f aca="false">NOT(ISNA(MATCH($A1060&amp;"MET",'Cases at IMPPC'!$H:$H,0)))</f>
        <v>0</v>
      </c>
      <c r="BE1060" s="24"/>
    </row>
    <row r="1061" customFormat="false" ht="13" hidden="false" customHeight="true" outlineLevel="0" collapsed="false">
      <c r="A1061" s="1" t="n">
        <v>1063</v>
      </c>
      <c r="B1061" s="18" t="s">
        <v>2421</v>
      </c>
      <c r="C1061" s="18" t="str">
        <f aca="false">TEXT(A1061,"CRC-00000")&amp;"-05-01"</f>
        <v>CRC-01063-05-01</v>
      </c>
      <c r="D1061" s="2" t="s">
        <v>60</v>
      </c>
      <c r="T1061" s="2"/>
      <c r="U1061" s="2"/>
      <c r="AD1061" s="6" t="n">
        <f aca="false">ISNUMBER(MATCH(A1061,Selection!A:A,0))</f>
        <v>0</v>
      </c>
      <c r="AE1061" s="6" t="n">
        <f aca="false">24-COUNTIF(D1061:AA1061,"")</f>
        <v>1</v>
      </c>
      <c r="AF1061" s="20" t="n">
        <f aca="false">TRUE()</f>
        <v>1</v>
      </c>
      <c r="AG1061" s="21" t="n">
        <f aca="false">TRUE()</f>
        <v>1</v>
      </c>
      <c r="AH1061" s="21" t="n">
        <f aca="false">FALSE()</f>
        <v>0</v>
      </c>
      <c r="AI1061" s="22" t="n">
        <f aca="false">FALSE()</f>
        <v>0</v>
      </c>
      <c r="AJ1061" s="8" t="n">
        <v>1063</v>
      </c>
      <c r="AK1061" s="23" t="s">
        <v>62</v>
      </c>
      <c r="AL1061" s="8" t="s">
        <v>63</v>
      </c>
      <c r="AM1061" s="8" t="n">
        <v>81</v>
      </c>
      <c r="AN1061" s="8" t="s">
        <v>45</v>
      </c>
      <c r="AO1061" s="8" t="s">
        <v>65</v>
      </c>
      <c r="AP1061" s="8" t="s">
        <v>66</v>
      </c>
      <c r="AQ1061" s="8" t="s">
        <v>67</v>
      </c>
      <c r="AU1061" s="8" t="s">
        <v>45</v>
      </c>
      <c r="AV1061" s="24"/>
      <c r="AW1061" s="24"/>
      <c r="BA1061" s="21" t="n">
        <f aca="false">NOT(ISNA(MATCH($A1061&amp;"N",'Cases at IMPPC'!$H:$H,0)))</f>
        <v>0</v>
      </c>
      <c r="BB1061" s="21" t="n">
        <f aca="false">NOT(ISNA(MATCH($A1061&amp;"T",'Cases at IMPPC'!$H:$H,0)))</f>
        <v>0</v>
      </c>
      <c r="BC1061" s="21" t="n">
        <f aca="false">NOT(ISNA(MATCH($A1061&amp;"ADE",'Cases at IMPPC'!$H:$H,0)))</f>
        <v>0</v>
      </c>
      <c r="BD1061" s="21" t="n">
        <f aca="false">NOT(ISNA(MATCH($A1061&amp;"MET",'Cases at IMPPC'!$H:$H,0)))</f>
        <v>0</v>
      </c>
      <c r="BE1061" s="24"/>
    </row>
    <row r="1062" customFormat="false" ht="13" hidden="false" customHeight="true" outlineLevel="0" collapsed="false">
      <c r="A1062" s="1" t="n">
        <v>1064</v>
      </c>
      <c r="B1062" s="18" t="s">
        <v>2422</v>
      </c>
      <c r="C1062" s="18" t="str">
        <f aca="false">TEXT(A1062,"CRC-00000")&amp;"-05-01"</f>
        <v>CRC-01064-05-01</v>
      </c>
      <c r="D1062" s="2" t="s">
        <v>60</v>
      </c>
      <c r="T1062" s="2"/>
      <c r="U1062" s="2"/>
      <c r="AD1062" s="6" t="n">
        <f aca="false">ISNUMBER(MATCH(A1062,Selection!A:A,0))</f>
        <v>0</v>
      </c>
      <c r="AE1062" s="6" t="n">
        <f aca="false">24-COUNTIF(D1062:AA1062,"")</f>
        <v>1</v>
      </c>
      <c r="AF1062" s="20" t="n">
        <f aca="false">TRUE()</f>
        <v>1</v>
      </c>
      <c r="AG1062" s="21" t="n">
        <f aca="false">TRUE()</f>
        <v>1</v>
      </c>
      <c r="AH1062" s="21" t="n">
        <f aca="false">FALSE()</f>
        <v>0</v>
      </c>
      <c r="AI1062" s="22" t="n">
        <f aca="false">FALSE()</f>
        <v>0</v>
      </c>
      <c r="AJ1062" s="8" t="n">
        <v>1064</v>
      </c>
      <c r="AK1062" s="23" t="s">
        <v>62</v>
      </c>
      <c r="AL1062" s="8" t="s">
        <v>63</v>
      </c>
      <c r="AM1062" s="8" t="n">
        <v>39</v>
      </c>
      <c r="AN1062" s="8" t="s">
        <v>45</v>
      </c>
      <c r="AO1062" s="8" t="s">
        <v>71</v>
      </c>
      <c r="AP1062" s="8" t="s">
        <v>90</v>
      </c>
      <c r="AQ1062" s="8" t="s">
        <v>2423</v>
      </c>
      <c r="AU1062" s="8" t="s">
        <v>152</v>
      </c>
      <c r="AV1062" s="24"/>
      <c r="AW1062" s="24"/>
      <c r="BA1062" s="21" t="n">
        <f aca="false">NOT(ISNA(MATCH($A1062&amp;"N",'Cases at IMPPC'!$H:$H,0)))</f>
        <v>0</v>
      </c>
      <c r="BB1062" s="21" t="n">
        <f aca="false">NOT(ISNA(MATCH($A1062&amp;"T",'Cases at IMPPC'!$H:$H,0)))</f>
        <v>0</v>
      </c>
      <c r="BC1062" s="21" t="n">
        <f aca="false">NOT(ISNA(MATCH($A1062&amp;"ADE",'Cases at IMPPC'!$H:$H,0)))</f>
        <v>0</v>
      </c>
      <c r="BD1062" s="21" t="n">
        <f aca="false">NOT(ISNA(MATCH($A1062&amp;"MET",'Cases at IMPPC'!$H:$H,0)))</f>
        <v>0</v>
      </c>
      <c r="BE1062" s="24"/>
    </row>
    <row r="1063" customFormat="false" ht="13" hidden="false" customHeight="true" outlineLevel="0" collapsed="false">
      <c r="A1063" s="1" t="n">
        <v>1065</v>
      </c>
      <c r="B1063" s="18" t="s">
        <v>2424</v>
      </c>
      <c r="C1063" s="18" t="str">
        <f aca="false">TEXT(A1063,"CRC-00000")&amp;"-05-01"</f>
        <v>CRC-01065-05-01</v>
      </c>
      <c r="D1063" s="2" t="s">
        <v>60</v>
      </c>
      <c r="T1063" s="2"/>
      <c r="U1063" s="2"/>
      <c r="AD1063" s="6" t="n">
        <f aca="false">ISNUMBER(MATCH(A1063,Selection!A:A,0))</f>
        <v>0</v>
      </c>
      <c r="AE1063" s="6" t="n">
        <f aca="false">24-COUNTIF(D1063:AA1063,"")</f>
        <v>1</v>
      </c>
      <c r="AF1063" s="20" t="n">
        <f aca="false">TRUE()</f>
        <v>1</v>
      </c>
      <c r="AG1063" s="21" t="n">
        <f aca="false">TRUE()</f>
        <v>1</v>
      </c>
      <c r="AH1063" s="21" t="n">
        <f aca="false">FALSE()</f>
        <v>0</v>
      </c>
      <c r="AI1063" s="22" t="n">
        <f aca="false">FALSE()</f>
        <v>0</v>
      </c>
      <c r="AJ1063" s="8" t="n">
        <v>1065</v>
      </c>
      <c r="AK1063" s="23" t="s">
        <v>62</v>
      </c>
      <c r="AL1063" s="8" t="s">
        <v>63</v>
      </c>
      <c r="AM1063" s="8" t="n">
        <v>54</v>
      </c>
      <c r="AN1063" s="8" t="s">
        <v>45</v>
      </c>
      <c r="AO1063" s="8" t="s">
        <v>71</v>
      </c>
      <c r="AP1063" s="8" t="s">
        <v>66</v>
      </c>
      <c r="AQ1063" s="8" t="s">
        <v>2425</v>
      </c>
      <c r="AU1063" s="8" t="s">
        <v>45</v>
      </c>
      <c r="AV1063" s="24"/>
      <c r="AW1063" s="24"/>
      <c r="BA1063" s="21" t="n">
        <f aca="false">NOT(ISNA(MATCH($A1063&amp;"N",'Cases at IMPPC'!$H:$H,0)))</f>
        <v>0</v>
      </c>
      <c r="BB1063" s="21" t="n">
        <f aca="false">NOT(ISNA(MATCH($A1063&amp;"T",'Cases at IMPPC'!$H:$H,0)))</f>
        <v>0</v>
      </c>
      <c r="BC1063" s="21" t="n">
        <f aca="false">NOT(ISNA(MATCH($A1063&amp;"ADE",'Cases at IMPPC'!$H:$H,0)))</f>
        <v>0</v>
      </c>
      <c r="BD1063" s="21" t="n">
        <f aca="false">NOT(ISNA(MATCH($A1063&amp;"MET",'Cases at IMPPC'!$H:$H,0)))</f>
        <v>0</v>
      </c>
      <c r="BE1063" s="24"/>
    </row>
    <row r="1064" customFormat="false" ht="13" hidden="false" customHeight="true" outlineLevel="0" collapsed="false">
      <c r="A1064" s="1" t="n">
        <v>1066</v>
      </c>
      <c r="B1064" s="18" t="s">
        <v>2426</v>
      </c>
      <c r="C1064" s="18" t="str">
        <f aca="false">TEXT(A1064,"CRC-00000")&amp;"-05-01"</f>
        <v>CRC-01066-05-01</v>
      </c>
      <c r="D1064" s="2" t="s">
        <v>60</v>
      </c>
      <c r="T1064" s="2"/>
      <c r="U1064" s="2"/>
      <c r="AD1064" s="6" t="n">
        <f aca="false">ISNUMBER(MATCH(A1064,Selection!A:A,0))</f>
        <v>0</v>
      </c>
      <c r="AE1064" s="6" t="n">
        <f aca="false">24-COUNTIF(D1064:AA1064,"")</f>
        <v>1</v>
      </c>
      <c r="AF1064" s="20" t="n">
        <f aca="false">TRUE()</f>
        <v>1</v>
      </c>
      <c r="AG1064" s="21" t="n">
        <f aca="false">FALSE()</f>
        <v>0</v>
      </c>
      <c r="AH1064" s="21" t="n">
        <f aca="false">FALSE()</f>
        <v>0</v>
      </c>
      <c r="AI1064" s="22" t="n">
        <f aca="false">TRUE()</f>
        <v>1</v>
      </c>
      <c r="AJ1064" s="8" t="n">
        <v>1066.3</v>
      </c>
      <c r="AK1064" s="23" t="s">
        <v>62</v>
      </c>
      <c r="AL1064" s="8" t="s">
        <v>63</v>
      </c>
      <c r="AM1064" s="8" t="n">
        <v>58</v>
      </c>
      <c r="AN1064" s="8" t="s">
        <v>45</v>
      </c>
      <c r="AP1064" s="8" t="s">
        <v>45</v>
      </c>
      <c r="AV1064" s="24"/>
      <c r="AW1064" s="24"/>
      <c r="BA1064" s="21" t="n">
        <f aca="false">NOT(ISNA(MATCH($A1064&amp;"N",'Cases at IMPPC'!$H:$H,0)))</f>
        <v>0</v>
      </c>
      <c r="BB1064" s="21" t="n">
        <f aca="false">NOT(ISNA(MATCH($A1064&amp;"T",'Cases at IMPPC'!$H:$H,0)))</f>
        <v>0</v>
      </c>
      <c r="BC1064" s="21" t="n">
        <f aca="false">NOT(ISNA(MATCH($A1064&amp;"ADE",'Cases at IMPPC'!$H:$H,0)))</f>
        <v>0</v>
      </c>
      <c r="BD1064" s="21" t="n">
        <f aca="false">NOT(ISNA(MATCH($A1064&amp;"MET",'Cases at IMPPC'!$H:$H,0)))</f>
        <v>0</v>
      </c>
      <c r="BE1064" s="24" t="s">
        <v>184</v>
      </c>
    </row>
    <row r="1065" customFormat="false" ht="13" hidden="false" customHeight="true" outlineLevel="0" collapsed="false">
      <c r="A1065" s="1" t="n">
        <v>1067</v>
      </c>
      <c r="B1065" s="18" t="s">
        <v>2427</v>
      </c>
      <c r="C1065" s="18" t="str">
        <f aca="false">TEXT(A1065,"CRC-00000")&amp;"-05-01"</f>
        <v>CRC-01067-05-01</v>
      </c>
      <c r="D1065" s="2" t="s">
        <v>60</v>
      </c>
      <c r="T1065" s="2"/>
      <c r="U1065" s="2"/>
      <c r="AD1065" s="6" t="n">
        <f aca="false">ISNUMBER(MATCH(A1065,Selection!A:A,0))</f>
        <v>0</v>
      </c>
      <c r="AE1065" s="6" t="n">
        <f aca="false">24-COUNTIF(D1065:AA1065,"")</f>
        <v>1</v>
      </c>
      <c r="AF1065" s="20" t="n">
        <f aca="false">TRUE()</f>
        <v>1</v>
      </c>
      <c r="AG1065" s="21" t="n">
        <f aca="false">TRUE()</f>
        <v>1</v>
      </c>
      <c r="AH1065" s="21" t="n">
        <f aca="false">FALSE()</f>
        <v>0</v>
      </c>
      <c r="AI1065" s="22" t="n">
        <f aca="false">FALSE()</f>
        <v>0</v>
      </c>
      <c r="AJ1065" s="8" t="n">
        <v>1067</v>
      </c>
      <c r="AK1065" s="23" t="s">
        <v>62</v>
      </c>
      <c r="AL1065" s="8" t="s">
        <v>63</v>
      </c>
      <c r="AM1065" s="8" t="n">
        <v>84</v>
      </c>
      <c r="AN1065" s="8" t="s">
        <v>64</v>
      </c>
      <c r="AO1065" s="8" t="s">
        <v>65</v>
      </c>
      <c r="AP1065" s="8" t="s">
        <v>66</v>
      </c>
      <c r="AQ1065" s="8" t="s">
        <v>2428</v>
      </c>
      <c r="AU1065" s="8" t="s">
        <v>45</v>
      </c>
      <c r="AV1065" s="24" t="s">
        <v>2429</v>
      </c>
      <c r="AW1065" s="24"/>
      <c r="BA1065" s="21" t="n">
        <f aca="false">NOT(ISNA(MATCH($A1065&amp;"N",'Cases at IMPPC'!$H:$H,0)))</f>
        <v>0</v>
      </c>
      <c r="BB1065" s="21" t="n">
        <f aca="false">NOT(ISNA(MATCH($A1065&amp;"T",'Cases at IMPPC'!$H:$H,0)))</f>
        <v>0</v>
      </c>
      <c r="BC1065" s="21" t="n">
        <f aca="false">NOT(ISNA(MATCH($A1065&amp;"ADE",'Cases at IMPPC'!$H:$H,0)))</f>
        <v>0</v>
      </c>
      <c r="BD1065" s="21" t="n">
        <f aca="false">NOT(ISNA(MATCH($A1065&amp;"MET",'Cases at IMPPC'!$H:$H,0)))</f>
        <v>0</v>
      </c>
      <c r="BE1065" s="24"/>
    </row>
    <row r="1066" customFormat="false" ht="13" hidden="false" customHeight="true" outlineLevel="0" collapsed="false">
      <c r="A1066" s="1" t="n">
        <v>1068</v>
      </c>
      <c r="B1066" s="18" t="s">
        <v>2430</v>
      </c>
      <c r="C1066" s="18" t="str">
        <f aca="false">TEXT(A1066,"CRC-00000")&amp;"-05-01"</f>
        <v>CRC-01068-05-01</v>
      </c>
      <c r="D1066" s="2" t="s">
        <v>60</v>
      </c>
      <c r="T1066" s="2"/>
      <c r="U1066" s="2"/>
      <c r="AD1066" s="6" t="n">
        <f aca="false">ISNUMBER(MATCH(A1066,Selection!A:A,0))</f>
        <v>0</v>
      </c>
      <c r="AE1066" s="6" t="n">
        <f aca="false">24-COUNTIF(D1066:AA1066,"")</f>
        <v>1</v>
      </c>
      <c r="AF1066" s="20" t="n">
        <f aca="false">TRUE()</f>
        <v>1</v>
      </c>
      <c r="AG1066" s="21" t="n">
        <f aca="false">TRUE()</f>
        <v>1</v>
      </c>
      <c r="AH1066" s="21" t="n">
        <f aca="false">FALSE()</f>
        <v>0</v>
      </c>
      <c r="AI1066" s="22" t="n">
        <f aca="false">FALSE()</f>
        <v>0</v>
      </c>
      <c r="AJ1066" s="8" t="n">
        <v>1068</v>
      </c>
      <c r="AK1066" s="23" t="s">
        <v>62</v>
      </c>
      <c r="AL1066" s="8" t="s">
        <v>63</v>
      </c>
      <c r="AM1066" s="8" t="n">
        <v>74</v>
      </c>
      <c r="AN1066" s="8" t="s">
        <v>64</v>
      </c>
      <c r="AO1066" s="8" t="s">
        <v>65</v>
      </c>
      <c r="AP1066" s="8" t="s">
        <v>66</v>
      </c>
      <c r="AQ1066" s="8" t="s">
        <v>446</v>
      </c>
      <c r="AU1066" s="8" t="s">
        <v>45</v>
      </c>
      <c r="AV1066" s="24"/>
      <c r="AW1066" s="24"/>
      <c r="BA1066" s="21" t="n">
        <f aca="false">NOT(ISNA(MATCH($A1066&amp;"N",'Cases at IMPPC'!$H:$H,0)))</f>
        <v>0</v>
      </c>
      <c r="BB1066" s="21" t="n">
        <f aca="false">NOT(ISNA(MATCH($A1066&amp;"T",'Cases at IMPPC'!$H:$H,0)))</f>
        <v>0</v>
      </c>
      <c r="BC1066" s="21" t="n">
        <f aca="false">NOT(ISNA(MATCH($A1066&amp;"ADE",'Cases at IMPPC'!$H:$H,0)))</f>
        <v>0</v>
      </c>
      <c r="BD1066" s="21" t="n">
        <f aca="false">NOT(ISNA(MATCH($A1066&amp;"MET",'Cases at IMPPC'!$H:$H,0)))</f>
        <v>0</v>
      </c>
      <c r="BE1066" s="24"/>
    </row>
    <row r="1067" customFormat="false" ht="13" hidden="false" customHeight="true" outlineLevel="0" collapsed="false">
      <c r="A1067" s="1" t="n">
        <v>1069</v>
      </c>
      <c r="B1067" s="18" t="s">
        <v>2431</v>
      </c>
      <c r="C1067" s="18" t="str">
        <f aca="false">TEXT(A1067,"CRC-00000")&amp;"-05-01"</f>
        <v>CRC-01069-05-01</v>
      </c>
      <c r="D1067" s="2" t="s">
        <v>60</v>
      </c>
      <c r="T1067" s="2"/>
      <c r="U1067" s="2"/>
      <c r="AD1067" s="6" t="n">
        <f aca="false">ISNUMBER(MATCH(A1067,Selection!A:A,0))</f>
        <v>0</v>
      </c>
      <c r="AE1067" s="6" t="n">
        <f aca="false">24-COUNTIF(D1067:AA1067,"")</f>
        <v>1</v>
      </c>
      <c r="AF1067" s="20" t="n">
        <f aca="false">TRUE()</f>
        <v>1</v>
      </c>
      <c r="AG1067" s="21" t="n">
        <f aca="false">TRUE()</f>
        <v>1</v>
      </c>
      <c r="AH1067" s="21" t="n">
        <f aca="false">FALSE()</f>
        <v>0</v>
      </c>
      <c r="AI1067" s="22" t="n">
        <f aca="false">FALSE()</f>
        <v>0</v>
      </c>
      <c r="AJ1067" s="8" t="n">
        <v>1069</v>
      </c>
      <c r="AK1067" s="23" t="s">
        <v>62</v>
      </c>
      <c r="AL1067" s="8" t="s">
        <v>63</v>
      </c>
      <c r="AM1067" s="8" t="n">
        <v>85</v>
      </c>
      <c r="AN1067" s="8" t="s">
        <v>45</v>
      </c>
      <c r="AO1067" s="8" t="s">
        <v>71</v>
      </c>
      <c r="AP1067" s="8" t="s">
        <v>90</v>
      </c>
      <c r="AQ1067" s="8" t="s">
        <v>2432</v>
      </c>
      <c r="AU1067" s="8" t="s">
        <v>45</v>
      </c>
      <c r="AV1067" s="24" t="s">
        <v>2433</v>
      </c>
      <c r="AW1067" s="24"/>
      <c r="BA1067" s="21" t="n">
        <f aca="false">NOT(ISNA(MATCH($A1067&amp;"N",'Cases at IMPPC'!$H:$H,0)))</f>
        <v>0</v>
      </c>
      <c r="BB1067" s="21" t="n">
        <f aca="false">NOT(ISNA(MATCH($A1067&amp;"T",'Cases at IMPPC'!$H:$H,0)))</f>
        <v>0</v>
      </c>
      <c r="BC1067" s="21" t="n">
        <f aca="false">NOT(ISNA(MATCH($A1067&amp;"ADE",'Cases at IMPPC'!$H:$H,0)))</f>
        <v>0</v>
      </c>
      <c r="BD1067" s="21" t="n">
        <f aca="false">NOT(ISNA(MATCH($A1067&amp;"MET",'Cases at IMPPC'!$H:$H,0)))</f>
        <v>0</v>
      </c>
      <c r="BE1067" s="24"/>
      <c r="BF1067" s="0" t="s">
        <v>2434</v>
      </c>
    </row>
    <row r="1068" customFormat="false" ht="13" hidden="false" customHeight="true" outlineLevel="0" collapsed="false">
      <c r="A1068" s="1" t="n">
        <v>1070</v>
      </c>
      <c r="B1068" s="18" t="s">
        <v>2435</v>
      </c>
      <c r="C1068" s="18" t="str">
        <f aca="false">TEXT(A1068,"CRC-00000")&amp;"-05-01"</f>
        <v>CRC-01070-05-01</v>
      </c>
      <c r="D1068" s="2" t="s">
        <v>60</v>
      </c>
      <c r="T1068" s="2"/>
      <c r="U1068" s="2"/>
      <c r="AD1068" s="6" t="n">
        <f aca="false">ISNUMBER(MATCH(A1068,Selection!A:A,0))</f>
        <v>0</v>
      </c>
      <c r="AE1068" s="6" t="n">
        <f aca="false">24-COUNTIF(D1068:AA1068,"")</f>
        <v>1</v>
      </c>
      <c r="AF1068" s="20" t="n">
        <f aca="false">TRUE()</f>
        <v>1</v>
      </c>
      <c r="AG1068" s="21" t="n">
        <f aca="false">FALSE()</f>
        <v>0</v>
      </c>
      <c r="AH1068" s="21" t="n">
        <f aca="false">FALSE()</f>
        <v>0</v>
      </c>
      <c r="AI1068" s="22" t="n">
        <f aca="false">TRUE()</f>
        <v>1</v>
      </c>
      <c r="AJ1068" s="8" t="n">
        <v>1070.3</v>
      </c>
      <c r="AK1068" s="23" t="s">
        <v>324</v>
      </c>
      <c r="AL1068" s="8" t="s">
        <v>63</v>
      </c>
      <c r="AM1068" s="8" t="n">
        <v>44</v>
      </c>
      <c r="AN1068" s="8" t="s">
        <v>45</v>
      </c>
      <c r="AP1068" s="8" t="s">
        <v>45</v>
      </c>
      <c r="AV1068" s="24"/>
      <c r="AW1068" s="24"/>
      <c r="BA1068" s="21" t="n">
        <f aca="false">NOT(ISNA(MATCH($A1068&amp;"N",'Cases at IMPPC'!$H:$H,0)))</f>
        <v>0</v>
      </c>
      <c r="BB1068" s="21" t="n">
        <f aca="false">NOT(ISNA(MATCH($A1068&amp;"T",'Cases at IMPPC'!$H:$H,0)))</f>
        <v>0</v>
      </c>
      <c r="BC1068" s="21" t="n">
        <f aca="false">NOT(ISNA(MATCH($A1068&amp;"ADE",'Cases at IMPPC'!$H:$H,0)))</f>
        <v>0</v>
      </c>
      <c r="BD1068" s="21" t="n">
        <f aca="false">NOT(ISNA(MATCH($A1068&amp;"MET",'Cases at IMPPC'!$H:$H,0)))</f>
        <v>0</v>
      </c>
      <c r="BE1068" s="24" t="s">
        <v>184</v>
      </c>
    </row>
    <row r="1069" customFormat="false" ht="13" hidden="false" customHeight="true" outlineLevel="0" collapsed="false">
      <c r="A1069" s="1" t="n">
        <v>1071</v>
      </c>
      <c r="B1069" s="18" t="s">
        <v>2436</v>
      </c>
      <c r="C1069" s="18" t="str">
        <f aca="false">TEXT(A1069,"CRC-00000")&amp;"-05-01"</f>
        <v>CRC-01071-05-01</v>
      </c>
      <c r="D1069" s="2" t="s">
        <v>60</v>
      </c>
      <c r="T1069" s="2"/>
      <c r="U1069" s="2"/>
      <c r="AD1069" s="6" t="n">
        <f aca="false">ISNUMBER(MATCH(A1069,Selection!A:A,0))</f>
        <v>0</v>
      </c>
      <c r="AE1069" s="6" t="n">
        <f aca="false">24-COUNTIF(D1069:AA1069,"")</f>
        <v>1</v>
      </c>
      <c r="AF1069" s="20" t="n">
        <f aca="false">TRUE()</f>
        <v>1</v>
      </c>
      <c r="AG1069" s="21" t="n">
        <f aca="false">TRUE()</f>
        <v>1</v>
      </c>
      <c r="AH1069" s="21" t="n">
        <f aca="false">FALSE()</f>
        <v>0</v>
      </c>
      <c r="AI1069" s="22" t="n">
        <f aca="false">FALSE()</f>
        <v>0</v>
      </c>
      <c r="AJ1069" s="8" t="n">
        <v>1071</v>
      </c>
      <c r="AK1069" s="23" t="s">
        <v>62</v>
      </c>
      <c r="AL1069" s="8" t="s">
        <v>63</v>
      </c>
      <c r="AM1069" s="8" t="n">
        <v>55</v>
      </c>
      <c r="AN1069" s="8" t="s">
        <v>45</v>
      </c>
      <c r="AO1069" s="8" t="s">
        <v>71</v>
      </c>
      <c r="AP1069" s="8" t="s">
        <v>115</v>
      </c>
      <c r="AQ1069" s="8" t="s">
        <v>2437</v>
      </c>
      <c r="AU1069" s="8" t="s">
        <v>45</v>
      </c>
      <c r="AV1069" s="24" t="s">
        <v>2438</v>
      </c>
      <c r="AW1069" s="24"/>
      <c r="BA1069" s="21" t="n">
        <f aca="false">NOT(ISNA(MATCH($A1069&amp;"N",'Cases at IMPPC'!$H:$H,0)))</f>
        <v>0</v>
      </c>
      <c r="BB1069" s="21" t="n">
        <f aca="false">NOT(ISNA(MATCH($A1069&amp;"T",'Cases at IMPPC'!$H:$H,0)))</f>
        <v>0</v>
      </c>
      <c r="BC1069" s="21" t="n">
        <f aca="false">NOT(ISNA(MATCH($A1069&amp;"ADE",'Cases at IMPPC'!$H:$H,0)))</f>
        <v>0</v>
      </c>
      <c r="BD1069" s="21" t="n">
        <f aca="false">NOT(ISNA(MATCH($A1069&amp;"MET",'Cases at IMPPC'!$H:$H,0)))</f>
        <v>0</v>
      </c>
      <c r="BE1069" s="24"/>
    </row>
    <row r="1070" customFormat="false" ht="13" hidden="false" customHeight="true" outlineLevel="0" collapsed="false">
      <c r="A1070" s="1" t="n">
        <v>1072</v>
      </c>
      <c r="B1070" s="18" t="s">
        <v>2439</v>
      </c>
      <c r="C1070" s="18" t="str">
        <f aca="false">TEXT(A1070,"CRC-00000")&amp;"-05-01"</f>
        <v>CRC-01072-05-01</v>
      </c>
      <c r="D1070" s="2" t="s">
        <v>60</v>
      </c>
      <c r="T1070" s="2"/>
      <c r="U1070" s="2"/>
      <c r="AD1070" s="6" t="n">
        <f aca="false">ISNUMBER(MATCH(A1070,Selection!A:A,0))</f>
        <v>0</v>
      </c>
      <c r="AE1070" s="6" t="n">
        <f aca="false">24-COUNTIF(D1070:AA1070,"")</f>
        <v>1</v>
      </c>
      <c r="AF1070" s="20" t="n">
        <f aca="false">TRUE()</f>
        <v>1</v>
      </c>
      <c r="AG1070" s="21" t="n">
        <f aca="false">TRUE()</f>
        <v>1</v>
      </c>
      <c r="AH1070" s="21" t="n">
        <f aca="false">FALSE()</f>
        <v>0</v>
      </c>
      <c r="AI1070" s="22" t="n">
        <f aca="false">FALSE()</f>
        <v>0</v>
      </c>
      <c r="AJ1070" s="8" t="n">
        <v>1072</v>
      </c>
      <c r="AK1070" s="23" t="s">
        <v>62</v>
      </c>
      <c r="AL1070" s="8" t="s">
        <v>63</v>
      </c>
      <c r="AM1070" s="8" t="n">
        <v>52</v>
      </c>
      <c r="AN1070" s="8" t="s">
        <v>45</v>
      </c>
      <c r="AP1070" s="8" t="s">
        <v>90</v>
      </c>
      <c r="AQ1070" s="8" t="s">
        <v>2440</v>
      </c>
      <c r="AU1070" s="8" t="s">
        <v>152</v>
      </c>
      <c r="AV1070" s="24"/>
      <c r="AW1070" s="24"/>
      <c r="BA1070" s="21" t="n">
        <f aca="false">NOT(ISNA(MATCH($A1070&amp;"N",'Cases at IMPPC'!$H:$H,0)))</f>
        <v>0</v>
      </c>
      <c r="BB1070" s="21" t="n">
        <f aca="false">NOT(ISNA(MATCH($A1070&amp;"T",'Cases at IMPPC'!$H:$H,0)))</f>
        <v>0</v>
      </c>
      <c r="BC1070" s="21" t="n">
        <f aca="false">NOT(ISNA(MATCH($A1070&amp;"ADE",'Cases at IMPPC'!$H:$H,0)))</f>
        <v>0</v>
      </c>
      <c r="BD1070" s="21" t="n">
        <f aca="false">NOT(ISNA(MATCH($A1070&amp;"MET",'Cases at IMPPC'!$H:$H,0)))</f>
        <v>0</v>
      </c>
      <c r="BE1070" s="24"/>
    </row>
    <row r="1071" customFormat="false" ht="13" hidden="false" customHeight="true" outlineLevel="0" collapsed="false">
      <c r="A1071" s="1" t="n">
        <v>1073</v>
      </c>
      <c r="B1071" s="18" t="s">
        <v>2441</v>
      </c>
      <c r="C1071" s="18" t="str">
        <f aca="false">TEXT(A1071,"CRC-00000")&amp;"-05-01"</f>
        <v>CRC-01073-05-01</v>
      </c>
      <c r="D1071" s="2" t="s">
        <v>60</v>
      </c>
      <c r="T1071" s="2"/>
      <c r="U1071" s="2"/>
      <c r="AD1071" s="6" t="n">
        <f aca="false">ISNUMBER(MATCH(A1071,Selection!A:A,0))</f>
        <v>0</v>
      </c>
      <c r="AE1071" s="6" t="n">
        <f aca="false">24-COUNTIF(D1071:AA1071,"")</f>
        <v>1</v>
      </c>
      <c r="AF1071" s="20" t="n">
        <f aca="false">TRUE()</f>
        <v>1</v>
      </c>
      <c r="AG1071" s="21" t="n">
        <f aca="false">TRUE()</f>
        <v>1</v>
      </c>
      <c r="AH1071" s="21" t="n">
        <f aca="false">FALSE()</f>
        <v>0</v>
      </c>
      <c r="AI1071" s="22" t="n">
        <f aca="false">FALSE()</f>
        <v>0</v>
      </c>
      <c r="AJ1071" s="8" t="n">
        <v>1073</v>
      </c>
      <c r="AK1071" s="23" t="s">
        <v>62</v>
      </c>
      <c r="AL1071" s="8" t="s">
        <v>63</v>
      </c>
      <c r="AM1071" s="8" t="n">
        <v>77</v>
      </c>
      <c r="AN1071" s="8" t="s">
        <v>64</v>
      </c>
      <c r="AO1071" s="8" t="s">
        <v>71</v>
      </c>
      <c r="AP1071" s="8" t="s">
        <v>115</v>
      </c>
      <c r="AQ1071" s="8" t="s">
        <v>1368</v>
      </c>
      <c r="AU1071" s="8" t="s">
        <v>45</v>
      </c>
      <c r="AV1071" s="24"/>
      <c r="AW1071" s="24"/>
      <c r="BA1071" s="21" t="n">
        <f aca="false">NOT(ISNA(MATCH($A1071&amp;"N",'Cases at IMPPC'!$H:$H,0)))</f>
        <v>0</v>
      </c>
      <c r="BB1071" s="21" t="n">
        <f aca="false">NOT(ISNA(MATCH($A1071&amp;"T",'Cases at IMPPC'!$H:$H,0)))</f>
        <v>0</v>
      </c>
      <c r="BC1071" s="21" t="n">
        <f aca="false">NOT(ISNA(MATCH($A1071&amp;"ADE",'Cases at IMPPC'!$H:$H,0)))</f>
        <v>0</v>
      </c>
      <c r="BD1071" s="21" t="n">
        <f aca="false">NOT(ISNA(MATCH($A1071&amp;"MET",'Cases at IMPPC'!$H:$H,0)))</f>
        <v>0</v>
      </c>
      <c r="BE1071" s="24"/>
    </row>
    <row r="1072" customFormat="false" ht="13" hidden="false" customHeight="true" outlineLevel="0" collapsed="false">
      <c r="A1072" s="1" t="n">
        <v>1074</v>
      </c>
      <c r="B1072" s="18" t="s">
        <v>2442</v>
      </c>
      <c r="C1072" s="18" t="str">
        <f aca="false">TEXT(A1072,"CRC-00000")&amp;"-05-01"</f>
        <v>CRC-01074-05-01</v>
      </c>
      <c r="D1072" s="2" t="s">
        <v>60</v>
      </c>
      <c r="T1072" s="2"/>
      <c r="U1072" s="2"/>
      <c r="AD1072" s="6" t="n">
        <f aca="false">ISNUMBER(MATCH(A1072,Selection!A:A,0))</f>
        <v>0</v>
      </c>
      <c r="AE1072" s="6" t="n">
        <f aca="false">24-COUNTIF(D1072:AA1072,"")</f>
        <v>1</v>
      </c>
      <c r="AF1072" s="20" t="n">
        <f aca="false">TRUE()</f>
        <v>1</v>
      </c>
      <c r="AG1072" s="21" t="n">
        <f aca="false">TRUE()</f>
        <v>1</v>
      </c>
      <c r="AH1072" s="21" t="n">
        <f aca="false">FALSE()</f>
        <v>0</v>
      </c>
      <c r="AI1072" s="22" t="n">
        <f aca="false">FALSE()</f>
        <v>0</v>
      </c>
      <c r="AJ1072" s="8" t="n">
        <v>1074</v>
      </c>
      <c r="AK1072" s="23" t="s">
        <v>62</v>
      </c>
      <c r="AL1072" s="8" t="s">
        <v>63</v>
      </c>
      <c r="AM1072" s="8" t="n">
        <v>89</v>
      </c>
      <c r="AN1072" s="8" t="s">
        <v>64</v>
      </c>
      <c r="AO1072" s="8" t="s">
        <v>65</v>
      </c>
      <c r="AP1072" s="8" t="s">
        <v>90</v>
      </c>
      <c r="AQ1072" s="8" t="s">
        <v>2443</v>
      </c>
      <c r="AU1072" s="8" t="s">
        <v>152</v>
      </c>
      <c r="AV1072" s="24"/>
      <c r="AW1072" s="24"/>
      <c r="BA1072" s="21" t="n">
        <f aca="false">NOT(ISNA(MATCH($A1072&amp;"N",'Cases at IMPPC'!$H:$H,0)))</f>
        <v>0</v>
      </c>
      <c r="BB1072" s="21" t="n">
        <f aca="false">NOT(ISNA(MATCH($A1072&amp;"T",'Cases at IMPPC'!$H:$H,0)))</f>
        <v>0</v>
      </c>
      <c r="BC1072" s="21" t="n">
        <f aca="false">NOT(ISNA(MATCH($A1072&amp;"ADE",'Cases at IMPPC'!$H:$H,0)))</f>
        <v>0</v>
      </c>
      <c r="BD1072" s="21" t="n">
        <f aca="false">NOT(ISNA(MATCH($A1072&amp;"MET",'Cases at IMPPC'!$H:$H,0)))</f>
        <v>0</v>
      </c>
      <c r="BE1072" s="24" t="s">
        <v>2258</v>
      </c>
    </row>
    <row r="1073" customFormat="false" ht="13" hidden="false" customHeight="true" outlineLevel="0" collapsed="false">
      <c r="A1073" s="1" t="n">
        <v>1075</v>
      </c>
      <c r="B1073" s="18" t="s">
        <v>2444</v>
      </c>
      <c r="C1073" s="18" t="str">
        <f aca="false">TEXT(A1073,"CRC-00000")&amp;"-05-01"</f>
        <v>CRC-01075-05-01</v>
      </c>
      <c r="D1073" s="2" t="s">
        <v>60</v>
      </c>
      <c r="T1073" s="2"/>
      <c r="U1073" s="2"/>
      <c r="AD1073" s="6" t="n">
        <f aca="false">ISNUMBER(MATCH(A1073,Selection!A:A,0))</f>
        <v>0</v>
      </c>
      <c r="AE1073" s="6" t="n">
        <f aca="false">24-COUNTIF(D1073:AA1073,"")</f>
        <v>1</v>
      </c>
      <c r="AF1073" s="20" t="n">
        <f aca="false">TRUE()</f>
        <v>1</v>
      </c>
      <c r="AG1073" s="21" t="n">
        <f aca="false">FALSE()</f>
        <v>0</v>
      </c>
      <c r="AH1073" s="21" t="n">
        <f aca="false">TRUE()</f>
        <v>1</v>
      </c>
      <c r="AI1073" s="22" t="n">
        <f aca="false">FALSE()</f>
        <v>0</v>
      </c>
      <c r="AJ1073" s="8" t="n">
        <v>1075.1</v>
      </c>
      <c r="AK1073" s="23" t="s">
        <v>137</v>
      </c>
      <c r="AL1073" s="8" t="s">
        <v>63</v>
      </c>
      <c r="AM1073" s="8" t="n">
        <v>63</v>
      </c>
      <c r="AN1073" s="8" t="s">
        <v>45</v>
      </c>
      <c r="AO1073" s="8" t="s">
        <v>65</v>
      </c>
      <c r="AP1073" s="8" t="s">
        <v>138</v>
      </c>
      <c r="AQ1073" s="8" t="s">
        <v>170</v>
      </c>
      <c r="AV1073" s="24" t="s">
        <v>2445</v>
      </c>
      <c r="AW1073" s="24"/>
      <c r="BA1073" s="21" t="n">
        <f aca="false">NOT(ISNA(MATCH($A1073&amp;"N",'Cases at IMPPC'!$H:$H,0)))</f>
        <v>0</v>
      </c>
      <c r="BB1073" s="21" t="n">
        <f aca="false">NOT(ISNA(MATCH($A1073&amp;"T",'Cases at IMPPC'!$H:$H,0)))</f>
        <v>0</v>
      </c>
      <c r="BC1073" s="21" t="n">
        <f aca="false">NOT(ISNA(MATCH($A1073&amp;"ADE",'Cases at IMPPC'!$H:$H,0)))</f>
        <v>0</v>
      </c>
      <c r="BD1073" s="21" t="n">
        <f aca="false">NOT(ISNA(MATCH($A1073&amp;"MET",'Cases at IMPPC'!$H:$H,0)))</f>
        <v>0</v>
      </c>
      <c r="BE1073" s="24" t="s">
        <v>1049</v>
      </c>
    </row>
    <row r="1074" customFormat="false" ht="13" hidden="false" customHeight="true" outlineLevel="0" collapsed="false">
      <c r="A1074" s="1" t="n">
        <v>1076</v>
      </c>
      <c r="B1074" s="18" t="s">
        <v>2446</v>
      </c>
      <c r="C1074" s="18" t="str">
        <f aca="false">TEXT(A1074,"CRC-00000")&amp;"-05-01"</f>
        <v>CRC-01076-05-01</v>
      </c>
      <c r="D1074" s="2" t="s">
        <v>60</v>
      </c>
      <c r="T1074" s="2"/>
      <c r="U1074" s="2"/>
      <c r="AD1074" s="6" t="n">
        <f aca="false">ISNUMBER(MATCH(A1074,Selection!A:A,0))</f>
        <v>0</v>
      </c>
      <c r="AE1074" s="6" t="n">
        <f aca="false">24-COUNTIF(D1074:AA1074,"")</f>
        <v>1</v>
      </c>
      <c r="AF1074" s="20" t="n">
        <f aca="false">TRUE()</f>
        <v>1</v>
      </c>
      <c r="AG1074" s="21" t="n">
        <f aca="false">FALSE()</f>
        <v>0</v>
      </c>
      <c r="AH1074" s="21" t="n">
        <f aca="false">FALSE()</f>
        <v>0</v>
      </c>
      <c r="AI1074" s="22" t="n">
        <f aca="false">TRUE()</f>
        <v>1</v>
      </c>
      <c r="AJ1074" s="8" t="n">
        <v>1076.3</v>
      </c>
      <c r="AK1074" s="23" t="s">
        <v>324</v>
      </c>
      <c r="AL1074" s="8" t="s">
        <v>63</v>
      </c>
      <c r="AM1074" s="8" t="n">
        <v>58</v>
      </c>
      <c r="AN1074" s="8" t="s">
        <v>64</v>
      </c>
      <c r="AP1074" s="8" t="s">
        <v>45</v>
      </c>
      <c r="AV1074" s="24" t="s">
        <v>2447</v>
      </c>
      <c r="AW1074" s="24"/>
      <c r="BA1074" s="21" t="n">
        <f aca="false">NOT(ISNA(MATCH($A1074&amp;"N",'Cases at IMPPC'!$H:$H,0)))</f>
        <v>0</v>
      </c>
      <c r="BB1074" s="21" t="n">
        <f aca="false">NOT(ISNA(MATCH($A1074&amp;"T",'Cases at IMPPC'!$H:$H,0)))</f>
        <v>0</v>
      </c>
      <c r="BC1074" s="21" t="n">
        <f aca="false">NOT(ISNA(MATCH($A1074&amp;"ADE",'Cases at IMPPC'!$H:$H,0)))</f>
        <v>0</v>
      </c>
      <c r="BD1074" s="21" t="n">
        <f aca="false">NOT(ISNA(MATCH($A1074&amp;"MET",'Cases at IMPPC'!$H:$H,0)))</f>
        <v>0</v>
      </c>
      <c r="BE1074" s="24" t="s">
        <v>184</v>
      </c>
    </row>
    <row r="1075" customFormat="false" ht="13" hidden="false" customHeight="true" outlineLevel="0" collapsed="false">
      <c r="A1075" s="1" t="n">
        <v>1077</v>
      </c>
      <c r="B1075" s="18" t="s">
        <v>2448</v>
      </c>
      <c r="C1075" s="18" t="str">
        <f aca="false">TEXT(A1075,"CRC-00000")&amp;"-05-01"</f>
        <v>CRC-01077-05-01</v>
      </c>
      <c r="D1075" s="2" t="s">
        <v>60</v>
      </c>
      <c r="T1075" s="2"/>
      <c r="U1075" s="2"/>
      <c r="AD1075" s="6" t="n">
        <f aca="false">ISNUMBER(MATCH(A1075,Selection!A:A,0))</f>
        <v>0</v>
      </c>
      <c r="AE1075" s="6" t="n">
        <f aca="false">24-COUNTIF(D1075:AA1075,"")</f>
        <v>1</v>
      </c>
      <c r="AF1075" s="20" t="n">
        <f aca="false">TRUE()</f>
        <v>1</v>
      </c>
      <c r="AG1075" s="21" t="n">
        <f aca="false">FALSE()</f>
        <v>0</v>
      </c>
      <c r="AH1075" s="21" t="n">
        <f aca="false">FALSE()</f>
        <v>0</v>
      </c>
      <c r="AI1075" s="22" t="n">
        <f aca="false">TRUE()</f>
        <v>1</v>
      </c>
      <c r="AJ1075" s="8" t="n">
        <v>1077.3</v>
      </c>
      <c r="AK1075" s="23" t="s">
        <v>324</v>
      </c>
      <c r="AL1075" s="8" t="s">
        <v>63</v>
      </c>
      <c r="AM1075" s="8" t="n">
        <v>60</v>
      </c>
      <c r="AN1075" s="8" t="s">
        <v>64</v>
      </c>
      <c r="AP1075" s="8" t="s">
        <v>45</v>
      </c>
      <c r="AV1075" s="24" t="s">
        <v>2449</v>
      </c>
      <c r="AW1075" s="24"/>
      <c r="BA1075" s="21" t="n">
        <f aca="false">NOT(ISNA(MATCH($A1075&amp;"N",'Cases at IMPPC'!$H:$H,0)))</f>
        <v>0</v>
      </c>
      <c r="BB1075" s="21" t="n">
        <f aca="false">NOT(ISNA(MATCH($A1075&amp;"T",'Cases at IMPPC'!$H:$H,0)))</f>
        <v>0</v>
      </c>
      <c r="BC1075" s="21" t="n">
        <f aca="false">NOT(ISNA(MATCH($A1075&amp;"ADE",'Cases at IMPPC'!$H:$H,0)))</f>
        <v>0</v>
      </c>
      <c r="BD1075" s="21" t="n">
        <f aca="false">NOT(ISNA(MATCH($A1075&amp;"MET",'Cases at IMPPC'!$H:$H,0)))</f>
        <v>0</v>
      </c>
      <c r="BE1075" s="24" t="s">
        <v>184</v>
      </c>
    </row>
    <row r="1076" customFormat="false" ht="13" hidden="false" customHeight="true" outlineLevel="0" collapsed="false">
      <c r="A1076" s="1" t="n">
        <v>1078</v>
      </c>
      <c r="B1076" s="18" t="s">
        <v>2450</v>
      </c>
      <c r="C1076" s="18" t="str">
        <f aca="false">TEXT(A1076,"CRC-00000")&amp;"-05-01"</f>
        <v>CRC-01078-05-01</v>
      </c>
      <c r="D1076" s="2" t="s">
        <v>60</v>
      </c>
      <c r="T1076" s="2"/>
      <c r="U1076" s="2"/>
      <c r="AD1076" s="6" t="n">
        <f aca="false">ISNUMBER(MATCH(A1076,Selection!A:A,0))</f>
        <v>0</v>
      </c>
      <c r="AE1076" s="6" t="n">
        <f aca="false">24-COUNTIF(D1076:AA1076,"")</f>
        <v>1</v>
      </c>
      <c r="AF1076" s="20" t="n">
        <f aca="false">TRUE()</f>
        <v>1</v>
      </c>
      <c r="AG1076" s="21" t="n">
        <f aca="false">TRUE()</f>
        <v>1</v>
      </c>
      <c r="AH1076" s="21" t="n">
        <f aca="false">FALSE()</f>
        <v>0</v>
      </c>
      <c r="AI1076" s="22" t="n">
        <f aca="false">FALSE()</f>
        <v>0</v>
      </c>
      <c r="AJ1076" s="8" t="n">
        <v>1078</v>
      </c>
      <c r="AK1076" s="23" t="s">
        <v>62</v>
      </c>
      <c r="AL1076" s="8" t="s">
        <v>66</v>
      </c>
      <c r="AM1076" s="8" t="n">
        <v>66</v>
      </c>
      <c r="AN1076" s="8" t="s">
        <v>64</v>
      </c>
      <c r="AP1076" s="8" t="s">
        <v>90</v>
      </c>
      <c r="AQ1076" s="8" t="s">
        <v>2451</v>
      </c>
      <c r="AU1076" s="8" t="s">
        <v>45</v>
      </c>
      <c r="AV1076" s="24" t="s">
        <v>2452</v>
      </c>
      <c r="AW1076" s="24"/>
      <c r="BA1076" s="21" t="n">
        <f aca="false">NOT(ISNA(MATCH($A1076&amp;"N",'Cases at IMPPC'!$H:$H,0)))</f>
        <v>0</v>
      </c>
      <c r="BB1076" s="21" t="n">
        <f aca="false">NOT(ISNA(MATCH($A1076&amp;"T",'Cases at IMPPC'!$H:$H,0)))</f>
        <v>0</v>
      </c>
      <c r="BC1076" s="21" t="n">
        <f aca="false">NOT(ISNA(MATCH($A1076&amp;"ADE",'Cases at IMPPC'!$H:$H,0)))</f>
        <v>0</v>
      </c>
      <c r="BD1076" s="21" t="n">
        <f aca="false">NOT(ISNA(MATCH($A1076&amp;"MET",'Cases at IMPPC'!$H:$H,0)))</f>
        <v>0</v>
      </c>
      <c r="BE1076" s="24"/>
    </row>
    <row r="1077" customFormat="false" ht="13" hidden="false" customHeight="true" outlineLevel="0" collapsed="false">
      <c r="A1077" s="1" t="n">
        <v>1079</v>
      </c>
      <c r="B1077" s="18" t="s">
        <v>2453</v>
      </c>
      <c r="C1077" s="18" t="str">
        <f aca="false">TEXT(A1077,"CRC-00000")&amp;"-05-01"</f>
        <v>CRC-01079-05-01</v>
      </c>
      <c r="D1077" s="2" t="s">
        <v>60</v>
      </c>
      <c r="T1077" s="2"/>
      <c r="U1077" s="2"/>
      <c r="AD1077" s="6" t="n">
        <f aca="false">ISNUMBER(MATCH(A1077,Selection!A:A,0))</f>
        <v>0</v>
      </c>
      <c r="AE1077" s="6" t="n">
        <f aca="false">24-COUNTIF(D1077:AA1077,"")</f>
        <v>1</v>
      </c>
      <c r="AF1077" s="20" t="n">
        <f aca="false">TRUE()</f>
        <v>1</v>
      </c>
      <c r="AG1077" s="21" t="n">
        <f aca="false">TRUE()</f>
        <v>1</v>
      </c>
      <c r="AH1077" s="21" t="n">
        <f aca="false">FALSE()</f>
        <v>0</v>
      </c>
      <c r="AI1077" s="22" t="n">
        <f aca="false">FALSE()</f>
        <v>0</v>
      </c>
      <c r="AJ1077" s="8" t="n">
        <v>1079</v>
      </c>
      <c r="AK1077" s="23" t="s">
        <v>62</v>
      </c>
      <c r="AL1077" s="8" t="s">
        <v>66</v>
      </c>
      <c r="AM1077" s="8" t="n">
        <v>66</v>
      </c>
      <c r="AN1077" s="8" t="s">
        <v>45</v>
      </c>
      <c r="AO1077" s="8" t="s">
        <v>65</v>
      </c>
      <c r="AP1077" s="8" t="s">
        <v>66</v>
      </c>
      <c r="AQ1077" s="8" t="s">
        <v>274</v>
      </c>
      <c r="AU1077" s="8" t="s">
        <v>45</v>
      </c>
      <c r="AV1077" s="24"/>
      <c r="AW1077" s="24"/>
      <c r="BA1077" s="21" t="n">
        <f aca="false">NOT(ISNA(MATCH($A1077&amp;"N",'Cases at IMPPC'!$H:$H,0)))</f>
        <v>0</v>
      </c>
      <c r="BB1077" s="21" t="n">
        <f aca="false">NOT(ISNA(MATCH($A1077&amp;"T",'Cases at IMPPC'!$H:$H,0)))</f>
        <v>0</v>
      </c>
      <c r="BC1077" s="21" t="n">
        <f aca="false">NOT(ISNA(MATCH($A1077&amp;"ADE",'Cases at IMPPC'!$H:$H,0)))</f>
        <v>0</v>
      </c>
      <c r="BD1077" s="21" t="n">
        <f aca="false">NOT(ISNA(MATCH($A1077&amp;"MET",'Cases at IMPPC'!$H:$H,0)))</f>
        <v>0</v>
      </c>
      <c r="BE1077" s="24" t="s">
        <v>282</v>
      </c>
    </row>
    <row r="1078" customFormat="false" ht="13" hidden="false" customHeight="true" outlineLevel="0" collapsed="false">
      <c r="A1078" s="1" t="n">
        <v>1080</v>
      </c>
      <c r="B1078" s="18" t="s">
        <v>2454</v>
      </c>
      <c r="C1078" s="18" t="str">
        <f aca="false">TEXT(A1078,"CRC-00000")&amp;"-05-01"</f>
        <v>CRC-01080-05-01</v>
      </c>
      <c r="D1078" s="2" t="s">
        <v>60</v>
      </c>
      <c r="T1078" s="2"/>
      <c r="U1078" s="2"/>
      <c r="AD1078" s="6" t="n">
        <f aca="false">ISNUMBER(MATCH(A1078,Selection!A:A,0))</f>
        <v>0</v>
      </c>
      <c r="AE1078" s="6" t="n">
        <f aca="false">24-COUNTIF(D1078:AA1078,"")</f>
        <v>1</v>
      </c>
      <c r="AF1078" s="20" t="n">
        <f aca="false">TRUE()</f>
        <v>1</v>
      </c>
      <c r="AG1078" s="21" t="n">
        <f aca="false">TRUE()</f>
        <v>1</v>
      </c>
      <c r="AH1078" s="21" t="n">
        <f aca="false">FALSE()</f>
        <v>0</v>
      </c>
      <c r="AI1078" s="22" t="n">
        <f aca="false">FALSE()</f>
        <v>0</v>
      </c>
      <c r="AJ1078" s="8" t="n">
        <v>1080</v>
      </c>
      <c r="AK1078" s="23" t="s">
        <v>62</v>
      </c>
      <c r="AL1078" s="8" t="s">
        <v>66</v>
      </c>
      <c r="AM1078" s="8" t="n">
        <v>73</v>
      </c>
      <c r="AN1078" s="8" t="s">
        <v>64</v>
      </c>
      <c r="AO1078" s="8" t="s">
        <v>65</v>
      </c>
      <c r="AP1078" s="8" t="s">
        <v>115</v>
      </c>
      <c r="AQ1078" s="8" t="s">
        <v>2137</v>
      </c>
      <c r="AU1078" s="8" t="s">
        <v>45</v>
      </c>
      <c r="AV1078" s="24" t="s">
        <v>2069</v>
      </c>
      <c r="AW1078" s="24"/>
      <c r="BA1078" s="21" t="n">
        <f aca="false">NOT(ISNA(MATCH($A1078&amp;"N",'Cases at IMPPC'!$H:$H,0)))</f>
        <v>0</v>
      </c>
      <c r="BB1078" s="21" t="n">
        <f aca="false">NOT(ISNA(MATCH($A1078&amp;"T",'Cases at IMPPC'!$H:$H,0)))</f>
        <v>0</v>
      </c>
      <c r="BC1078" s="21" t="n">
        <f aca="false">NOT(ISNA(MATCH($A1078&amp;"ADE",'Cases at IMPPC'!$H:$H,0)))</f>
        <v>0</v>
      </c>
      <c r="BD1078" s="21" t="n">
        <f aca="false">NOT(ISNA(MATCH($A1078&amp;"MET",'Cases at IMPPC'!$H:$H,0)))</f>
        <v>0</v>
      </c>
      <c r="BE1078" s="24"/>
    </row>
    <row r="1079" customFormat="false" ht="13" hidden="false" customHeight="true" outlineLevel="0" collapsed="false">
      <c r="A1079" s="1" t="n">
        <v>1081</v>
      </c>
      <c r="B1079" s="18" t="s">
        <v>2455</v>
      </c>
      <c r="C1079" s="18" t="str">
        <f aca="false">TEXT(A1079,"CRC-00000")&amp;"-05-01"</f>
        <v>CRC-01081-05-01</v>
      </c>
      <c r="D1079" s="2" t="s">
        <v>60</v>
      </c>
      <c r="T1079" s="2"/>
      <c r="U1079" s="2"/>
      <c r="AD1079" s="6" t="n">
        <f aca="false">ISNUMBER(MATCH(A1079,Selection!A:A,0))</f>
        <v>0</v>
      </c>
      <c r="AE1079" s="6" t="n">
        <f aca="false">24-COUNTIF(D1079:AA1079,"")</f>
        <v>1</v>
      </c>
      <c r="AF1079" s="20" t="n">
        <f aca="false">TRUE()</f>
        <v>1</v>
      </c>
      <c r="AG1079" s="21" t="n">
        <f aca="false">TRUE()</f>
        <v>1</v>
      </c>
      <c r="AH1079" s="21" t="n">
        <f aca="false">FALSE()</f>
        <v>0</v>
      </c>
      <c r="AI1079" s="22" t="n">
        <f aca="false">FALSE()</f>
        <v>0</v>
      </c>
      <c r="AJ1079" s="8" t="n">
        <v>1081</v>
      </c>
      <c r="AK1079" s="23" t="s">
        <v>62</v>
      </c>
      <c r="AL1079" s="8" t="s">
        <v>63</v>
      </c>
      <c r="AM1079" s="8" t="n">
        <v>62</v>
      </c>
      <c r="AN1079" s="8" t="s">
        <v>64</v>
      </c>
      <c r="AO1079" s="8" t="s">
        <v>65</v>
      </c>
      <c r="AP1079" s="8" t="s">
        <v>115</v>
      </c>
      <c r="AQ1079" s="8" t="s">
        <v>2456</v>
      </c>
      <c r="AV1079" s="24"/>
      <c r="AW1079" s="24"/>
      <c r="BA1079" s="21" t="n">
        <f aca="false">NOT(ISNA(MATCH($A1079&amp;"N",'Cases at IMPPC'!$H:$H,0)))</f>
        <v>0</v>
      </c>
      <c r="BB1079" s="21" t="n">
        <f aca="false">NOT(ISNA(MATCH($A1079&amp;"T",'Cases at IMPPC'!$H:$H,0)))</f>
        <v>0</v>
      </c>
      <c r="BC1079" s="21" t="n">
        <f aca="false">NOT(ISNA(MATCH($A1079&amp;"ADE",'Cases at IMPPC'!$H:$H,0)))</f>
        <v>0</v>
      </c>
      <c r="BD1079" s="21" t="n">
        <f aca="false">NOT(ISNA(MATCH($A1079&amp;"MET",'Cases at IMPPC'!$H:$H,0)))</f>
        <v>0</v>
      </c>
      <c r="BE1079" s="24" t="s">
        <v>1525</v>
      </c>
    </row>
    <row r="1080" customFormat="false" ht="13" hidden="false" customHeight="true" outlineLevel="0" collapsed="false">
      <c r="A1080" s="1" t="n">
        <v>1082</v>
      </c>
      <c r="B1080" s="18" t="s">
        <v>2457</v>
      </c>
      <c r="C1080" s="18" t="str">
        <f aca="false">TEXT(A1080,"CRC-00000")&amp;"-05-01"</f>
        <v>CRC-01082-05-01</v>
      </c>
      <c r="D1080" s="2" t="s">
        <v>61</v>
      </c>
      <c r="T1080" s="2"/>
      <c r="U1080" s="2"/>
      <c r="AD1080" s="6" t="n">
        <f aca="false">ISNUMBER(MATCH(A1080,Selection!A:A,0))</f>
        <v>0</v>
      </c>
      <c r="AE1080" s="6" t="n">
        <f aca="false">24-COUNTIF(D1080:AA1080,"")</f>
        <v>1</v>
      </c>
      <c r="AF1080" s="20" t="n">
        <f aca="false">TRUE()</f>
        <v>1</v>
      </c>
      <c r="AG1080" s="21" t="n">
        <f aca="false">TRUE()</f>
        <v>1</v>
      </c>
      <c r="AH1080" s="21" t="n">
        <f aca="false">TRUE()</f>
        <v>1</v>
      </c>
      <c r="AI1080" s="22" t="n">
        <f aca="false">FALSE()</f>
        <v>0</v>
      </c>
      <c r="AJ1080" s="8" t="n">
        <v>1082</v>
      </c>
      <c r="AK1080" s="23" t="s">
        <v>62</v>
      </c>
      <c r="AL1080" s="8" t="s">
        <v>66</v>
      </c>
      <c r="AM1080" s="8" t="n">
        <v>78</v>
      </c>
      <c r="AN1080" s="8" t="s">
        <v>64</v>
      </c>
      <c r="AO1080" s="8" t="s">
        <v>65</v>
      </c>
      <c r="AP1080" s="8" t="s">
        <v>90</v>
      </c>
      <c r="AQ1080" s="8" t="s">
        <v>1335</v>
      </c>
      <c r="AU1080" s="8" t="s">
        <v>45</v>
      </c>
      <c r="AV1080" s="24"/>
      <c r="AW1080" s="24"/>
      <c r="BA1080" s="21" t="n">
        <f aca="false">NOT(ISNA(MATCH($A1080&amp;"N",'Cases at IMPPC'!$H:$H,0)))</f>
        <v>0</v>
      </c>
      <c r="BB1080" s="21" t="n">
        <f aca="false">NOT(ISNA(MATCH($A1080&amp;"T",'Cases at IMPPC'!$H:$H,0)))</f>
        <v>0</v>
      </c>
      <c r="BC1080" s="21" t="n">
        <f aca="false">NOT(ISNA(MATCH($A1080&amp;"ADE",'Cases at IMPPC'!$H:$H,0)))</f>
        <v>0</v>
      </c>
      <c r="BD1080" s="21" t="n">
        <f aca="false">NOT(ISNA(MATCH($A1080&amp;"MET",'Cases at IMPPC'!$H:$H,0)))</f>
        <v>0</v>
      </c>
      <c r="BE1080" s="24"/>
    </row>
    <row r="1081" customFormat="false" ht="13" hidden="false" customHeight="true" outlineLevel="0" collapsed="false">
      <c r="A1081" s="1" t="n">
        <v>1083</v>
      </c>
      <c r="B1081" s="18" t="s">
        <v>2458</v>
      </c>
      <c r="C1081" s="18" t="str">
        <f aca="false">TEXT(A1081,"CRC-00000")&amp;"-05-01"</f>
        <v>CRC-01083-05-01</v>
      </c>
      <c r="D1081" s="2" t="s">
        <v>60</v>
      </c>
      <c r="T1081" s="2"/>
      <c r="U1081" s="2"/>
      <c r="AD1081" s="6" t="n">
        <f aca="false">ISNUMBER(MATCH(A1081,Selection!A:A,0))</f>
        <v>0</v>
      </c>
      <c r="AE1081" s="6" t="n">
        <f aca="false">24-COUNTIF(D1081:AA1081,"")</f>
        <v>1</v>
      </c>
      <c r="AF1081" s="20" t="n">
        <f aca="false">TRUE()</f>
        <v>1</v>
      </c>
      <c r="AG1081" s="21" t="n">
        <f aca="false">TRUE()</f>
        <v>1</v>
      </c>
      <c r="AH1081" s="21" t="n">
        <f aca="false">FALSE()</f>
        <v>0</v>
      </c>
      <c r="AI1081" s="22" t="n">
        <f aca="false">FALSE()</f>
        <v>0</v>
      </c>
      <c r="AJ1081" s="8" t="n">
        <v>1083</v>
      </c>
      <c r="AK1081" s="23" t="s">
        <v>62</v>
      </c>
      <c r="AL1081" s="8" t="s">
        <v>63</v>
      </c>
      <c r="AM1081" s="8" t="n">
        <v>64</v>
      </c>
      <c r="AN1081" s="8" t="s">
        <v>64</v>
      </c>
      <c r="AO1081" s="8" t="s">
        <v>65</v>
      </c>
      <c r="AP1081" s="8" t="s">
        <v>115</v>
      </c>
      <c r="AQ1081" s="8" t="s">
        <v>1615</v>
      </c>
      <c r="AU1081" s="8" t="s">
        <v>45</v>
      </c>
      <c r="AV1081" s="24"/>
      <c r="AW1081" s="24"/>
      <c r="BA1081" s="21" t="n">
        <f aca="false">NOT(ISNA(MATCH($A1081&amp;"N",'Cases at IMPPC'!$H:$H,0)))</f>
        <v>0</v>
      </c>
      <c r="BB1081" s="21" t="n">
        <f aca="false">NOT(ISNA(MATCH($A1081&amp;"T",'Cases at IMPPC'!$H:$H,0)))</f>
        <v>0</v>
      </c>
      <c r="BC1081" s="21" t="n">
        <f aca="false">NOT(ISNA(MATCH($A1081&amp;"ADE",'Cases at IMPPC'!$H:$H,0)))</f>
        <v>0</v>
      </c>
      <c r="BD1081" s="21" t="n">
        <f aca="false">NOT(ISNA(MATCH($A1081&amp;"MET",'Cases at IMPPC'!$H:$H,0)))</f>
        <v>0</v>
      </c>
      <c r="BE1081" s="24"/>
    </row>
    <row r="1082" customFormat="false" ht="13" hidden="false" customHeight="true" outlineLevel="0" collapsed="false">
      <c r="A1082" s="1" t="n">
        <v>1084</v>
      </c>
      <c r="B1082" s="18" t="s">
        <v>2459</v>
      </c>
      <c r="C1082" s="18" t="str">
        <f aca="false">TEXT(A1082,"CRC-00000")&amp;"-05-01"</f>
        <v>CRC-01084-05-01</v>
      </c>
      <c r="D1082" s="2" t="s">
        <v>60</v>
      </c>
      <c r="T1082" s="2"/>
      <c r="U1082" s="2"/>
      <c r="AD1082" s="6" t="n">
        <f aca="false">ISNUMBER(MATCH(A1082,Selection!A:A,0))</f>
        <v>0</v>
      </c>
      <c r="AE1082" s="6" t="n">
        <f aca="false">24-COUNTIF(D1082:AA1082,"")</f>
        <v>1</v>
      </c>
      <c r="AF1082" s="20" t="n">
        <f aca="false">TRUE()</f>
        <v>1</v>
      </c>
      <c r="AG1082" s="21" t="n">
        <f aca="false">TRUE()</f>
        <v>1</v>
      </c>
      <c r="AH1082" s="21" t="n">
        <f aca="false">FALSE()</f>
        <v>0</v>
      </c>
      <c r="AI1082" s="22" t="n">
        <f aca="false">FALSE()</f>
        <v>0</v>
      </c>
      <c r="AJ1082" s="8" t="n">
        <v>1084</v>
      </c>
      <c r="AK1082" s="23" t="s">
        <v>62</v>
      </c>
      <c r="AL1082" s="8" t="s">
        <v>63</v>
      </c>
      <c r="AM1082" s="8" t="n">
        <v>73</v>
      </c>
      <c r="AN1082" s="8" t="s">
        <v>64</v>
      </c>
      <c r="AO1082" s="8" t="s">
        <v>71</v>
      </c>
      <c r="AP1082" s="8" t="s">
        <v>90</v>
      </c>
      <c r="AQ1082" s="8" t="s">
        <v>2460</v>
      </c>
      <c r="AU1082" s="8" t="s">
        <v>152</v>
      </c>
      <c r="AV1082" s="24" t="s">
        <v>2461</v>
      </c>
      <c r="AW1082" s="24"/>
      <c r="BA1082" s="21" t="n">
        <f aca="false">NOT(ISNA(MATCH($A1082&amp;"N",'Cases at IMPPC'!$H:$H,0)))</f>
        <v>0</v>
      </c>
      <c r="BB1082" s="21" t="n">
        <f aca="false">NOT(ISNA(MATCH($A1082&amp;"T",'Cases at IMPPC'!$H:$H,0)))</f>
        <v>0</v>
      </c>
      <c r="BC1082" s="21" t="n">
        <f aca="false">NOT(ISNA(MATCH($A1082&amp;"ADE",'Cases at IMPPC'!$H:$H,0)))</f>
        <v>0</v>
      </c>
      <c r="BD1082" s="21" t="n">
        <f aca="false">NOT(ISNA(MATCH($A1082&amp;"MET",'Cases at IMPPC'!$H:$H,0)))</f>
        <v>0</v>
      </c>
      <c r="BE1082" s="24"/>
    </row>
    <row r="1083" customFormat="false" ht="13" hidden="false" customHeight="true" outlineLevel="0" collapsed="false">
      <c r="A1083" s="1" t="n">
        <v>1085</v>
      </c>
      <c r="B1083" s="18" t="s">
        <v>2462</v>
      </c>
      <c r="C1083" s="18" t="str">
        <f aca="false">TEXT(A1083,"CRC-00000")&amp;"-05-01"</f>
        <v>CRC-01085-05-01</v>
      </c>
      <c r="D1083" s="2" t="s">
        <v>60</v>
      </c>
      <c r="T1083" s="2"/>
      <c r="U1083" s="2"/>
      <c r="AD1083" s="6" t="n">
        <f aca="false">ISNUMBER(MATCH(A1083,Selection!A:A,0))</f>
        <v>0</v>
      </c>
      <c r="AE1083" s="6" t="n">
        <f aca="false">24-COUNTIF(D1083:AA1083,"")</f>
        <v>1</v>
      </c>
      <c r="AF1083" s="20" t="n">
        <f aca="false">TRUE()</f>
        <v>1</v>
      </c>
      <c r="AG1083" s="21" t="n">
        <f aca="false">TRUE()</f>
        <v>1</v>
      </c>
      <c r="AH1083" s="21" t="n">
        <f aca="false">FALSE()</f>
        <v>0</v>
      </c>
      <c r="AI1083" s="22" t="n">
        <f aca="false">FALSE()</f>
        <v>0</v>
      </c>
      <c r="AJ1083" s="8" t="n">
        <v>1085</v>
      </c>
      <c r="AK1083" s="23" t="s">
        <v>62</v>
      </c>
      <c r="AL1083" s="8" t="s">
        <v>66</v>
      </c>
      <c r="AM1083" s="8" t="n">
        <v>50</v>
      </c>
      <c r="AN1083" s="8" t="s">
        <v>64</v>
      </c>
      <c r="AO1083" s="8" t="s">
        <v>65</v>
      </c>
      <c r="AP1083" s="8" t="s">
        <v>66</v>
      </c>
      <c r="AQ1083" s="8" t="s">
        <v>257</v>
      </c>
      <c r="AU1083" s="8" t="s">
        <v>45</v>
      </c>
      <c r="AV1083" s="24"/>
      <c r="AW1083" s="24"/>
      <c r="BA1083" s="21" t="n">
        <f aca="false">NOT(ISNA(MATCH($A1083&amp;"N",'Cases at IMPPC'!$H:$H,0)))</f>
        <v>0</v>
      </c>
      <c r="BB1083" s="21" t="n">
        <f aca="false">NOT(ISNA(MATCH($A1083&amp;"T",'Cases at IMPPC'!$H:$H,0)))</f>
        <v>0</v>
      </c>
      <c r="BC1083" s="21" t="n">
        <f aca="false">NOT(ISNA(MATCH($A1083&amp;"ADE",'Cases at IMPPC'!$H:$H,0)))</f>
        <v>0</v>
      </c>
      <c r="BD1083" s="21" t="n">
        <f aca="false">NOT(ISNA(MATCH($A1083&amp;"MET",'Cases at IMPPC'!$H:$H,0)))</f>
        <v>0</v>
      </c>
      <c r="BE1083" s="24"/>
    </row>
    <row r="1084" customFormat="false" ht="13" hidden="false" customHeight="true" outlineLevel="0" collapsed="false">
      <c r="A1084" s="1" t="n">
        <v>1086</v>
      </c>
      <c r="B1084" s="18" t="s">
        <v>2463</v>
      </c>
      <c r="C1084" s="18" t="str">
        <f aca="false">TEXT(A1084,"CRC-00000")&amp;"-05-01"</f>
        <v>CRC-01086-05-01</v>
      </c>
      <c r="D1084" s="2" t="s">
        <v>60</v>
      </c>
      <c r="T1084" s="2"/>
      <c r="U1084" s="2"/>
      <c r="AD1084" s="6" t="n">
        <f aca="false">ISNUMBER(MATCH(A1084,Selection!A:A,0))</f>
        <v>0</v>
      </c>
      <c r="AE1084" s="6" t="n">
        <f aca="false">24-COUNTIF(D1084:AA1084,"")</f>
        <v>1</v>
      </c>
      <c r="AF1084" s="20" t="n">
        <f aca="false">TRUE()</f>
        <v>1</v>
      </c>
      <c r="AG1084" s="21" t="n">
        <f aca="false">TRUE()</f>
        <v>1</v>
      </c>
      <c r="AH1084" s="21" t="n">
        <f aca="false">FALSE()</f>
        <v>0</v>
      </c>
      <c r="AI1084" s="22" t="n">
        <f aca="false">FALSE()</f>
        <v>0</v>
      </c>
      <c r="AJ1084" s="8" t="n">
        <v>1086</v>
      </c>
      <c r="AK1084" s="23" t="s">
        <v>62</v>
      </c>
      <c r="AL1084" s="8" t="s">
        <v>63</v>
      </c>
      <c r="AM1084" s="8" t="n">
        <v>65</v>
      </c>
      <c r="AN1084" s="8" t="s">
        <v>45</v>
      </c>
      <c r="AO1084" s="8" t="s">
        <v>71</v>
      </c>
      <c r="AP1084" s="8" t="s">
        <v>90</v>
      </c>
      <c r="AQ1084" s="8" t="s">
        <v>147</v>
      </c>
      <c r="AU1084" s="8" t="s">
        <v>45</v>
      </c>
      <c r="AV1084" s="24" t="s">
        <v>2464</v>
      </c>
      <c r="AW1084" s="24"/>
      <c r="BA1084" s="21" t="n">
        <f aca="false">NOT(ISNA(MATCH($A1084&amp;"N",'Cases at IMPPC'!$H:$H,0)))</f>
        <v>0</v>
      </c>
      <c r="BB1084" s="21" t="n">
        <f aca="false">NOT(ISNA(MATCH($A1084&amp;"T",'Cases at IMPPC'!$H:$H,0)))</f>
        <v>0</v>
      </c>
      <c r="BC1084" s="21" t="n">
        <f aca="false">NOT(ISNA(MATCH($A1084&amp;"ADE",'Cases at IMPPC'!$H:$H,0)))</f>
        <v>0</v>
      </c>
      <c r="BD1084" s="21" t="n">
        <f aca="false">NOT(ISNA(MATCH($A1084&amp;"MET",'Cases at IMPPC'!$H:$H,0)))</f>
        <v>0</v>
      </c>
      <c r="BE1084" s="24"/>
    </row>
    <row r="1085" customFormat="false" ht="13" hidden="false" customHeight="true" outlineLevel="0" collapsed="false">
      <c r="A1085" s="1" t="n">
        <v>1087</v>
      </c>
      <c r="B1085" s="18" t="s">
        <v>2465</v>
      </c>
      <c r="C1085" s="18" t="str">
        <f aca="false">TEXT(A1085,"CRC-00000")&amp;"-05-01"</f>
        <v>CRC-01087-05-01</v>
      </c>
      <c r="D1085" s="2" t="s">
        <v>61</v>
      </c>
      <c r="T1085" s="2"/>
      <c r="U1085" s="2"/>
      <c r="AD1085" s="6" t="n">
        <f aca="false">ISNUMBER(MATCH(A1085,Selection!A:A,0))</f>
        <v>0</v>
      </c>
      <c r="AE1085" s="6" t="n">
        <f aca="false">24-COUNTIF(D1085:AA1085,"")</f>
        <v>1</v>
      </c>
      <c r="AF1085" s="20" t="n">
        <f aca="false">TRUE()</f>
        <v>1</v>
      </c>
      <c r="AG1085" s="21" t="n">
        <f aca="false">TRUE()</f>
        <v>1</v>
      </c>
      <c r="AH1085" s="21" t="n">
        <f aca="false">FALSE()</f>
        <v>0</v>
      </c>
      <c r="AI1085" s="22" t="n">
        <f aca="false">FALSE()</f>
        <v>0</v>
      </c>
      <c r="AJ1085" s="8" t="n">
        <v>1087</v>
      </c>
      <c r="AK1085" s="23" t="s">
        <v>62</v>
      </c>
      <c r="AL1085" s="8" t="s">
        <v>63</v>
      </c>
      <c r="AM1085" s="8" t="n">
        <v>23</v>
      </c>
      <c r="AN1085" s="8" t="s">
        <v>64</v>
      </c>
      <c r="AO1085" s="8" t="s">
        <v>65</v>
      </c>
      <c r="AP1085" s="8" t="s">
        <v>90</v>
      </c>
      <c r="AQ1085" s="8" t="s">
        <v>2432</v>
      </c>
      <c r="AU1085" s="8" t="s">
        <v>152</v>
      </c>
      <c r="AV1085" s="24" t="s">
        <v>2466</v>
      </c>
      <c r="AW1085" s="24"/>
      <c r="BA1085" s="21" t="n">
        <f aca="false">NOT(ISNA(MATCH($A1085&amp;"N",'Cases at IMPPC'!$H:$H,0)))</f>
        <v>0</v>
      </c>
      <c r="BB1085" s="21" t="n">
        <f aca="false">NOT(ISNA(MATCH($A1085&amp;"T",'Cases at IMPPC'!$H:$H,0)))</f>
        <v>0</v>
      </c>
      <c r="BC1085" s="21" t="n">
        <f aca="false">NOT(ISNA(MATCH($A1085&amp;"ADE",'Cases at IMPPC'!$H:$H,0)))</f>
        <v>0</v>
      </c>
      <c r="BD1085" s="21" t="n">
        <f aca="false">NOT(ISNA(MATCH($A1085&amp;"MET",'Cases at IMPPC'!$H:$H,0)))</f>
        <v>0</v>
      </c>
      <c r="BE1085" s="24" t="s">
        <v>2467</v>
      </c>
    </row>
    <row r="1086" customFormat="false" ht="13" hidden="false" customHeight="true" outlineLevel="0" collapsed="false">
      <c r="A1086" s="1" t="n">
        <v>1088</v>
      </c>
      <c r="B1086" s="18" t="s">
        <v>2468</v>
      </c>
      <c r="C1086" s="18" t="str">
        <f aca="false">TEXT(A1086,"CRC-00000")&amp;"-05-01"</f>
        <v>CRC-01088-05-01</v>
      </c>
      <c r="D1086" s="2" t="s">
        <v>60</v>
      </c>
      <c r="T1086" s="2"/>
      <c r="U1086" s="2"/>
      <c r="AD1086" s="6" t="n">
        <f aca="false">ISNUMBER(MATCH(A1086,Selection!A:A,0))</f>
        <v>0</v>
      </c>
      <c r="AE1086" s="6" t="n">
        <f aca="false">24-COUNTIF(D1086:AA1086,"")</f>
        <v>1</v>
      </c>
      <c r="AF1086" s="20" t="n">
        <f aca="false">TRUE()</f>
        <v>1</v>
      </c>
      <c r="AG1086" s="21" t="n">
        <f aca="false">TRUE()</f>
        <v>1</v>
      </c>
      <c r="AH1086" s="21" t="n">
        <f aca="false">FALSE()</f>
        <v>0</v>
      </c>
      <c r="AI1086" s="22" t="n">
        <f aca="false">FALSE()</f>
        <v>0</v>
      </c>
      <c r="AJ1086" s="8" t="n">
        <v>1088</v>
      </c>
      <c r="AK1086" s="23" t="s">
        <v>62</v>
      </c>
      <c r="AL1086" s="8" t="s">
        <v>66</v>
      </c>
      <c r="AM1086" s="8" t="n">
        <v>56</v>
      </c>
      <c r="AN1086" s="8" t="s">
        <v>45</v>
      </c>
      <c r="AO1086" s="8" t="s">
        <v>71</v>
      </c>
      <c r="AP1086" s="8" t="s">
        <v>66</v>
      </c>
      <c r="AQ1086" s="8" t="s">
        <v>67</v>
      </c>
      <c r="AU1086" s="8" t="s">
        <v>45</v>
      </c>
      <c r="AV1086" s="24" t="s">
        <v>2469</v>
      </c>
      <c r="AW1086" s="24"/>
      <c r="BA1086" s="21" t="n">
        <f aca="false">NOT(ISNA(MATCH($A1086&amp;"N",'Cases at IMPPC'!$H:$H,0)))</f>
        <v>0</v>
      </c>
      <c r="BB1086" s="21" t="n">
        <f aca="false">NOT(ISNA(MATCH($A1086&amp;"T",'Cases at IMPPC'!$H:$H,0)))</f>
        <v>0</v>
      </c>
      <c r="BC1086" s="21" t="n">
        <f aca="false">NOT(ISNA(MATCH($A1086&amp;"ADE",'Cases at IMPPC'!$H:$H,0)))</f>
        <v>0</v>
      </c>
      <c r="BD1086" s="21" t="n">
        <f aca="false">NOT(ISNA(MATCH($A1086&amp;"MET",'Cases at IMPPC'!$H:$H,0)))</f>
        <v>0</v>
      </c>
      <c r="BE1086" s="24"/>
    </row>
    <row r="1087" customFormat="false" ht="13" hidden="false" customHeight="true" outlineLevel="0" collapsed="false">
      <c r="A1087" s="1" t="n">
        <v>1089</v>
      </c>
      <c r="B1087" s="18" t="s">
        <v>2470</v>
      </c>
      <c r="C1087" s="18" t="str">
        <f aca="false">TEXT(A1087,"CRC-00000")&amp;"-05-01"</f>
        <v>CRC-01089-05-01</v>
      </c>
      <c r="D1087" s="2" t="s">
        <v>60</v>
      </c>
      <c r="T1087" s="2"/>
      <c r="U1087" s="2"/>
      <c r="AD1087" s="6" t="n">
        <f aca="false">ISNUMBER(MATCH(A1087,Selection!A:A,0))</f>
        <v>0</v>
      </c>
      <c r="AE1087" s="6" t="n">
        <f aca="false">24-COUNTIF(D1087:AA1087,"")</f>
        <v>1</v>
      </c>
      <c r="AF1087" s="20" t="n">
        <f aca="false">TRUE()</f>
        <v>1</v>
      </c>
      <c r="AG1087" s="21" t="n">
        <f aca="false">TRUE()</f>
        <v>1</v>
      </c>
      <c r="AH1087" s="21" t="n">
        <f aca="false">FALSE()</f>
        <v>0</v>
      </c>
      <c r="AI1087" s="22" t="n">
        <f aca="false">FALSE()</f>
        <v>0</v>
      </c>
      <c r="AJ1087" s="8" t="n">
        <v>1089</v>
      </c>
      <c r="AK1087" s="23" t="s">
        <v>62</v>
      </c>
      <c r="AL1087" s="8" t="s">
        <v>63</v>
      </c>
      <c r="AM1087" s="8" t="n">
        <v>70</v>
      </c>
      <c r="AN1087" s="8" t="s">
        <v>45</v>
      </c>
      <c r="AO1087" s="8" t="s">
        <v>71</v>
      </c>
      <c r="AP1087" s="8" t="s">
        <v>90</v>
      </c>
      <c r="AQ1087" s="8" t="s">
        <v>301</v>
      </c>
      <c r="AU1087" s="8" t="s">
        <v>45</v>
      </c>
      <c r="AV1087" s="24" t="s">
        <v>2471</v>
      </c>
      <c r="AW1087" s="24"/>
      <c r="BA1087" s="21" t="n">
        <f aca="false">NOT(ISNA(MATCH($A1087&amp;"N",'Cases at IMPPC'!$H:$H,0)))</f>
        <v>0</v>
      </c>
      <c r="BB1087" s="21" t="n">
        <f aca="false">NOT(ISNA(MATCH($A1087&amp;"T",'Cases at IMPPC'!$H:$H,0)))</f>
        <v>0</v>
      </c>
      <c r="BC1087" s="21" t="n">
        <f aca="false">NOT(ISNA(MATCH($A1087&amp;"ADE",'Cases at IMPPC'!$H:$H,0)))</f>
        <v>0</v>
      </c>
      <c r="BD1087" s="21" t="n">
        <f aca="false">NOT(ISNA(MATCH($A1087&amp;"MET",'Cases at IMPPC'!$H:$H,0)))</f>
        <v>0</v>
      </c>
      <c r="BE1087" s="24"/>
    </row>
    <row r="1088" customFormat="false" ht="13" hidden="false" customHeight="true" outlineLevel="0" collapsed="false">
      <c r="A1088" s="1" t="n">
        <v>1090</v>
      </c>
      <c r="B1088" s="18" t="s">
        <v>2472</v>
      </c>
      <c r="C1088" s="18" t="str">
        <f aca="false">TEXT(A1088,"CRC-00000")&amp;"-05-01"</f>
        <v>CRC-01090-05-01</v>
      </c>
      <c r="D1088" s="2" t="s">
        <v>61</v>
      </c>
      <c r="T1088" s="2"/>
      <c r="U1088" s="2"/>
      <c r="AD1088" s="6" t="n">
        <f aca="false">ISNUMBER(MATCH(A1088,Selection!A:A,0))</f>
        <v>0</v>
      </c>
      <c r="AE1088" s="6" t="n">
        <f aca="false">24-COUNTIF(D1088:AA1088,"")</f>
        <v>1</v>
      </c>
      <c r="AF1088" s="20" t="n">
        <f aca="false">TRUE()</f>
        <v>1</v>
      </c>
      <c r="AG1088" s="21" t="n">
        <f aca="false">TRUE()</f>
        <v>1</v>
      </c>
      <c r="AH1088" s="21" t="n">
        <f aca="false">FALSE()</f>
        <v>0</v>
      </c>
      <c r="AI1088" s="22" t="n">
        <f aca="false">FALSE()</f>
        <v>0</v>
      </c>
      <c r="AJ1088" s="8" t="n">
        <v>1090</v>
      </c>
      <c r="AK1088" s="23" t="s">
        <v>62</v>
      </c>
      <c r="AL1088" s="8" t="s">
        <v>63</v>
      </c>
      <c r="AM1088" s="8" t="n">
        <v>70</v>
      </c>
      <c r="AN1088" s="8" t="s">
        <v>45</v>
      </c>
      <c r="AO1088" s="8" t="s">
        <v>65</v>
      </c>
      <c r="AP1088" s="8" t="s">
        <v>90</v>
      </c>
      <c r="AQ1088" s="8" t="s">
        <v>278</v>
      </c>
      <c r="AU1088" s="8" t="s">
        <v>45</v>
      </c>
      <c r="AV1088" s="24" t="s">
        <v>200</v>
      </c>
      <c r="AW1088" s="24"/>
      <c r="BA1088" s="21" t="n">
        <f aca="false">NOT(ISNA(MATCH($A1088&amp;"N",'Cases at IMPPC'!$H:$H,0)))</f>
        <v>0</v>
      </c>
      <c r="BB1088" s="21" t="n">
        <f aca="false">NOT(ISNA(MATCH($A1088&amp;"T",'Cases at IMPPC'!$H:$H,0)))</f>
        <v>0</v>
      </c>
      <c r="BC1088" s="21" t="n">
        <f aca="false">NOT(ISNA(MATCH($A1088&amp;"ADE",'Cases at IMPPC'!$H:$H,0)))</f>
        <v>0</v>
      </c>
      <c r="BD1088" s="21" t="n">
        <f aca="false">NOT(ISNA(MATCH($A1088&amp;"MET",'Cases at IMPPC'!$H:$H,0)))</f>
        <v>0</v>
      </c>
      <c r="BE1088" s="24" t="s">
        <v>2135</v>
      </c>
    </row>
    <row r="1089" customFormat="false" ht="13" hidden="false" customHeight="true" outlineLevel="0" collapsed="false">
      <c r="A1089" s="1" t="n">
        <v>1091</v>
      </c>
      <c r="B1089" s="18" t="s">
        <v>2473</v>
      </c>
      <c r="C1089" s="18" t="str">
        <f aca="false">TEXT(A1089,"CRC-00000")&amp;"-05-01"</f>
        <v>CRC-01091-05-01</v>
      </c>
      <c r="D1089" s="2" t="s">
        <v>60</v>
      </c>
      <c r="T1089" s="2"/>
      <c r="U1089" s="2"/>
      <c r="AD1089" s="6" t="n">
        <f aca="false">ISNUMBER(MATCH(A1089,Selection!A:A,0))</f>
        <v>0</v>
      </c>
      <c r="AE1089" s="6" t="n">
        <f aca="false">24-COUNTIF(D1089:AA1089,"")</f>
        <v>1</v>
      </c>
      <c r="AF1089" s="20" t="n">
        <f aca="false">TRUE()</f>
        <v>1</v>
      </c>
      <c r="AG1089" s="21" t="n">
        <f aca="false">TRUE()</f>
        <v>1</v>
      </c>
      <c r="AH1089" s="21" t="n">
        <f aca="false">FALSE()</f>
        <v>0</v>
      </c>
      <c r="AI1089" s="22" t="n">
        <f aca="false">FALSE()</f>
        <v>0</v>
      </c>
      <c r="AJ1089" s="8" t="n">
        <v>1091</v>
      </c>
      <c r="AK1089" s="23" t="s">
        <v>62</v>
      </c>
      <c r="AL1089" s="8" t="s">
        <v>63</v>
      </c>
      <c r="AM1089" s="8" t="n">
        <v>49</v>
      </c>
      <c r="AN1089" s="8" t="s">
        <v>45</v>
      </c>
      <c r="AO1089" s="8" t="s">
        <v>71</v>
      </c>
      <c r="AP1089" s="8" t="s">
        <v>90</v>
      </c>
      <c r="AQ1089" s="8" t="s">
        <v>2474</v>
      </c>
      <c r="AU1089" s="8" t="s">
        <v>45</v>
      </c>
      <c r="AV1089" s="24"/>
      <c r="AW1089" s="24"/>
      <c r="BA1089" s="21" t="n">
        <f aca="false">NOT(ISNA(MATCH($A1089&amp;"N",'Cases at IMPPC'!$H:$H,0)))</f>
        <v>0</v>
      </c>
      <c r="BB1089" s="21" t="n">
        <f aca="false">NOT(ISNA(MATCH($A1089&amp;"T",'Cases at IMPPC'!$H:$H,0)))</f>
        <v>0</v>
      </c>
      <c r="BC1089" s="21" t="n">
        <f aca="false">NOT(ISNA(MATCH($A1089&amp;"ADE",'Cases at IMPPC'!$H:$H,0)))</f>
        <v>0</v>
      </c>
      <c r="BD1089" s="21" t="n">
        <f aca="false">NOT(ISNA(MATCH($A1089&amp;"MET",'Cases at IMPPC'!$H:$H,0)))</f>
        <v>0</v>
      </c>
      <c r="BE1089" s="24" t="s">
        <v>800</v>
      </c>
    </row>
    <row r="1090" customFormat="false" ht="13" hidden="false" customHeight="true" outlineLevel="0" collapsed="false">
      <c r="A1090" s="1" t="n">
        <v>1092</v>
      </c>
      <c r="B1090" s="18" t="s">
        <v>2475</v>
      </c>
      <c r="C1090" s="18" t="str">
        <f aca="false">TEXT(A1090,"CRC-00000")&amp;"-05-01"</f>
        <v>CRC-01092-05-01</v>
      </c>
      <c r="D1090" s="2" t="s">
        <v>60</v>
      </c>
      <c r="T1090" s="2"/>
      <c r="U1090" s="2"/>
      <c r="AD1090" s="6" t="n">
        <f aca="false">ISNUMBER(MATCH(A1090,Selection!A:A,0))</f>
        <v>0</v>
      </c>
      <c r="AE1090" s="6" t="n">
        <f aca="false">24-COUNTIF(D1090:AA1090,"")</f>
        <v>1</v>
      </c>
      <c r="AF1090" s="20" t="n">
        <f aca="false">TRUE()</f>
        <v>1</v>
      </c>
      <c r="AG1090" s="21" t="n">
        <f aca="false">TRUE()</f>
        <v>1</v>
      </c>
      <c r="AH1090" s="21" t="n">
        <f aca="false">FALSE()</f>
        <v>0</v>
      </c>
      <c r="AI1090" s="22" t="n">
        <f aca="false">FALSE()</f>
        <v>0</v>
      </c>
      <c r="AJ1090" s="8" t="n">
        <v>1092</v>
      </c>
      <c r="AK1090" s="23" t="s">
        <v>62</v>
      </c>
      <c r="AL1090" s="8" t="s">
        <v>63</v>
      </c>
      <c r="AM1090" s="8" t="n">
        <v>44</v>
      </c>
      <c r="AN1090" s="8" t="s">
        <v>45</v>
      </c>
      <c r="AO1090" s="8" t="s">
        <v>71</v>
      </c>
      <c r="AP1090" s="8" t="s">
        <v>90</v>
      </c>
      <c r="AQ1090" s="8" t="s">
        <v>783</v>
      </c>
      <c r="AU1090" s="8" t="s">
        <v>152</v>
      </c>
      <c r="AV1090" s="24"/>
      <c r="AW1090" s="24"/>
      <c r="BA1090" s="21" t="n">
        <f aca="false">NOT(ISNA(MATCH($A1090&amp;"N",'Cases at IMPPC'!$H:$H,0)))</f>
        <v>0</v>
      </c>
      <c r="BB1090" s="21" t="n">
        <f aca="false">NOT(ISNA(MATCH($A1090&amp;"T",'Cases at IMPPC'!$H:$H,0)))</f>
        <v>0</v>
      </c>
      <c r="BC1090" s="21" t="n">
        <f aca="false">NOT(ISNA(MATCH($A1090&amp;"ADE",'Cases at IMPPC'!$H:$H,0)))</f>
        <v>0</v>
      </c>
      <c r="BD1090" s="21" t="n">
        <f aca="false">NOT(ISNA(MATCH($A1090&amp;"MET",'Cases at IMPPC'!$H:$H,0)))</f>
        <v>0</v>
      </c>
      <c r="BE1090" s="24"/>
    </row>
    <row r="1091" customFormat="false" ht="13" hidden="false" customHeight="true" outlineLevel="0" collapsed="false">
      <c r="A1091" s="1" t="n">
        <v>1093</v>
      </c>
      <c r="B1091" s="18" t="s">
        <v>2476</v>
      </c>
      <c r="C1091" s="18" t="str">
        <f aca="false">TEXT(A1091,"CRC-00000")&amp;"-05-01"</f>
        <v>CRC-01093-05-01</v>
      </c>
      <c r="D1091" s="2" t="s">
        <v>60</v>
      </c>
      <c r="T1091" s="2"/>
      <c r="U1091" s="2"/>
      <c r="AD1091" s="6" t="n">
        <f aca="false">ISNUMBER(MATCH(A1091,Selection!A:A,0))</f>
        <v>0</v>
      </c>
      <c r="AE1091" s="6" t="n">
        <f aca="false">24-COUNTIF(D1091:AA1091,"")</f>
        <v>1</v>
      </c>
      <c r="AF1091" s="20" t="n">
        <f aca="false">TRUE()</f>
        <v>1</v>
      </c>
      <c r="AG1091" s="21" t="n">
        <f aca="false">TRUE()</f>
        <v>1</v>
      </c>
      <c r="AH1091" s="21" t="n">
        <f aca="false">FALSE()</f>
        <v>0</v>
      </c>
      <c r="AI1091" s="22" t="n">
        <f aca="false">FALSE()</f>
        <v>0</v>
      </c>
      <c r="AJ1091" s="8" t="n">
        <v>1093</v>
      </c>
      <c r="AK1091" s="23" t="s">
        <v>62</v>
      </c>
      <c r="AL1091" s="8" t="s">
        <v>63</v>
      </c>
      <c r="AM1091" s="8" t="n">
        <v>65</v>
      </c>
      <c r="AN1091" s="8" t="s">
        <v>45</v>
      </c>
      <c r="AO1091" s="8" t="s">
        <v>71</v>
      </c>
      <c r="AP1091" s="8" t="s">
        <v>66</v>
      </c>
      <c r="AQ1091" s="8" t="s">
        <v>144</v>
      </c>
      <c r="AU1091" s="8" t="s">
        <v>45</v>
      </c>
      <c r="AV1091" s="24"/>
      <c r="AW1091" s="24"/>
      <c r="BA1091" s="21" t="n">
        <f aca="false">NOT(ISNA(MATCH($A1091&amp;"N",'Cases at IMPPC'!$H:$H,0)))</f>
        <v>0</v>
      </c>
      <c r="BB1091" s="21" t="n">
        <f aca="false">NOT(ISNA(MATCH($A1091&amp;"T",'Cases at IMPPC'!$H:$H,0)))</f>
        <v>0</v>
      </c>
      <c r="BC1091" s="21" t="n">
        <f aca="false">NOT(ISNA(MATCH($A1091&amp;"ADE",'Cases at IMPPC'!$H:$H,0)))</f>
        <v>0</v>
      </c>
      <c r="BD1091" s="21" t="n">
        <f aca="false">NOT(ISNA(MATCH($A1091&amp;"MET",'Cases at IMPPC'!$H:$H,0)))</f>
        <v>0</v>
      </c>
      <c r="BE1091" s="24"/>
    </row>
    <row r="1092" customFormat="false" ht="13" hidden="false" customHeight="true" outlineLevel="0" collapsed="false">
      <c r="A1092" s="1" t="n">
        <v>1094</v>
      </c>
      <c r="B1092" s="18" t="s">
        <v>2477</v>
      </c>
      <c r="C1092" s="18" t="str">
        <f aca="false">TEXT(A1092,"CRC-00000")&amp;"-05-01"</f>
        <v>CRC-01094-05-01</v>
      </c>
      <c r="D1092" s="2" t="s">
        <v>60</v>
      </c>
      <c r="T1092" s="2"/>
      <c r="U1092" s="2"/>
      <c r="AD1092" s="6" t="n">
        <f aca="false">ISNUMBER(MATCH(A1092,Selection!A:A,0))</f>
        <v>0</v>
      </c>
      <c r="AE1092" s="6" t="n">
        <f aca="false">24-COUNTIF(D1092:AA1092,"")</f>
        <v>1</v>
      </c>
      <c r="AF1092" s="20" t="n">
        <f aca="false">TRUE()</f>
        <v>1</v>
      </c>
      <c r="AG1092" s="21" t="n">
        <f aca="false">TRUE()</f>
        <v>1</v>
      </c>
      <c r="AH1092" s="21" t="n">
        <f aca="false">FALSE()</f>
        <v>0</v>
      </c>
      <c r="AI1092" s="22" t="n">
        <f aca="false">FALSE()</f>
        <v>0</v>
      </c>
      <c r="AJ1092" s="8" t="n">
        <v>1094</v>
      </c>
      <c r="AK1092" s="23" t="s">
        <v>62</v>
      </c>
      <c r="AL1092" s="8" t="s">
        <v>63</v>
      </c>
      <c r="AM1092" s="8" t="n">
        <v>67</v>
      </c>
      <c r="AN1092" s="8" t="s">
        <v>64</v>
      </c>
      <c r="AO1092" s="8" t="s">
        <v>71</v>
      </c>
      <c r="AP1092" s="8" t="s">
        <v>66</v>
      </c>
      <c r="AQ1092" s="8" t="s">
        <v>257</v>
      </c>
      <c r="AU1092" s="8" t="s">
        <v>45</v>
      </c>
      <c r="AV1092" s="24"/>
      <c r="AW1092" s="24"/>
      <c r="BA1092" s="21" t="n">
        <f aca="false">NOT(ISNA(MATCH($A1092&amp;"N",'Cases at IMPPC'!$H:$H,0)))</f>
        <v>0</v>
      </c>
      <c r="BB1092" s="21" t="n">
        <f aca="false">NOT(ISNA(MATCH($A1092&amp;"T",'Cases at IMPPC'!$H:$H,0)))</f>
        <v>0</v>
      </c>
      <c r="BC1092" s="21" t="n">
        <f aca="false">NOT(ISNA(MATCH($A1092&amp;"ADE",'Cases at IMPPC'!$H:$H,0)))</f>
        <v>0</v>
      </c>
      <c r="BD1092" s="21" t="n">
        <f aca="false">NOT(ISNA(MATCH($A1092&amp;"MET",'Cases at IMPPC'!$H:$H,0)))</f>
        <v>0</v>
      </c>
      <c r="BE1092" s="24"/>
    </row>
    <row r="1093" customFormat="false" ht="13" hidden="false" customHeight="true" outlineLevel="0" collapsed="false">
      <c r="A1093" s="1" t="n">
        <v>1095</v>
      </c>
      <c r="B1093" s="18" t="s">
        <v>2478</v>
      </c>
      <c r="C1093" s="18" t="str">
        <f aca="false">TEXT(A1093,"CRC-00000")&amp;"-05-01"</f>
        <v>CRC-01095-05-01</v>
      </c>
      <c r="D1093" s="2" t="s">
        <v>60</v>
      </c>
      <c r="T1093" s="2"/>
      <c r="U1093" s="2"/>
      <c r="AD1093" s="6" t="n">
        <f aca="false">ISNUMBER(MATCH(A1093,Selection!A:A,0))</f>
        <v>0</v>
      </c>
      <c r="AE1093" s="6" t="n">
        <f aca="false">24-COUNTIF(D1093:AA1093,"")</f>
        <v>1</v>
      </c>
      <c r="AF1093" s="20" t="n">
        <f aca="false">TRUE()</f>
        <v>1</v>
      </c>
      <c r="AG1093" s="21" t="n">
        <f aca="false">TRUE()</f>
        <v>1</v>
      </c>
      <c r="AH1093" s="21" t="n">
        <f aca="false">FALSE()</f>
        <v>0</v>
      </c>
      <c r="AI1093" s="22" t="n">
        <f aca="false">FALSE()</f>
        <v>0</v>
      </c>
      <c r="AJ1093" s="8" t="n">
        <v>1095</v>
      </c>
      <c r="AK1093" s="23" t="s">
        <v>62</v>
      </c>
      <c r="AL1093" s="8" t="s">
        <v>66</v>
      </c>
      <c r="AM1093" s="8" t="n">
        <v>66</v>
      </c>
      <c r="AN1093" s="8" t="s">
        <v>64</v>
      </c>
      <c r="AO1093" s="8" t="s">
        <v>65</v>
      </c>
      <c r="AP1093" s="8" t="s">
        <v>66</v>
      </c>
      <c r="AQ1093" s="8" t="s">
        <v>202</v>
      </c>
      <c r="AU1093" s="8" t="s">
        <v>45</v>
      </c>
      <c r="AV1093" s="24" t="s">
        <v>2479</v>
      </c>
      <c r="AW1093" s="24"/>
      <c r="BA1093" s="21" t="n">
        <f aca="false">NOT(ISNA(MATCH($A1093&amp;"N",'Cases at IMPPC'!$H:$H,0)))</f>
        <v>0</v>
      </c>
      <c r="BB1093" s="21" t="n">
        <f aca="false">NOT(ISNA(MATCH($A1093&amp;"T",'Cases at IMPPC'!$H:$H,0)))</f>
        <v>0</v>
      </c>
      <c r="BC1093" s="21" t="n">
        <f aca="false">NOT(ISNA(MATCH($A1093&amp;"ADE",'Cases at IMPPC'!$H:$H,0)))</f>
        <v>0</v>
      </c>
      <c r="BD1093" s="21" t="n">
        <f aca="false">NOT(ISNA(MATCH($A1093&amp;"MET",'Cases at IMPPC'!$H:$H,0)))</f>
        <v>0</v>
      </c>
      <c r="BE1093" s="24"/>
    </row>
    <row r="1094" customFormat="false" ht="13" hidden="false" customHeight="true" outlineLevel="0" collapsed="false">
      <c r="A1094" s="1" t="n">
        <v>1096</v>
      </c>
      <c r="B1094" s="18" t="s">
        <v>2480</v>
      </c>
      <c r="C1094" s="18" t="str">
        <f aca="false">TEXT(A1094,"CRC-00000")&amp;"-05-01"</f>
        <v>CRC-01096-05-01</v>
      </c>
      <c r="D1094" s="2" t="s">
        <v>60</v>
      </c>
      <c r="T1094" s="2"/>
      <c r="U1094" s="2"/>
      <c r="AD1094" s="6" t="n">
        <f aca="false">ISNUMBER(MATCH(A1094,Selection!A:A,0))</f>
        <v>0</v>
      </c>
      <c r="AE1094" s="6" t="n">
        <f aca="false">24-COUNTIF(D1094:AA1094,"")</f>
        <v>1</v>
      </c>
      <c r="AF1094" s="20" t="n">
        <f aca="false">TRUE()</f>
        <v>1</v>
      </c>
      <c r="AG1094" s="21" t="n">
        <f aca="false">TRUE()</f>
        <v>1</v>
      </c>
      <c r="AH1094" s="21" t="n">
        <f aca="false">FALSE()</f>
        <v>0</v>
      </c>
      <c r="AI1094" s="22" t="n">
        <f aca="false">FALSE()</f>
        <v>0</v>
      </c>
      <c r="AJ1094" s="8" t="n">
        <v>1096</v>
      </c>
      <c r="AK1094" s="23" t="s">
        <v>62</v>
      </c>
      <c r="AL1094" s="8" t="s">
        <v>63</v>
      </c>
      <c r="AM1094" s="8" t="n">
        <v>41</v>
      </c>
      <c r="AN1094" s="8" t="s">
        <v>45</v>
      </c>
      <c r="AO1094" s="8" t="s">
        <v>65</v>
      </c>
      <c r="AP1094" s="8" t="s">
        <v>90</v>
      </c>
      <c r="AQ1094" s="8" t="s">
        <v>2481</v>
      </c>
      <c r="AU1094" s="8" t="s">
        <v>45</v>
      </c>
      <c r="AV1094" s="24" t="s">
        <v>2482</v>
      </c>
      <c r="AW1094" s="24"/>
      <c r="BA1094" s="21" t="n">
        <f aca="false">NOT(ISNA(MATCH($A1094&amp;"N",'Cases at IMPPC'!$H:$H,0)))</f>
        <v>0</v>
      </c>
      <c r="BB1094" s="21" t="n">
        <f aca="false">NOT(ISNA(MATCH($A1094&amp;"T",'Cases at IMPPC'!$H:$H,0)))</f>
        <v>0</v>
      </c>
      <c r="BC1094" s="21" t="n">
        <f aca="false">NOT(ISNA(MATCH($A1094&amp;"ADE",'Cases at IMPPC'!$H:$H,0)))</f>
        <v>0</v>
      </c>
      <c r="BD1094" s="21" t="n">
        <f aca="false">NOT(ISNA(MATCH($A1094&amp;"MET",'Cases at IMPPC'!$H:$H,0)))</f>
        <v>0</v>
      </c>
      <c r="BE1094" s="24" t="s">
        <v>720</v>
      </c>
    </row>
    <row r="1095" customFormat="false" ht="13" hidden="false" customHeight="true" outlineLevel="0" collapsed="false">
      <c r="A1095" s="1" t="n">
        <v>1097</v>
      </c>
      <c r="B1095" s="18" t="s">
        <v>2483</v>
      </c>
      <c r="C1095" s="18" t="str">
        <f aca="false">TEXT(A1095,"CRC-00000")&amp;"-05-01"</f>
        <v>CRC-01097-05-01</v>
      </c>
      <c r="D1095" s="2" t="s">
        <v>60</v>
      </c>
      <c r="T1095" s="2"/>
      <c r="U1095" s="2"/>
      <c r="AD1095" s="6" t="n">
        <f aca="false">ISNUMBER(MATCH(A1095,Selection!A:A,0))</f>
        <v>0</v>
      </c>
      <c r="AE1095" s="6" t="n">
        <f aca="false">24-COUNTIF(D1095:AA1095,"")</f>
        <v>1</v>
      </c>
      <c r="AF1095" s="20" t="n">
        <f aca="false">TRUE()</f>
        <v>1</v>
      </c>
      <c r="AG1095" s="21" t="n">
        <f aca="false">TRUE()</f>
        <v>1</v>
      </c>
      <c r="AH1095" s="21" t="n">
        <f aca="false">FALSE()</f>
        <v>0</v>
      </c>
      <c r="AI1095" s="22" t="n">
        <f aca="false">FALSE()</f>
        <v>0</v>
      </c>
      <c r="AJ1095" s="8" t="n">
        <v>1097</v>
      </c>
      <c r="AK1095" s="23" t="s">
        <v>62</v>
      </c>
      <c r="AL1095" s="8" t="s">
        <v>63</v>
      </c>
      <c r="AM1095" s="8" t="n">
        <v>67</v>
      </c>
      <c r="AN1095" s="8" t="s">
        <v>45</v>
      </c>
      <c r="AP1095" s="8" t="s">
        <v>66</v>
      </c>
      <c r="AQ1095" s="8" t="s">
        <v>75</v>
      </c>
      <c r="AU1095" s="8" t="s">
        <v>45</v>
      </c>
      <c r="AV1095" s="24"/>
      <c r="AW1095" s="24"/>
      <c r="BA1095" s="21" t="n">
        <f aca="false">NOT(ISNA(MATCH($A1095&amp;"N",'Cases at IMPPC'!$H:$H,0)))</f>
        <v>0</v>
      </c>
      <c r="BB1095" s="21" t="n">
        <f aca="false">NOT(ISNA(MATCH($A1095&amp;"T",'Cases at IMPPC'!$H:$H,0)))</f>
        <v>0</v>
      </c>
      <c r="BC1095" s="21" t="n">
        <f aca="false">NOT(ISNA(MATCH($A1095&amp;"ADE",'Cases at IMPPC'!$H:$H,0)))</f>
        <v>0</v>
      </c>
      <c r="BD1095" s="21" t="n">
        <f aca="false">NOT(ISNA(MATCH($A1095&amp;"MET",'Cases at IMPPC'!$H:$H,0)))</f>
        <v>0</v>
      </c>
      <c r="BE1095" s="24"/>
    </row>
    <row r="1096" customFormat="false" ht="13" hidden="false" customHeight="true" outlineLevel="0" collapsed="false">
      <c r="A1096" s="1" t="n">
        <v>1098</v>
      </c>
      <c r="B1096" s="18" t="s">
        <v>2484</v>
      </c>
      <c r="C1096" s="18" t="str">
        <f aca="false">TEXT(A1096,"CRC-00000")&amp;"-05-01"</f>
        <v>CRC-01098-05-01</v>
      </c>
      <c r="D1096" s="2" t="s">
        <v>60</v>
      </c>
      <c r="T1096" s="2"/>
      <c r="U1096" s="2"/>
      <c r="AD1096" s="6" t="n">
        <f aca="false">ISNUMBER(MATCH(A1096,Selection!A:A,0))</f>
        <v>0</v>
      </c>
      <c r="AE1096" s="6" t="n">
        <f aca="false">24-COUNTIF(D1096:AA1096,"")</f>
        <v>1</v>
      </c>
      <c r="AF1096" s="20" t="n">
        <f aca="false">TRUE()</f>
        <v>1</v>
      </c>
      <c r="AG1096" s="21" t="n">
        <f aca="false">TRUE()</f>
        <v>1</v>
      </c>
      <c r="AH1096" s="21" t="n">
        <f aca="false">FALSE()</f>
        <v>0</v>
      </c>
      <c r="AI1096" s="22" t="n">
        <f aca="false">FALSE()</f>
        <v>0</v>
      </c>
      <c r="AJ1096" s="8" t="n">
        <v>1098</v>
      </c>
      <c r="AK1096" s="23" t="s">
        <v>62</v>
      </c>
      <c r="AL1096" s="8" t="s">
        <v>63</v>
      </c>
      <c r="AM1096" s="8" t="n">
        <v>78</v>
      </c>
      <c r="AN1096" s="8" t="s">
        <v>64</v>
      </c>
      <c r="AO1096" s="8" t="s">
        <v>71</v>
      </c>
      <c r="AP1096" s="8" t="s">
        <v>90</v>
      </c>
      <c r="AQ1096" s="8" t="s">
        <v>2485</v>
      </c>
      <c r="AU1096" s="8" t="s">
        <v>45</v>
      </c>
      <c r="AV1096" s="24"/>
      <c r="AW1096" s="24"/>
      <c r="BA1096" s="21" t="n">
        <f aca="false">NOT(ISNA(MATCH($A1096&amp;"N",'Cases at IMPPC'!$H:$H,0)))</f>
        <v>0</v>
      </c>
      <c r="BB1096" s="21" t="n">
        <f aca="false">NOT(ISNA(MATCH($A1096&amp;"T",'Cases at IMPPC'!$H:$H,0)))</f>
        <v>0</v>
      </c>
      <c r="BC1096" s="21" t="n">
        <f aca="false">NOT(ISNA(MATCH($A1096&amp;"ADE",'Cases at IMPPC'!$H:$H,0)))</f>
        <v>0</v>
      </c>
      <c r="BD1096" s="21" t="n">
        <f aca="false">NOT(ISNA(MATCH($A1096&amp;"MET",'Cases at IMPPC'!$H:$H,0)))</f>
        <v>0</v>
      </c>
      <c r="BE1096" s="24"/>
    </row>
    <row r="1097" customFormat="false" ht="13" hidden="false" customHeight="true" outlineLevel="0" collapsed="false">
      <c r="A1097" s="1" t="n">
        <v>1099</v>
      </c>
      <c r="B1097" s="18" t="s">
        <v>2486</v>
      </c>
      <c r="C1097" s="18" t="str">
        <f aca="false">TEXT(A1097,"CRC-00000")&amp;"-05-01"</f>
        <v>CRC-01099-05-01</v>
      </c>
      <c r="D1097" s="2" t="s">
        <v>60</v>
      </c>
      <c r="T1097" s="2"/>
      <c r="U1097" s="2"/>
      <c r="AD1097" s="6" t="n">
        <f aca="false">ISNUMBER(MATCH(A1097,Selection!A:A,0))</f>
        <v>0</v>
      </c>
      <c r="AE1097" s="6" t="n">
        <f aca="false">24-COUNTIF(D1097:AA1097,"")</f>
        <v>1</v>
      </c>
      <c r="AF1097" s="20" t="n">
        <f aca="false">TRUE()</f>
        <v>1</v>
      </c>
      <c r="AG1097" s="21" t="n">
        <f aca="false">TRUE()</f>
        <v>1</v>
      </c>
      <c r="AH1097" s="21" t="n">
        <f aca="false">FALSE()</f>
        <v>0</v>
      </c>
      <c r="AI1097" s="22" t="n">
        <f aca="false">FALSE()</f>
        <v>0</v>
      </c>
      <c r="AJ1097" s="8" t="n">
        <v>1099</v>
      </c>
      <c r="AK1097" s="23" t="s">
        <v>62</v>
      </c>
      <c r="AL1097" s="8" t="s">
        <v>63</v>
      </c>
      <c r="AM1097" s="8" t="n">
        <v>76</v>
      </c>
      <c r="AN1097" s="8" t="s">
        <v>64</v>
      </c>
      <c r="AO1097" s="8" t="s">
        <v>65</v>
      </c>
      <c r="AP1097" s="8" t="s">
        <v>66</v>
      </c>
      <c r="AQ1097" s="8" t="s">
        <v>106</v>
      </c>
      <c r="AU1097" s="8" t="s">
        <v>159</v>
      </c>
      <c r="AV1097" s="24" t="s">
        <v>2388</v>
      </c>
      <c r="AW1097" s="24"/>
      <c r="BA1097" s="21" t="n">
        <f aca="false">NOT(ISNA(MATCH($A1097&amp;"N",'Cases at IMPPC'!$H:$H,0)))</f>
        <v>0</v>
      </c>
      <c r="BB1097" s="21" t="n">
        <f aca="false">NOT(ISNA(MATCH($A1097&amp;"T",'Cases at IMPPC'!$H:$H,0)))</f>
        <v>0</v>
      </c>
      <c r="BC1097" s="21" t="n">
        <f aca="false">NOT(ISNA(MATCH($A1097&amp;"ADE",'Cases at IMPPC'!$H:$H,0)))</f>
        <v>0</v>
      </c>
      <c r="BD1097" s="21" t="n">
        <f aca="false">NOT(ISNA(MATCH($A1097&amp;"MET",'Cases at IMPPC'!$H:$H,0)))</f>
        <v>0</v>
      </c>
      <c r="BE1097" s="24"/>
    </row>
    <row r="1098" customFormat="false" ht="13" hidden="false" customHeight="true" outlineLevel="0" collapsed="false">
      <c r="A1098" s="1" t="n">
        <v>1100</v>
      </c>
      <c r="B1098" s="18" t="s">
        <v>2487</v>
      </c>
      <c r="C1098" s="18" t="str">
        <f aca="false">TEXT(A1098,"CRC-00000")&amp;"-05-01"</f>
        <v>CRC-01100-05-01</v>
      </c>
      <c r="T1098" s="2"/>
      <c r="U1098" s="2"/>
      <c r="AD1098" s="6" t="n">
        <f aca="false">ISNUMBER(MATCH(A1098,Selection!A:A,0))</f>
        <v>0</v>
      </c>
      <c r="AE1098" s="6" t="n">
        <f aca="false">24-COUNTIF(D1098:AA1098,"")</f>
        <v>0</v>
      </c>
      <c r="AF1098" s="20" t="n">
        <f aca="false">TRUE()</f>
        <v>1</v>
      </c>
      <c r="AG1098" s="21" t="n">
        <f aca="false">TRUE()</f>
        <v>1</v>
      </c>
      <c r="AH1098" s="21" t="n">
        <f aca="false">FALSE()</f>
        <v>0</v>
      </c>
      <c r="AI1098" s="22" t="n">
        <f aca="false">FALSE()</f>
        <v>0</v>
      </c>
      <c r="AJ1098" s="8" t="n">
        <v>1100</v>
      </c>
      <c r="AK1098" s="23" t="s">
        <v>62</v>
      </c>
      <c r="AL1098" s="8" t="s">
        <v>63</v>
      </c>
      <c r="AM1098" s="8" t="n">
        <v>72</v>
      </c>
      <c r="AN1098" s="8" t="s">
        <v>64</v>
      </c>
      <c r="AO1098" s="8" t="s">
        <v>65</v>
      </c>
      <c r="AP1098" s="8" t="s">
        <v>115</v>
      </c>
      <c r="AQ1098" s="8" t="s">
        <v>278</v>
      </c>
      <c r="AU1098" s="8" t="s">
        <v>159</v>
      </c>
      <c r="AV1098" s="24" t="s">
        <v>2488</v>
      </c>
      <c r="AW1098" s="24"/>
      <c r="BA1098" s="21" t="n">
        <f aca="false">NOT(ISNA(MATCH($A1098&amp;"N",'Cases at IMPPC'!$H:$H,0)))</f>
        <v>0</v>
      </c>
      <c r="BB1098" s="21" t="n">
        <f aca="false">NOT(ISNA(MATCH($A1098&amp;"T",'Cases at IMPPC'!$H:$H,0)))</f>
        <v>0</v>
      </c>
      <c r="BC1098" s="21" t="n">
        <f aca="false">NOT(ISNA(MATCH($A1098&amp;"ADE",'Cases at IMPPC'!$H:$H,0)))</f>
        <v>0</v>
      </c>
      <c r="BD1098" s="21" t="n">
        <f aca="false">NOT(ISNA(MATCH($A1098&amp;"MET",'Cases at IMPPC'!$H:$H,0)))</f>
        <v>0</v>
      </c>
      <c r="BE1098" s="24" t="s">
        <v>184</v>
      </c>
    </row>
    <row r="1099" customFormat="false" ht="11" hidden="false" customHeight="true" outlineLevel="0" collapsed="false">
      <c r="AV1099" s="10"/>
      <c r="AW1099" s="10"/>
    </row>
    <row r="1100" customFormat="false" ht="11" hidden="false" customHeight="true" outlineLevel="0" collapsed="false">
      <c r="AV1100" s="10"/>
      <c r="AW1100" s="10"/>
    </row>
    <row r="1101" customFormat="false" ht="11" hidden="false" customHeight="true" outlineLevel="0" collapsed="false">
      <c r="AV1101" s="10"/>
      <c r="AW1101" s="10"/>
    </row>
    <row r="1102" customFormat="false" ht="11" hidden="false" customHeight="true" outlineLevel="0" collapsed="false">
      <c r="AV1102" s="10"/>
      <c r="AW1102" s="10"/>
    </row>
    <row r="1103" customFormat="false" ht="11" hidden="false" customHeight="true" outlineLevel="0" collapsed="false">
      <c r="AV1103" s="10"/>
      <c r="AW1103" s="10"/>
    </row>
    <row r="1104" customFormat="false" ht="11" hidden="false" customHeight="true" outlineLevel="0" collapsed="false">
      <c r="AV1104" s="10"/>
      <c r="AW1104" s="10"/>
    </row>
    <row r="1105" customFormat="false" ht="11" hidden="false" customHeight="true" outlineLevel="0" collapsed="false">
      <c r="AV1105" s="10"/>
      <c r="AW1105" s="10"/>
    </row>
    <row r="1106" customFormat="false" ht="11" hidden="false" customHeight="true" outlineLevel="0" collapsed="false">
      <c r="AV1106" s="10"/>
      <c r="AW1106" s="10"/>
    </row>
    <row r="1107" customFormat="false" ht="11" hidden="false" customHeight="true" outlineLevel="0" collapsed="false">
      <c r="AV1107" s="10"/>
      <c r="AW1107" s="10"/>
    </row>
    <row r="1108" customFormat="false" ht="11" hidden="false" customHeight="true" outlineLevel="0" collapsed="false">
      <c r="AV1108" s="10"/>
      <c r="AW1108" s="10"/>
    </row>
    <row r="1109" customFormat="false" ht="11" hidden="false" customHeight="true" outlineLevel="0" collapsed="false">
      <c r="AV1109" s="10"/>
      <c r="AW1109" s="10"/>
    </row>
    <row r="1110" customFormat="false" ht="11" hidden="false" customHeight="true" outlineLevel="0" collapsed="false">
      <c r="AV1110" s="10"/>
      <c r="AW1110" s="10"/>
    </row>
    <row r="1111" customFormat="false" ht="11" hidden="false" customHeight="true" outlineLevel="0" collapsed="false">
      <c r="AV1111" s="10"/>
      <c r="AW1111" s="10"/>
    </row>
    <row r="1112" customFormat="false" ht="11" hidden="false" customHeight="true" outlineLevel="0" collapsed="false">
      <c r="AV1112" s="10"/>
      <c r="AW1112" s="10"/>
    </row>
    <row r="1113" customFormat="false" ht="11" hidden="false" customHeight="true" outlineLevel="0" collapsed="false">
      <c r="AV1113" s="10"/>
      <c r="AW1113" s="10"/>
    </row>
    <row r="1114" customFormat="false" ht="11" hidden="false" customHeight="true" outlineLevel="0" collapsed="false">
      <c r="AV1114" s="10"/>
      <c r="AW1114" s="10"/>
    </row>
    <row r="1115" customFormat="false" ht="11" hidden="false" customHeight="true" outlineLevel="0" collapsed="false">
      <c r="AV1115" s="10"/>
      <c r="AW1115" s="10"/>
    </row>
    <row r="1116" customFormat="false" ht="11" hidden="false" customHeight="true" outlineLevel="0" collapsed="false">
      <c r="AV1116" s="10"/>
      <c r="AW1116" s="10"/>
    </row>
    <row r="1117" customFormat="false" ht="11" hidden="false" customHeight="true" outlineLevel="0" collapsed="false">
      <c r="AV1117" s="10"/>
      <c r="AW1117" s="10"/>
    </row>
    <row r="1118" customFormat="false" ht="11" hidden="false" customHeight="true" outlineLevel="0" collapsed="false">
      <c r="AV1118" s="10"/>
      <c r="AW1118" s="10"/>
    </row>
    <row r="1119" customFormat="false" ht="11" hidden="false" customHeight="true" outlineLevel="0" collapsed="false">
      <c r="AV1119" s="10"/>
      <c r="AW1119" s="10"/>
    </row>
    <row r="1120" customFormat="false" ht="11" hidden="false" customHeight="true" outlineLevel="0" collapsed="false">
      <c r="AV1120" s="10"/>
      <c r="AW1120" s="10"/>
    </row>
    <row r="1121" customFormat="false" ht="11" hidden="false" customHeight="true" outlineLevel="0" collapsed="false">
      <c r="AV1121" s="10"/>
      <c r="AW1121" s="10"/>
    </row>
    <row r="1122" customFormat="false" ht="11" hidden="false" customHeight="true" outlineLevel="0" collapsed="false">
      <c r="AV1122" s="10"/>
      <c r="AW1122" s="10"/>
    </row>
    <row r="1123" customFormat="false" ht="11" hidden="false" customHeight="true" outlineLevel="0" collapsed="false">
      <c r="AV1123" s="10"/>
      <c r="AW1123" s="10"/>
    </row>
    <row r="1124" customFormat="false" ht="11" hidden="false" customHeight="true" outlineLevel="0" collapsed="false">
      <c r="AV1124" s="10"/>
      <c r="AW1124" s="10"/>
    </row>
    <row r="1125" customFormat="false" ht="11" hidden="false" customHeight="true" outlineLevel="0" collapsed="false">
      <c r="AV1125" s="10"/>
      <c r="AW1125" s="10"/>
    </row>
    <row r="1126" customFormat="false" ht="11" hidden="false" customHeight="true" outlineLevel="0" collapsed="false">
      <c r="AV1126" s="10"/>
      <c r="AW1126" s="10"/>
    </row>
    <row r="1127" customFormat="false" ht="11" hidden="false" customHeight="true" outlineLevel="0" collapsed="false">
      <c r="AV1127" s="10"/>
      <c r="AW1127" s="10"/>
    </row>
    <row r="1128" customFormat="false" ht="11" hidden="false" customHeight="true" outlineLevel="0" collapsed="false">
      <c r="AV1128" s="10"/>
      <c r="AW1128" s="10"/>
    </row>
    <row r="1129" customFormat="false" ht="11" hidden="false" customHeight="true" outlineLevel="0" collapsed="false">
      <c r="AV1129" s="10"/>
      <c r="AW1129" s="10"/>
    </row>
    <row r="1130" customFormat="false" ht="11" hidden="false" customHeight="true" outlineLevel="0" collapsed="false">
      <c r="AV1130" s="10"/>
      <c r="AW1130" s="10"/>
    </row>
    <row r="1131" customFormat="false" ht="11" hidden="false" customHeight="true" outlineLevel="0" collapsed="false">
      <c r="AV1131" s="10"/>
      <c r="AW1131" s="10"/>
    </row>
    <row r="1132" customFormat="false" ht="11" hidden="false" customHeight="true" outlineLevel="0" collapsed="false">
      <c r="AV1132" s="10"/>
      <c r="AW1132" s="10"/>
    </row>
    <row r="1133" customFormat="false" ht="11" hidden="false" customHeight="true" outlineLevel="0" collapsed="false">
      <c r="AV1133" s="10"/>
      <c r="AW1133" s="10"/>
    </row>
    <row r="1134" customFormat="false" ht="11" hidden="false" customHeight="true" outlineLevel="0" collapsed="false">
      <c r="AV1134" s="10"/>
      <c r="AW1134" s="10"/>
    </row>
    <row r="1135" customFormat="false" ht="11" hidden="false" customHeight="true" outlineLevel="0" collapsed="false">
      <c r="AV1135" s="10"/>
      <c r="AW1135" s="10"/>
    </row>
    <row r="1136" customFormat="false" ht="11" hidden="false" customHeight="true" outlineLevel="0" collapsed="false">
      <c r="AV1136" s="10"/>
      <c r="AW1136" s="10"/>
    </row>
    <row r="1137" customFormat="false" ht="13" hidden="false" customHeight="false" outlineLevel="0" collapsed="false">
      <c r="AV1137" s="10"/>
      <c r="AW1137" s="10"/>
    </row>
    <row r="1138" customFormat="false" ht="13" hidden="false" customHeight="false" outlineLevel="0" collapsed="false">
      <c r="AV1138" s="10"/>
      <c r="AW1138" s="10"/>
    </row>
    <row r="1139" customFormat="false" ht="13" hidden="false" customHeight="false" outlineLevel="0" collapsed="false">
      <c r="AV1139" s="10"/>
      <c r="AW1139" s="10"/>
    </row>
    <row r="1140" customFormat="false" ht="13" hidden="false" customHeight="false" outlineLevel="0" collapsed="false">
      <c r="AV1140" s="10"/>
      <c r="AW1140" s="10"/>
    </row>
    <row r="1141" customFormat="false" ht="13" hidden="false" customHeight="false" outlineLevel="0" collapsed="false">
      <c r="AV1141" s="10"/>
      <c r="AW1141" s="10"/>
    </row>
    <row r="1142" customFormat="false" ht="13" hidden="false" customHeight="false" outlineLevel="0" collapsed="false">
      <c r="AV1142" s="10"/>
      <c r="AW1142" s="10"/>
    </row>
    <row r="1143" customFormat="false" ht="13" hidden="false" customHeight="false" outlineLevel="0" collapsed="false">
      <c r="AV1143" s="10"/>
      <c r="AW1143" s="10"/>
    </row>
    <row r="1144" customFormat="false" ht="13" hidden="false" customHeight="false" outlineLevel="0" collapsed="false">
      <c r="AV1144" s="10"/>
      <c r="AW1144" s="10"/>
    </row>
    <row r="1145" customFormat="false" ht="13" hidden="false" customHeight="false" outlineLevel="0" collapsed="false">
      <c r="AV1145" s="10"/>
      <c r="AW1145" s="10"/>
    </row>
    <row r="1146" customFormat="false" ht="13" hidden="false" customHeight="false" outlineLevel="0" collapsed="false">
      <c r="AV1146" s="10"/>
      <c r="AW1146" s="10"/>
    </row>
    <row r="1147" customFormat="false" ht="13" hidden="false" customHeight="false" outlineLevel="0" collapsed="false">
      <c r="AV1147" s="10"/>
      <c r="AW1147" s="10"/>
    </row>
    <row r="1148" customFormat="false" ht="13" hidden="false" customHeight="false" outlineLevel="0" collapsed="false">
      <c r="AV1148" s="10"/>
      <c r="AW1148" s="10"/>
    </row>
    <row r="1149" customFormat="false" ht="13" hidden="false" customHeight="false" outlineLevel="0" collapsed="false">
      <c r="AV1149" s="10"/>
      <c r="AW1149" s="10"/>
    </row>
    <row r="1150" customFormat="false" ht="13" hidden="false" customHeight="false" outlineLevel="0" collapsed="false">
      <c r="AV1150" s="10"/>
      <c r="AW1150" s="10"/>
    </row>
    <row r="1151" customFormat="false" ht="13" hidden="false" customHeight="false" outlineLevel="0" collapsed="false">
      <c r="AV1151" s="10"/>
      <c r="AW1151" s="10"/>
    </row>
    <row r="1152" customFormat="false" ht="13" hidden="false" customHeight="false" outlineLevel="0" collapsed="false">
      <c r="AV1152" s="10"/>
      <c r="AW1152" s="10"/>
    </row>
    <row r="1153" customFormat="false" ht="13" hidden="false" customHeight="false" outlineLevel="0" collapsed="false">
      <c r="AV1153" s="10"/>
      <c r="AW1153" s="10"/>
    </row>
    <row r="1154" customFormat="false" ht="13" hidden="false" customHeight="false" outlineLevel="0" collapsed="false">
      <c r="AV1154" s="10"/>
      <c r="AW1154" s="10"/>
    </row>
    <row r="1155" customFormat="false" ht="13" hidden="false" customHeight="false" outlineLevel="0" collapsed="false">
      <c r="AV1155" s="10"/>
      <c r="AW1155" s="10"/>
    </row>
    <row r="1156" customFormat="false" ht="13" hidden="false" customHeight="false" outlineLevel="0" collapsed="false">
      <c r="AV1156" s="10"/>
      <c r="AW1156" s="10"/>
    </row>
    <row r="1157" customFormat="false" ht="13" hidden="false" customHeight="false" outlineLevel="0" collapsed="false">
      <c r="AV1157" s="10"/>
      <c r="AW1157" s="10"/>
    </row>
    <row r="1158" customFormat="false" ht="13" hidden="false" customHeight="false" outlineLevel="0" collapsed="false">
      <c r="AV1158" s="10"/>
      <c r="AW1158" s="10"/>
    </row>
    <row r="1159" customFormat="false" ht="13" hidden="false" customHeight="false" outlineLevel="0" collapsed="false">
      <c r="AV1159" s="10"/>
      <c r="AW1159" s="10"/>
    </row>
    <row r="1160" customFormat="false" ht="13" hidden="false" customHeight="false" outlineLevel="0" collapsed="false">
      <c r="AV1160" s="10"/>
      <c r="AW1160" s="10"/>
    </row>
    <row r="1161" customFormat="false" ht="13" hidden="false" customHeight="false" outlineLevel="0" collapsed="false">
      <c r="AV1161" s="10"/>
      <c r="AW1161" s="10"/>
    </row>
    <row r="1162" customFormat="false" ht="13" hidden="false" customHeight="false" outlineLevel="0" collapsed="false">
      <c r="AV1162" s="10"/>
      <c r="AW1162" s="10"/>
    </row>
    <row r="1163" customFormat="false" ht="13" hidden="false" customHeight="false" outlineLevel="0" collapsed="false">
      <c r="AV1163" s="10"/>
      <c r="AW1163" s="10"/>
    </row>
    <row r="1164" customFormat="false" ht="13" hidden="false" customHeight="false" outlineLevel="0" collapsed="false">
      <c r="AV1164" s="10"/>
      <c r="AW1164" s="10"/>
    </row>
    <row r="1165" customFormat="false" ht="13" hidden="false" customHeight="false" outlineLevel="0" collapsed="false">
      <c r="AV1165" s="10"/>
      <c r="AW1165" s="10"/>
    </row>
    <row r="1166" customFormat="false" ht="13" hidden="false" customHeight="false" outlineLevel="0" collapsed="false">
      <c r="AV1166" s="10"/>
      <c r="AW1166" s="10"/>
    </row>
    <row r="1167" customFormat="false" ht="13" hidden="false" customHeight="false" outlineLevel="0" collapsed="false">
      <c r="AV1167" s="10"/>
      <c r="AW1167" s="10"/>
    </row>
    <row r="1168" customFormat="false" ht="13" hidden="false" customHeight="false" outlineLevel="0" collapsed="false">
      <c r="AV1168" s="10"/>
      <c r="AW1168" s="10"/>
    </row>
    <row r="1169" customFormat="false" ht="13" hidden="false" customHeight="false" outlineLevel="0" collapsed="false">
      <c r="AV1169" s="10"/>
      <c r="AW1169" s="10"/>
    </row>
    <row r="1170" customFormat="false" ht="13" hidden="false" customHeight="false" outlineLevel="0" collapsed="false">
      <c r="AV1170" s="10"/>
      <c r="AW1170" s="10"/>
    </row>
    <row r="1171" customFormat="false" ht="13" hidden="false" customHeight="false" outlineLevel="0" collapsed="false">
      <c r="AV1171" s="10"/>
      <c r="AW1171" s="10"/>
    </row>
    <row r="1172" customFormat="false" ht="13" hidden="false" customHeight="false" outlineLevel="0" collapsed="false">
      <c r="AV1172" s="10"/>
      <c r="AW1172" s="10"/>
    </row>
    <row r="1173" customFormat="false" ht="13" hidden="false" customHeight="false" outlineLevel="0" collapsed="false">
      <c r="AV1173" s="10"/>
      <c r="AW1173" s="10"/>
    </row>
    <row r="1174" customFormat="false" ht="13" hidden="false" customHeight="false" outlineLevel="0" collapsed="false">
      <c r="AV1174" s="10"/>
      <c r="AW1174" s="10"/>
    </row>
    <row r="1175" customFormat="false" ht="13" hidden="false" customHeight="false" outlineLevel="0" collapsed="false">
      <c r="AV1175" s="10"/>
      <c r="AW1175" s="10"/>
    </row>
    <row r="1176" customFormat="false" ht="13" hidden="false" customHeight="false" outlineLevel="0" collapsed="false">
      <c r="AV1176" s="10"/>
      <c r="AW1176" s="10"/>
    </row>
    <row r="1177" customFormat="false" ht="13" hidden="false" customHeight="false" outlineLevel="0" collapsed="false">
      <c r="AV1177" s="10"/>
      <c r="AW1177" s="10"/>
    </row>
    <row r="1178" customFormat="false" ht="13" hidden="false" customHeight="false" outlineLevel="0" collapsed="false">
      <c r="AV1178" s="10"/>
      <c r="AW1178" s="10"/>
    </row>
    <row r="1179" customFormat="false" ht="13" hidden="false" customHeight="false" outlineLevel="0" collapsed="false">
      <c r="AV1179" s="10"/>
      <c r="AW1179" s="10"/>
    </row>
    <row r="1180" customFormat="false" ht="13" hidden="false" customHeight="false" outlineLevel="0" collapsed="false">
      <c r="AV1180" s="10"/>
      <c r="AW1180" s="10"/>
    </row>
    <row r="1181" customFormat="false" ht="13" hidden="false" customHeight="false" outlineLevel="0" collapsed="false">
      <c r="AV1181" s="10"/>
      <c r="AW1181" s="10"/>
    </row>
    <row r="1182" customFormat="false" ht="13" hidden="false" customHeight="false" outlineLevel="0" collapsed="false">
      <c r="AV1182" s="10"/>
      <c r="AW1182" s="10"/>
    </row>
    <row r="1183" customFormat="false" ht="13" hidden="false" customHeight="false" outlineLevel="0" collapsed="false">
      <c r="AV1183" s="10"/>
      <c r="AW1183" s="10"/>
    </row>
    <row r="1184" customFormat="false" ht="13" hidden="false" customHeight="false" outlineLevel="0" collapsed="false">
      <c r="AV1184" s="10"/>
      <c r="AW1184" s="10"/>
    </row>
    <row r="1185" customFormat="false" ht="13" hidden="false" customHeight="false" outlineLevel="0" collapsed="false">
      <c r="AV1185" s="10"/>
      <c r="AW1185" s="10"/>
    </row>
    <row r="1186" customFormat="false" ht="13" hidden="false" customHeight="false" outlineLevel="0" collapsed="false">
      <c r="AV1186" s="10"/>
      <c r="AW1186" s="10"/>
    </row>
    <row r="1187" customFormat="false" ht="13" hidden="false" customHeight="false" outlineLevel="0" collapsed="false">
      <c r="AV1187" s="10"/>
      <c r="AW1187" s="10"/>
    </row>
    <row r="1188" customFormat="false" ht="13" hidden="false" customHeight="false" outlineLevel="0" collapsed="false">
      <c r="AV1188" s="10"/>
      <c r="AW1188" s="10"/>
    </row>
    <row r="1189" customFormat="false" ht="13" hidden="false" customHeight="false" outlineLevel="0" collapsed="false">
      <c r="AV1189" s="10"/>
      <c r="AW1189" s="10"/>
    </row>
    <row r="1190" customFormat="false" ht="13" hidden="false" customHeight="false" outlineLevel="0" collapsed="false">
      <c r="AV1190" s="10"/>
      <c r="AW1190" s="10"/>
    </row>
    <row r="1191" customFormat="false" ht="13" hidden="false" customHeight="false" outlineLevel="0" collapsed="false">
      <c r="AV1191" s="10"/>
      <c r="AW1191" s="10"/>
    </row>
    <row r="1192" customFormat="false" ht="13" hidden="false" customHeight="false" outlineLevel="0" collapsed="false">
      <c r="AV1192" s="10"/>
      <c r="AW1192" s="10"/>
    </row>
    <row r="1193" customFormat="false" ht="13" hidden="false" customHeight="false" outlineLevel="0" collapsed="false">
      <c r="AV1193" s="10"/>
      <c r="AW1193" s="10"/>
    </row>
    <row r="1194" customFormat="false" ht="13" hidden="false" customHeight="false" outlineLevel="0" collapsed="false">
      <c r="AV1194" s="10"/>
      <c r="AW1194" s="10"/>
    </row>
    <row r="1195" customFormat="false" ht="13" hidden="false" customHeight="false" outlineLevel="0" collapsed="false">
      <c r="AV1195" s="10"/>
      <c r="AW1195" s="10"/>
    </row>
    <row r="1196" customFormat="false" ht="13" hidden="false" customHeight="false" outlineLevel="0" collapsed="false">
      <c r="AV1196" s="10"/>
      <c r="AW1196" s="10"/>
    </row>
    <row r="1197" customFormat="false" ht="13" hidden="false" customHeight="false" outlineLevel="0" collapsed="false">
      <c r="AV1197" s="10"/>
      <c r="AW1197" s="10"/>
    </row>
    <row r="1198" customFormat="false" ht="13" hidden="false" customHeight="false" outlineLevel="0" collapsed="false">
      <c r="AV1198" s="10"/>
      <c r="AW1198" s="10"/>
    </row>
    <row r="1199" customFormat="false" ht="13" hidden="false" customHeight="false" outlineLevel="0" collapsed="false">
      <c r="AV1199" s="10"/>
      <c r="AW1199" s="10"/>
    </row>
    <row r="1200" customFormat="false" ht="13" hidden="false" customHeight="false" outlineLevel="0" collapsed="false">
      <c r="AV1200" s="10"/>
      <c r="AW1200" s="10"/>
    </row>
    <row r="1201" customFormat="false" ht="13" hidden="false" customHeight="false" outlineLevel="0" collapsed="false">
      <c r="AV1201" s="10"/>
      <c r="AW1201" s="10"/>
    </row>
    <row r="1202" customFormat="false" ht="13" hidden="false" customHeight="false" outlineLevel="0" collapsed="false">
      <c r="AV1202" s="10"/>
      <c r="AW1202" s="10"/>
    </row>
    <row r="1203" customFormat="false" ht="13" hidden="false" customHeight="false" outlineLevel="0" collapsed="false">
      <c r="AV1203" s="10"/>
      <c r="AW1203" s="10"/>
    </row>
    <row r="1204" customFormat="false" ht="13" hidden="false" customHeight="false" outlineLevel="0" collapsed="false">
      <c r="AV1204" s="10"/>
      <c r="AW1204" s="10"/>
    </row>
    <row r="1205" customFormat="false" ht="13" hidden="false" customHeight="false" outlineLevel="0" collapsed="false">
      <c r="AV1205" s="10"/>
      <c r="AW1205" s="10"/>
    </row>
    <row r="1206" customFormat="false" ht="13" hidden="false" customHeight="false" outlineLevel="0" collapsed="false">
      <c r="AV1206" s="10"/>
      <c r="AW1206" s="10"/>
    </row>
    <row r="1207" customFormat="false" ht="13" hidden="false" customHeight="false" outlineLevel="0" collapsed="false">
      <c r="AV1207" s="10"/>
      <c r="AW1207" s="10"/>
    </row>
    <row r="1208" customFormat="false" ht="13" hidden="false" customHeight="false" outlineLevel="0" collapsed="false">
      <c r="AV1208" s="10"/>
      <c r="AW1208" s="10"/>
    </row>
    <row r="1209" customFormat="false" ht="13" hidden="false" customHeight="false" outlineLevel="0" collapsed="false">
      <c r="AV1209" s="10"/>
      <c r="AW1209" s="10"/>
    </row>
    <row r="1210" customFormat="false" ht="13" hidden="false" customHeight="false" outlineLevel="0" collapsed="false">
      <c r="AV1210" s="10"/>
      <c r="AW1210" s="10"/>
    </row>
    <row r="1211" customFormat="false" ht="13" hidden="false" customHeight="false" outlineLevel="0" collapsed="false">
      <c r="AV1211" s="10"/>
      <c r="AW1211" s="10"/>
    </row>
    <row r="1212" customFormat="false" ht="13" hidden="false" customHeight="false" outlineLevel="0" collapsed="false">
      <c r="AV1212" s="10"/>
      <c r="AW1212" s="10"/>
    </row>
    <row r="1213" customFormat="false" ht="13" hidden="false" customHeight="false" outlineLevel="0" collapsed="false">
      <c r="AV1213" s="10"/>
      <c r="AW1213" s="10"/>
    </row>
    <row r="1214" customFormat="false" ht="13" hidden="false" customHeight="false" outlineLevel="0" collapsed="false">
      <c r="AV1214" s="10"/>
      <c r="AW1214" s="10"/>
    </row>
    <row r="1215" customFormat="false" ht="13" hidden="false" customHeight="false" outlineLevel="0" collapsed="false">
      <c r="AV1215" s="10"/>
      <c r="AW1215" s="10"/>
    </row>
    <row r="1216" customFormat="false" ht="13" hidden="false" customHeight="false" outlineLevel="0" collapsed="false">
      <c r="AV1216" s="10"/>
      <c r="AW1216" s="10"/>
    </row>
    <row r="1217" customFormat="false" ht="13" hidden="false" customHeight="false" outlineLevel="0" collapsed="false">
      <c r="AV1217" s="10"/>
      <c r="AW1217" s="10"/>
    </row>
    <row r="1218" customFormat="false" ht="13" hidden="false" customHeight="false" outlineLevel="0" collapsed="false">
      <c r="AV1218" s="10"/>
      <c r="AW1218" s="10"/>
    </row>
    <row r="1219" customFormat="false" ht="13" hidden="false" customHeight="false" outlineLevel="0" collapsed="false">
      <c r="AV1219" s="10"/>
      <c r="AW1219" s="10"/>
    </row>
    <row r="1220" customFormat="false" ht="13" hidden="false" customHeight="false" outlineLevel="0" collapsed="false">
      <c r="AV1220" s="10"/>
      <c r="AW1220" s="10"/>
    </row>
    <row r="1221" customFormat="false" ht="13" hidden="false" customHeight="false" outlineLevel="0" collapsed="false">
      <c r="AV1221" s="10"/>
      <c r="AW1221" s="10"/>
    </row>
    <row r="1222" customFormat="false" ht="13" hidden="false" customHeight="false" outlineLevel="0" collapsed="false">
      <c r="AV1222" s="10"/>
      <c r="AW1222" s="10"/>
    </row>
    <row r="1223" customFormat="false" ht="13" hidden="false" customHeight="false" outlineLevel="0" collapsed="false">
      <c r="AV1223" s="10"/>
      <c r="AW1223" s="10"/>
    </row>
    <row r="1224" customFormat="false" ht="13" hidden="false" customHeight="false" outlineLevel="0" collapsed="false">
      <c r="AV1224" s="10"/>
      <c r="AW1224" s="10"/>
    </row>
    <row r="1225" customFormat="false" ht="13" hidden="false" customHeight="false" outlineLevel="0" collapsed="false">
      <c r="AV1225" s="10"/>
      <c r="AW1225" s="10"/>
    </row>
    <row r="1226" customFormat="false" ht="13" hidden="false" customHeight="false" outlineLevel="0" collapsed="false">
      <c r="AV1226" s="10"/>
      <c r="AW1226" s="10"/>
    </row>
    <row r="1227" customFormat="false" ht="13" hidden="false" customHeight="false" outlineLevel="0" collapsed="false">
      <c r="AV1227" s="10"/>
      <c r="AW1227" s="10"/>
    </row>
    <row r="1228" customFormat="false" ht="13" hidden="false" customHeight="false" outlineLevel="0" collapsed="false">
      <c r="AV1228" s="10"/>
      <c r="AW1228" s="10"/>
    </row>
    <row r="1229" customFormat="false" ht="13" hidden="false" customHeight="false" outlineLevel="0" collapsed="false">
      <c r="AV1229" s="10"/>
      <c r="AW1229" s="10"/>
    </row>
    <row r="1230" customFormat="false" ht="13" hidden="false" customHeight="false" outlineLevel="0" collapsed="false">
      <c r="AV1230" s="10"/>
      <c r="AW1230" s="10"/>
    </row>
    <row r="1231" customFormat="false" ht="13" hidden="false" customHeight="false" outlineLevel="0" collapsed="false">
      <c r="AV1231" s="10"/>
      <c r="AW1231" s="10"/>
    </row>
    <row r="1232" customFormat="false" ht="13" hidden="false" customHeight="false" outlineLevel="0" collapsed="false">
      <c r="AV1232" s="10"/>
      <c r="AW1232" s="10"/>
    </row>
    <row r="1233" customFormat="false" ht="13" hidden="false" customHeight="false" outlineLevel="0" collapsed="false">
      <c r="AV1233" s="10"/>
      <c r="AW1233" s="10"/>
    </row>
    <row r="1234" customFormat="false" ht="13" hidden="false" customHeight="false" outlineLevel="0" collapsed="false">
      <c r="AV1234" s="10"/>
      <c r="AW1234" s="10"/>
    </row>
    <row r="1235" customFormat="false" ht="13" hidden="false" customHeight="false" outlineLevel="0" collapsed="false">
      <c r="AV1235" s="10"/>
      <c r="AW1235" s="10"/>
    </row>
    <row r="1236" customFormat="false" ht="13" hidden="false" customHeight="false" outlineLevel="0" collapsed="false">
      <c r="AV1236" s="10"/>
      <c r="AW1236" s="10"/>
    </row>
    <row r="1237" customFormat="false" ht="13" hidden="false" customHeight="false" outlineLevel="0" collapsed="false">
      <c r="AV1237" s="10"/>
      <c r="AW1237" s="10"/>
    </row>
    <row r="1238" customFormat="false" ht="13" hidden="false" customHeight="false" outlineLevel="0" collapsed="false">
      <c r="AV1238" s="10"/>
      <c r="AW1238" s="10"/>
    </row>
    <row r="1239" customFormat="false" ht="13" hidden="false" customHeight="false" outlineLevel="0" collapsed="false">
      <c r="AV1239" s="10"/>
      <c r="AW1239" s="10"/>
    </row>
    <row r="1240" customFormat="false" ht="13" hidden="false" customHeight="false" outlineLevel="0" collapsed="false">
      <c r="AV1240" s="10"/>
      <c r="AW1240" s="10"/>
    </row>
    <row r="1241" customFormat="false" ht="13" hidden="false" customHeight="false" outlineLevel="0" collapsed="false">
      <c r="AV1241" s="10"/>
      <c r="AW1241" s="10"/>
    </row>
    <row r="1242" customFormat="false" ht="13" hidden="false" customHeight="false" outlineLevel="0" collapsed="false">
      <c r="AV1242" s="10"/>
      <c r="AW1242" s="10"/>
    </row>
    <row r="1243" customFormat="false" ht="13" hidden="false" customHeight="false" outlineLevel="0" collapsed="false">
      <c r="AV1243" s="10"/>
      <c r="AW1243" s="10"/>
    </row>
    <row r="1244" customFormat="false" ht="13" hidden="false" customHeight="false" outlineLevel="0" collapsed="false">
      <c r="AV1244" s="10"/>
      <c r="AW1244" s="10"/>
    </row>
    <row r="1245" customFormat="false" ht="13" hidden="false" customHeight="false" outlineLevel="0" collapsed="false">
      <c r="AV1245" s="10"/>
      <c r="AW1245" s="10"/>
    </row>
    <row r="1246" customFormat="false" ht="13" hidden="false" customHeight="false" outlineLevel="0" collapsed="false">
      <c r="AV1246" s="10"/>
      <c r="AW1246" s="10"/>
    </row>
    <row r="1247" customFormat="false" ht="13" hidden="false" customHeight="false" outlineLevel="0" collapsed="false">
      <c r="AV1247" s="10"/>
      <c r="AW1247" s="10"/>
    </row>
    <row r="1248" customFormat="false" ht="13" hidden="false" customHeight="false" outlineLevel="0" collapsed="false">
      <c r="AV1248" s="10"/>
      <c r="AW1248" s="10"/>
    </row>
    <row r="1249" customFormat="false" ht="13" hidden="false" customHeight="false" outlineLevel="0" collapsed="false">
      <c r="AV1249" s="10"/>
      <c r="AW1249" s="10"/>
    </row>
    <row r="1250" customFormat="false" ht="13" hidden="false" customHeight="false" outlineLevel="0" collapsed="false">
      <c r="AV1250" s="10"/>
      <c r="AW1250" s="10"/>
    </row>
    <row r="1251" customFormat="false" ht="13" hidden="false" customHeight="false" outlineLevel="0" collapsed="false">
      <c r="AV1251" s="10"/>
      <c r="AW1251" s="10"/>
    </row>
    <row r="1252" customFormat="false" ht="13" hidden="false" customHeight="false" outlineLevel="0" collapsed="false">
      <c r="AV1252" s="10"/>
      <c r="AW1252" s="10"/>
    </row>
    <row r="1253" customFormat="false" ht="13" hidden="false" customHeight="false" outlineLevel="0" collapsed="false">
      <c r="AV1253" s="10"/>
      <c r="AW1253" s="10"/>
    </row>
    <row r="1254" customFormat="false" ht="13" hidden="false" customHeight="false" outlineLevel="0" collapsed="false">
      <c r="AV1254" s="10"/>
      <c r="AW1254" s="10"/>
    </row>
    <row r="1255" customFormat="false" ht="13" hidden="false" customHeight="false" outlineLevel="0" collapsed="false">
      <c r="AV1255" s="10"/>
      <c r="AW1255" s="10"/>
    </row>
    <row r="1256" customFormat="false" ht="13" hidden="false" customHeight="false" outlineLevel="0" collapsed="false">
      <c r="AV1256" s="10"/>
      <c r="AW1256" s="10"/>
    </row>
    <row r="1257" customFormat="false" ht="13" hidden="false" customHeight="false" outlineLevel="0" collapsed="false">
      <c r="AV1257" s="10"/>
      <c r="AW1257" s="10"/>
    </row>
    <row r="1258" customFormat="false" ht="13" hidden="false" customHeight="false" outlineLevel="0" collapsed="false">
      <c r="AV1258" s="10"/>
      <c r="AW1258" s="10"/>
    </row>
    <row r="1259" customFormat="false" ht="13" hidden="false" customHeight="false" outlineLevel="0" collapsed="false">
      <c r="AV1259" s="10"/>
      <c r="AW1259" s="10"/>
    </row>
    <row r="1260" customFormat="false" ht="13" hidden="false" customHeight="false" outlineLevel="0" collapsed="false">
      <c r="AV1260" s="10"/>
      <c r="AW1260" s="10"/>
    </row>
    <row r="1261" customFormat="false" ht="13" hidden="false" customHeight="false" outlineLevel="0" collapsed="false">
      <c r="AV1261" s="10"/>
      <c r="AW1261" s="10"/>
    </row>
    <row r="1262" customFormat="false" ht="13" hidden="false" customHeight="false" outlineLevel="0" collapsed="false">
      <c r="AV1262" s="10"/>
      <c r="AW1262" s="10"/>
    </row>
    <row r="1263" customFormat="false" ht="13" hidden="false" customHeight="false" outlineLevel="0" collapsed="false">
      <c r="AV1263" s="10"/>
      <c r="AW1263" s="10"/>
    </row>
    <row r="1264" customFormat="false" ht="13" hidden="false" customHeight="false" outlineLevel="0" collapsed="false">
      <c r="AV1264" s="10"/>
      <c r="AW1264" s="10"/>
    </row>
    <row r="1265" customFormat="false" ht="13" hidden="false" customHeight="false" outlineLevel="0" collapsed="false">
      <c r="AV1265" s="10"/>
      <c r="AW1265" s="10"/>
    </row>
    <row r="1266" customFormat="false" ht="13" hidden="false" customHeight="false" outlineLevel="0" collapsed="false">
      <c r="AV1266" s="10"/>
      <c r="AW1266" s="10"/>
    </row>
    <row r="1267" customFormat="false" ht="13" hidden="false" customHeight="false" outlineLevel="0" collapsed="false">
      <c r="AV1267" s="10"/>
      <c r="AW1267" s="10"/>
    </row>
    <row r="1268" customFormat="false" ht="13" hidden="false" customHeight="false" outlineLevel="0" collapsed="false">
      <c r="AV1268" s="10"/>
      <c r="AW1268" s="10"/>
    </row>
    <row r="1269" customFormat="false" ht="13" hidden="false" customHeight="false" outlineLevel="0" collapsed="false">
      <c r="AV1269" s="10"/>
      <c r="AW1269" s="10"/>
    </row>
    <row r="1270" customFormat="false" ht="13" hidden="false" customHeight="false" outlineLevel="0" collapsed="false">
      <c r="AV1270" s="10"/>
      <c r="AW1270" s="10"/>
    </row>
    <row r="1271" customFormat="false" ht="13" hidden="false" customHeight="false" outlineLevel="0" collapsed="false">
      <c r="AV1271" s="10"/>
      <c r="AW1271" s="10"/>
    </row>
    <row r="1272" customFormat="false" ht="13" hidden="false" customHeight="false" outlineLevel="0" collapsed="false">
      <c r="AV1272" s="10"/>
      <c r="AW1272" s="10"/>
    </row>
    <row r="1273" customFormat="false" ht="13" hidden="false" customHeight="false" outlineLevel="0" collapsed="false">
      <c r="AV1273" s="10"/>
      <c r="AW1273" s="10"/>
    </row>
    <row r="1274" customFormat="false" ht="13" hidden="false" customHeight="false" outlineLevel="0" collapsed="false">
      <c r="AV1274" s="10"/>
      <c r="AW1274" s="10"/>
    </row>
    <row r="1275" customFormat="false" ht="13" hidden="false" customHeight="false" outlineLevel="0" collapsed="false">
      <c r="AV1275" s="10"/>
      <c r="AW1275" s="10"/>
    </row>
    <row r="1276" customFormat="false" ht="13" hidden="false" customHeight="false" outlineLevel="0" collapsed="false">
      <c r="AV1276" s="10"/>
      <c r="AW1276" s="10"/>
    </row>
    <row r="1277" customFormat="false" ht="13" hidden="false" customHeight="false" outlineLevel="0" collapsed="false">
      <c r="AV1277" s="10"/>
      <c r="AW1277" s="10"/>
    </row>
    <row r="1278" customFormat="false" ht="13" hidden="false" customHeight="false" outlineLevel="0" collapsed="false">
      <c r="AV1278" s="10"/>
      <c r="AW1278" s="10"/>
    </row>
    <row r="1279" customFormat="false" ht="13" hidden="false" customHeight="false" outlineLevel="0" collapsed="false">
      <c r="AV1279" s="10"/>
      <c r="AW1279" s="10"/>
    </row>
    <row r="1280" customFormat="false" ht="13" hidden="false" customHeight="false" outlineLevel="0" collapsed="false">
      <c r="AV1280" s="10"/>
      <c r="AW1280" s="10"/>
    </row>
    <row r="1281" customFormat="false" ht="13" hidden="false" customHeight="false" outlineLevel="0" collapsed="false">
      <c r="AV1281" s="10"/>
      <c r="AW1281" s="10"/>
    </row>
    <row r="1282" customFormat="false" ht="13" hidden="false" customHeight="false" outlineLevel="0" collapsed="false">
      <c r="AV1282" s="10"/>
      <c r="AW1282" s="10"/>
    </row>
    <row r="1283" customFormat="false" ht="13" hidden="false" customHeight="false" outlineLevel="0" collapsed="false">
      <c r="AV1283" s="10"/>
      <c r="AW1283" s="10"/>
    </row>
    <row r="1284" customFormat="false" ht="13" hidden="false" customHeight="false" outlineLevel="0" collapsed="false">
      <c r="AV1284" s="10"/>
      <c r="AW1284" s="10"/>
    </row>
    <row r="1285" customFormat="false" ht="13" hidden="false" customHeight="false" outlineLevel="0" collapsed="false">
      <c r="I1285" s="37"/>
      <c r="J1285" s="38"/>
      <c r="Q1285" s="37"/>
      <c r="R1285" s="38"/>
      <c r="S1285" s="38"/>
      <c r="AK1285" s="23"/>
      <c r="AV1285" s="10"/>
      <c r="AW1285" s="10"/>
    </row>
    <row r="1286" customFormat="false" ht="13" hidden="false" customHeight="false" outlineLevel="0" collapsed="false">
      <c r="I1286" s="37"/>
      <c r="J1286" s="38"/>
      <c r="Q1286" s="37"/>
      <c r="R1286" s="38"/>
      <c r="S1286" s="38"/>
      <c r="AK1286" s="23"/>
      <c r="AV1286" s="10"/>
      <c r="AW1286" s="10"/>
    </row>
    <row r="1287" customFormat="false" ht="13" hidden="false" customHeight="false" outlineLevel="0" collapsed="false">
      <c r="I1287" s="37"/>
      <c r="J1287" s="38"/>
      <c r="K1287" s="8"/>
      <c r="L1287" s="8"/>
      <c r="M1287" s="8"/>
      <c r="N1287" s="8"/>
      <c r="O1287" s="8"/>
      <c r="P1287" s="8"/>
      <c r="Q1287" s="37"/>
      <c r="R1287" s="38"/>
      <c r="S1287" s="39"/>
      <c r="AV1287" s="10"/>
      <c r="AW1287" s="10"/>
    </row>
    <row r="1288" customFormat="false" ht="13" hidden="false" customHeight="false" outlineLevel="0" collapsed="false">
      <c r="I1288" s="37"/>
      <c r="J1288" s="38"/>
      <c r="K1288" s="8"/>
      <c r="L1288" s="8"/>
      <c r="M1288" s="8"/>
      <c r="N1288" s="8"/>
      <c r="O1288" s="8"/>
      <c r="P1288" s="8"/>
      <c r="Q1288" s="37"/>
      <c r="R1288" s="38"/>
      <c r="S1288" s="39"/>
      <c r="AV1288" s="10"/>
      <c r="AW1288" s="10"/>
    </row>
    <row r="1289" customFormat="false" ht="13" hidden="false" customHeight="false" outlineLevel="0" collapsed="false">
      <c r="I1289" s="37"/>
      <c r="J1289" s="38"/>
      <c r="K1289" s="8"/>
      <c r="L1289" s="8"/>
      <c r="M1289" s="8"/>
      <c r="N1289" s="8"/>
      <c r="O1289" s="8"/>
      <c r="P1289" s="8"/>
      <c r="Q1289" s="37"/>
      <c r="R1289" s="38"/>
      <c r="S1289" s="39"/>
      <c r="AV1289" s="10"/>
      <c r="AW1289" s="10"/>
    </row>
    <row r="1290" customFormat="false" ht="13" hidden="false" customHeight="false" outlineLevel="0" collapsed="false">
      <c r="I1290" s="37"/>
      <c r="J1290" s="38"/>
      <c r="K1290" s="8"/>
      <c r="L1290" s="8"/>
      <c r="M1290" s="8"/>
      <c r="N1290" s="8"/>
      <c r="O1290" s="8"/>
      <c r="P1290" s="8"/>
      <c r="Q1290" s="37"/>
      <c r="R1290" s="38"/>
      <c r="S1290" s="39"/>
      <c r="AV1290" s="10"/>
      <c r="AW1290" s="10"/>
    </row>
    <row r="1291" customFormat="false" ht="13" hidden="false" customHeight="false" outlineLevel="0" collapsed="false">
      <c r="I1291" s="37"/>
      <c r="J1291" s="38"/>
      <c r="K1291" s="8"/>
      <c r="L1291" s="8"/>
      <c r="M1291" s="8"/>
      <c r="N1291" s="8"/>
      <c r="O1291" s="8"/>
      <c r="P1291" s="8"/>
      <c r="Q1291" s="37"/>
      <c r="R1291" s="38"/>
      <c r="S1291" s="39"/>
      <c r="AV1291" s="10"/>
      <c r="AW1291" s="10"/>
    </row>
    <row r="1292" customFormat="false" ht="13" hidden="false" customHeight="false" outlineLevel="0" collapsed="false">
      <c r="I1292" s="37"/>
      <c r="J1292" s="38"/>
      <c r="K1292" s="8"/>
      <c r="L1292" s="8"/>
      <c r="M1292" s="8"/>
      <c r="N1292" s="8"/>
      <c r="O1292" s="8"/>
      <c r="P1292" s="8"/>
      <c r="Q1292" s="37"/>
      <c r="R1292" s="38"/>
      <c r="S1292" s="39"/>
      <c r="AV1292" s="10"/>
      <c r="AW1292" s="10"/>
    </row>
    <row r="1293" customFormat="false" ht="13" hidden="false" customHeight="false" outlineLevel="0" collapsed="false">
      <c r="I1293" s="37"/>
      <c r="J1293" s="38"/>
      <c r="K1293" s="8"/>
      <c r="L1293" s="8"/>
      <c r="M1293" s="8"/>
      <c r="N1293" s="8"/>
      <c r="O1293" s="8"/>
      <c r="P1293" s="8"/>
      <c r="Q1293" s="37"/>
      <c r="R1293" s="38"/>
      <c r="S1293" s="39"/>
      <c r="AV1293" s="10"/>
      <c r="AW1293" s="10"/>
    </row>
    <row r="1294" customFormat="false" ht="13" hidden="false" customHeight="false" outlineLevel="0" collapsed="false">
      <c r="I1294" s="37"/>
      <c r="J1294" s="38"/>
      <c r="K1294" s="8"/>
      <c r="L1294" s="8"/>
      <c r="M1294" s="8"/>
      <c r="N1294" s="8"/>
      <c r="O1294" s="8"/>
      <c r="P1294" s="8"/>
      <c r="Q1294" s="37"/>
      <c r="R1294" s="38"/>
      <c r="S1294" s="39"/>
      <c r="AV1294" s="10"/>
      <c r="AW1294" s="10"/>
    </row>
    <row r="1295" customFormat="false" ht="13" hidden="false" customHeight="false" outlineLevel="0" collapsed="false">
      <c r="I1295" s="37"/>
      <c r="J1295" s="38"/>
      <c r="K1295" s="8"/>
      <c r="L1295" s="8"/>
      <c r="M1295" s="8"/>
      <c r="N1295" s="8"/>
      <c r="O1295" s="8"/>
      <c r="P1295" s="8"/>
      <c r="Q1295" s="37"/>
      <c r="R1295" s="38"/>
      <c r="S1295" s="39"/>
      <c r="AV1295" s="10"/>
      <c r="AW1295" s="10"/>
    </row>
    <row r="1296" customFormat="false" ht="13" hidden="false" customHeight="false" outlineLevel="0" collapsed="false">
      <c r="I1296" s="37"/>
      <c r="J1296" s="38"/>
      <c r="K1296" s="8"/>
      <c r="L1296" s="8"/>
      <c r="M1296" s="8"/>
      <c r="N1296" s="8"/>
      <c r="O1296" s="8"/>
      <c r="P1296" s="8"/>
      <c r="Q1296" s="37"/>
      <c r="R1296" s="38"/>
      <c r="S1296" s="39"/>
      <c r="AV1296" s="10"/>
      <c r="AW1296" s="10"/>
    </row>
    <row r="1297" customFormat="false" ht="13" hidden="false" customHeight="false" outlineLevel="0" collapsed="false">
      <c r="I1297" s="37"/>
      <c r="J1297" s="38"/>
      <c r="K1297" s="8"/>
      <c r="L1297" s="8"/>
      <c r="M1297" s="8"/>
      <c r="N1297" s="8"/>
      <c r="O1297" s="8"/>
      <c r="P1297" s="8"/>
      <c r="Q1297" s="37"/>
      <c r="R1297" s="38"/>
      <c r="S1297" s="39"/>
      <c r="AV1297" s="10"/>
      <c r="AW1297" s="10"/>
    </row>
    <row r="1298" customFormat="false" ht="13" hidden="false" customHeight="false" outlineLevel="0" collapsed="false">
      <c r="I1298" s="37"/>
      <c r="J1298" s="38"/>
      <c r="K1298" s="8"/>
      <c r="L1298" s="8"/>
      <c r="M1298" s="8"/>
      <c r="N1298" s="8"/>
      <c r="O1298" s="8"/>
      <c r="P1298" s="8"/>
      <c r="Q1298" s="37"/>
      <c r="R1298" s="38"/>
      <c r="S1298" s="39"/>
      <c r="AV1298" s="10"/>
      <c r="AW1298" s="10"/>
    </row>
    <row r="1299" customFormat="false" ht="13" hidden="false" customHeight="false" outlineLevel="0" collapsed="false">
      <c r="I1299" s="37"/>
      <c r="J1299" s="38"/>
      <c r="K1299" s="8"/>
      <c r="L1299" s="8"/>
      <c r="M1299" s="8"/>
      <c r="N1299" s="8"/>
      <c r="O1299" s="8"/>
      <c r="P1299" s="8"/>
      <c r="Q1299" s="37"/>
      <c r="R1299" s="38"/>
      <c r="S1299" s="39"/>
      <c r="AV1299" s="10"/>
      <c r="AW1299" s="10"/>
    </row>
    <row r="1300" customFormat="false" ht="13" hidden="false" customHeight="false" outlineLevel="0" collapsed="false">
      <c r="I1300" s="37"/>
      <c r="J1300" s="38"/>
      <c r="K1300" s="8"/>
      <c r="L1300" s="8"/>
      <c r="M1300" s="8"/>
      <c r="N1300" s="8"/>
      <c r="O1300" s="8"/>
      <c r="P1300" s="8"/>
      <c r="Q1300" s="37"/>
      <c r="R1300" s="38"/>
      <c r="S1300" s="39"/>
      <c r="AV1300" s="10"/>
      <c r="AW1300" s="10"/>
    </row>
    <row r="1301" customFormat="false" ht="13" hidden="false" customHeight="false" outlineLevel="0" collapsed="false">
      <c r="I1301" s="37"/>
      <c r="J1301" s="38"/>
      <c r="K1301" s="8"/>
      <c r="L1301" s="8"/>
      <c r="M1301" s="8"/>
      <c r="N1301" s="8"/>
      <c r="O1301" s="8"/>
      <c r="P1301" s="8"/>
      <c r="Q1301" s="37"/>
      <c r="R1301" s="38"/>
      <c r="S1301" s="39"/>
      <c r="AV1301" s="10"/>
      <c r="AW1301" s="10"/>
    </row>
    <row r="1302" customFormat="false" ht="13" hidden="false" customHeight="false" outlineLevel="0" collapsed="false">
      <c r="I1302" s="37"/>
      <c r="J1302" s="38"/>
      <c r="K1302" s="8"/>
      <c r="L1302" s="8"/>
      <c r="M1302" s="8"/>
      <c r="N1302" s="8"/>
      <c r="O1302" s="8"/>
      <c r="P1302" s="8"/>
      <c r="Q1302" s="37"/>
      <c r="R1302" s="38"/>
      <c r="S1302" s="39"/>
      <c r="AV1302" s="10"/>
      <c r="AW1302" s="10"/>
    </row>
    <row r="1303" customFormat="false" ht="13" hidden="false" customHeight="false" outlineLevel="0" collapsed="false">
      <c r="I1303" s="37"/>
      <c r="J1303" s="38"/>
      <c r="K1303" s="8"/>
      <c r="L1303" s="8"/>
      <c r="M1303" s="8"/>
      <c r="N1303" s="8"/>
      <c r="O1303" s="8"/>
      <c r="P1303" s="8"/>
      <c r="Q1303" s="37"/>
      <c r="R1303" s="38"/>
      <c r="S1303" s="39"/>
      <c r="AV1303" s="10"/>
      <c r="AW1303" s="10"/>
    </row>
    <row r="1304" customFormat="false" ht="13" hidden="false" customHeight="false" outlineLevel="0" collapsed="false">
      <c r="I1304" s="37"/>
      <c r="J1304" s="38"/>
      <c r="K1304" s="8"/>
      <c r="L1304" s="8"/>
      <c r="M1304" s="8"/>
      <c r="N1304" s="8"/>
      <c r="O1304" s="8"/>
      <c r="P1304" s="8"/>
      <c r="Q1304" s="37"/>
      <c r="R1304" s="38"/>
      <c r="S1304" s="39"/>
      <c r="AV1304" s="10"/>
      <c r="AW1304" s="10"/>
    </row>
    <row r="1305" customFormat="false" ht="13" hidden="false" customHeight="false" outlineLevel="0" collapsed="false">
      <c r="I1305" s="37"/>
      <c r="J1305" s="38"/>
      <c r="K1305" s="8"/>
      <c r="L1305" s="8"/>
      <c r="M1305" s="8"/>
      <c r="N1305" s="8"/>
      <c r="O1305" s="8"/>
      <c r="P1305" s="8"/>
      <c r="Q1305" s="37"/>
      <c r="R1305" s="38"/>
      <c r="S1305" s="39"/>
      <c r="AV1305" s="10"/>
      <c r="AW1305" s="10"/>
    </row>
    <row r="1306" customFormat="false" ht="13" hidden="false" customHeight="false" outlineLevel="0" collapsed="false">
      <c r="I1306" s="37"/>
      <c r="J1306" s="38"/>
      <c r="K1306" s="8"/>
      <c r="L1306" s="8"/>
      <c r="M1306" s="8"/>
      <c r="N1306" s="8"/>
      <c r="O1306" s="8"/>
      <c r="P1306" s="8"/>
      <c r="Q1306" s="37"/>
      <c r="R1306" s="38"/>
      <c r="S1306" s="39"/>
      <c r="AV1306" s="10"/>
      <c r="AW1306" s="10"/>
    </row>
    <row r="1307" customFormat="false" ht="13" hidden="false" customHeight="false" outlineLevel="0" collapsed="false">
      <c r="I1307" s="37"/>
      <c r="J1307" s="38"/>
      <c r="K1307" s="8"/>
      <c r="L1307" s="8"/>
      <c r="M1307" s="8"/>
      <c r="N1307" s="8"/>
      <c r="O1307" s="8"/>
      <c r="P1307" s="8"/>
      <c r="Q1307" s="37"/>
      <c r="R1307" s="38"/>
      <c r="S1307" s="39"/>
      <c r="AV1307" s="10"/>
      <c r="AW1307" s="10"/>
    </row>
    <row r="1308" customFormat="false" ht="13" hidden="false" customHeight="false" outlineLevel="0" collapsed="false">
      <c r="I1308" s="37"/>
      <c r="J1308" s="38"/>
      <c r="K1308" s="8"/>
      <c r="L1308" s="8"/>
      <c r="M1308" s="8"/>
      <c r="N1308" s="8"/>
      <c r="O1308" s="8"/>
      <c r="P1308" s="8"/>
      <c r="Q1308" s="37"/>
      <c r="R1308" s="38"/>
      <c r="S1308" s="39"/>
      <c r="AV1308" s="10"/>
      <c r="AW1308" s="10"/>
    </row>
    <row r="1309" customFormat="false" ht="13" hidden="false" customHeight="false" outlineLevel="0" collapsed="false">
      <c r="I1309" s="37"/>
      <c r="J1309" s="38"/>
      <c r="K1309" s="8"/>
      <c r="L1309" s="8"/>
      <c r="M1309" s="8"/>
      <c r="N1309" s="8"/>
      <c r="O1309" s="8"/>
      <c r="P1309" s="8"/>
      <c r="Q1309" s="37"/>
      <c r="R1309" s="38"/>
      <c r="S1309" s="39"/>
      <c r="AV1309" s="10"/>
      <c r="AW1309" s="10"/>
    </row>
    <row r="1310" customFormat="false" ht="13" hidden="false" customHeight="false" outlineLevel="0" collapsed="false">
      <c r="I1310" s="37"/>
      <c r="J1310" s="38"/>
      <c r="K1310" s="8"/>
      <c r="L1310" s="8"/>
      <c r="M1310" s="8"/>
      <c r="N1310" s="8"/>
      <c r="O1310" s="8"/>
      <c r="P1310" s="8"/>
      <c r="Q1310" s="37"/>
      <c r="R1310" s="38"/>
      <c r="S1310" s="39"/>
      <c r="AV1310" s="10"/>
      <c r="AW1310" s="10"/>
    </row>
    <row r="1311" customFormat="false" ht="13" hidden="false" customHeight="false" outlineLevel="0" collapsed="false">
      <c r="I1311" s="37"/>
      <c r="J1311" s="38"/>
      <c r="K1311" s="8"/>
      <c r="L1311" s="8"/>
      <c r="M1311" s="8"/>
      <c r="N1311" s="8"/>
      <c r="O1311" s="8"/>
      <c r="P1311" s="8"/>
      <c r="Q1311" s="37"/>
      <c r="R1311" s="38"/>
      <c r="S1311" s="39"/>
      <c r="AV1311" s="10"/>
      <c r="AW1311" s="10"/>
    </row>
    <row r="1312" customFormat="false" ht="13" hidden="false" customHeight="false" outlineLevel="0" collapsed="false">
      <c r="I1312" s="37"/>
      <c r="J1312" s="38"/>
      <c r="K1312" s="8"/>
      <c r="L1312" s="8"/>
      <c r="M1312" s="8"/>
      <c r="N1312" s="8"/>
      <c r="O1312" s="8"/>
      <c r="P1312" s="8"/>
      <c r="Q1312" s="37"/>
      <c r="R1312" s="38"/>
      <c r="S1312" s="39"/>
      <c r="AV1312" s="10"/>
      <c r="AW1312" s="10"/>
    </row>
    <row r="1313" customFormat="false" ht="13" hidden="false" customHeight="false" outlineLevel="0" collapsed="false">
      <c r="I1313" s="37"/>
      <c r="J1313" s="38"/>
      <c r="K1313" s="8"/>
      <c r="L1313" s="8"/>
      <c r="M1313" s="8"/>
      <c r="N1313" s="8"/>
      <c r="O1313" s="8"/>
      <c r="P1313" s="8"/>
      <c r="Q1313" s="37"/>
      <c r="R1313" s="38"/>
      <c r="S1313" s="39"/>
      <c r="AV1313" s="10"/>
      <c r="AW1313" s="10"/>
    </row>
    <row r="1314" customFormat="false" ht="13" hidden="false" customHeight="false" outlineLevel="0" collapsed="false">
      <c r="I1314" s="37"/>
      <c r="J1314" s="38"/>
      <c r="K1314" s="8"/>
      <c r="L1314" s="8"/>
      <c r="M1314" s="8"/>
      <c r="N1314" s="8"/>
      <c r="O1314" s="8"/>
      <c r="P1314" s="8"/>
      <c r="Q1314" s="37"/>
      <c r="R1314" s="38"/>
      <c r="S1314" s="39"/>
      <c r="AV1314" s="10"/>
      <c r="AW1314" s="10"/>
    </row>
    <row r="1315" customFormat="false" ht="13" hidden="false" customHeight="false" outlineLevel="0" collapsed="false">
      <c r="I1315" s="37"/>
      <c r="J1315" s="38"/>
      <c r="K1315" s="8"/>
      <c r="L1315" s="8"/>
      <c r="M1315" s="8"/>
      <c r="N1315" s="8"/>
      <c r="O1315" s="8"/>
      <c r="P1315" s="8"/>
      <c r="Q1315" s="37"/>
      <c r="R1315" s="38"/>
      <c r="S1315" s="39"/>
      <c r="AV1315" s="10"/>
      <c r="AW1315" s="10"/>
    </row>
    <row r="1316" customFormat="false" ht="13" hidden="false" customHeight="false" outlineLevel="0" collapsed="false">
      <c r="I1316" s="37"/>
      <c r="J1316" s="38"/>
      <c r="K1316" s="8"/>
      <c r="L1316" s="8"/>
      <c r="M1316" s="8"/>
      <c r="N1316" s="8"/>
      <c r="O1316" s="8"/>
      <c r="P1316" s="8"/>
      <c r="Q1316" s="37"/>
      <c r="R1316" s="38"/>
      <c r="S1316" s="39"/>
      <c r="AV1316" s="10"/>
      <c r="AW1316" s="10"/>
    </row>
    <row r="1317" customFormat="false" ht="13" hidden="false" customHeight="false" outlineLevel="0" collapsed="false">
      <c r="I1317" s="37"/>
      <c r="J1317" s="38"/>
      <c r="K1317" s="8"/>
      <c r="L1317" s="8"/>
      <c r="M1317" s="8"/>
      <c r="N1317" s="8"/>
      <c r="O1317" s="8"/>
      <c r="P1317" s="8"/>
      <c r="Q1317" s="37"/>
      <c r="R1317" s="38"/>
      <c r="S1317" s="39"/>
      <c r="AV1317" s="10"/>
      <c r="AW1317" s="10"/>
    </row>
    <row r="1318" customFormat="false" ht="13" hidden="false" customHeight="false" outlineLevel="0" collapsed="false">
      <c r="I1318" s="37"/>
      <c r="J1318" s="38"/>
      <c r="K1318" s="8"/>
      <c r="L1318" s="8"/>
      <c r="M1318" s="8"/>
      <c r="N1318" s="8"/>
      <c r="O1318" s="8"/>
      <c r="P1318" s="8"/>
      <c r="Q1318" s="37"/>
      <c r="R1318" s="38"/>
      <c r="S1318" s="39"/>
      <c r="AV1318" s="10"/>
      <c r="AW1318" s="10"/>
    </row>
    <row r="1319" customFormat="false" ht="13" hidden="false" customHeight="false" outlineLevel="0" collapsed="false">
      <c r="I1319" s="37"/>
      <c r="J1319" s="38"/>
      <c r="K1319" s="8"/>
      <c r="L1319" s="8"/>
      <c r="M1319" s="8"/>
      <c r="N1319" s="8"/>
      <c r="O1319" s="8"/>
      <c r="P1319" s="8"/>
      <c r="Q1319" s="37"/>
      <c r="R1319" s="38"/>
      <c r="S1319" s="39"/>
      <c r="AV1319" s="10"/>
      <c r="AW1319" s="10"/>
    </row>
    <row r="1320" customFormat="false" ht="13" hidden="false" customHeight="false" outlineLevel="0" collapsed="false">
      <c r="I1320" s="37"/>
      <c r="J1320" s="38"/>
      <c r="K1320" s="8"/>
      <c r="L1320" s="8"/>
      <c r="M1320" s="8"/>
      <c r="N1320" s="8"/>
      <c r="O1320" s="8"/>
      <c r="P1320" s="8"/>
      <c r="Q1320" s="37"/>
      <c r="R1320" s="38"/>
      <c r="S1320" s="39"/>
      <c r="AV1320" s="10"/>
      <c r="AW1320" s="10"/>
    </row>
    <row r="1321" customFormat="false" ht="13" hidden="false" customHeight="false" outlineLevel="0" collapsed="false">
      <c r="I1321" s="37"/>
      <c r="J1321" s="38"/>
      <c r="K1321" s="8"/>
      <c r="L1321" s="8"/>
      <c r="M1321" s="8"/>
      <c r="N1321" s="8"/>
      <c r="O1321" s="8"/>
      <c r="P1321" s="8"/>
      <c r="Q1321" s="37"/>
      <c r="R1321" s="38"/>
      <c r="S1321" s="39"/>
      <c r="AV1321" s="10"/>
      <c r="AW1321" s="10"/>
    </row>
    <row r="1322" customFormat="false" ht="13" hidden="false" customHeight="false" outlineLevel="0" collapsed="false">
      <c r="I1322" s="37"/>
      <c r="J1322" s="38"/>
      <c r="K1322" s="8"/>
      <c r="L1322" s="8"/>
      <c r="M1322" s="8"/>
      <c r="N1322" s="8"/>
      <c r="O1322" s="8"/>
      <c r="P1322" s="8"/>
      <c r="Q1322" s="37"/>
      <c r="R1322" s="38"/>
      <c r="S1322" s="39"/>
      <c r="AV1322" s="10"/>
      <c r="AW1322" s="10"/>
    </row>
    <row r="1323" customFormat="false" ht="13" hidden="false" customHeight="false" outlineLevel="0" collapsed="false">
      <c r="I1323" s="37"/>
      <c r="J1323" s="38"/>
      <c r="K1323" s="8"/>
      <c r="L1323" s="8"/>
      <c r="M1323" s="8"/>
      <c r="N1323" s="8"/>
      <c r="O1323" s="8"/>
      <c r="P1323" s="8"/>
      <c r="Q1323" s="37"/>
      <c r="R1323" s="38"/>
      <c r="S1323" s="39"/>
      <c r="AV1323" s="10"/>
      <c r="AW1323" s="10"/>
    </row>
    <row r="1324" customFormat="false" ht="13" hidden="false" customHeight="false" outlineLevel="0" collapsed="false">
      <c r="I1324" s="37"/>
      <c r="J1324" s="38"/>
      <c r="K1324" s="8"/>
      <c r="L1324" s="8"/>
      <c r="M1324" s="8"/>
      <c r="N1324" s="8"/>
      <c r="O1324" s="8"/>
      <c r="P1324" s="8"/>
      <c r="Q1324" s="37"/>
      <c r="R1324" s="38"/>
      <c r="S1324" s="39"/>
      <c r="AV1324" s="10"/>
      <c r="AW1324" s="10"/>
    </row>
    <row r="1325" customFormat="false" ht="13" hidden="false" customHeight="false" outlineLevel="0" collapsed="false">
      <c r="I1325" s="37"/>
      <c r="J1325" s="38"/>
      <c r="K1325" s="8"/>
      <c r="L1325" s="8"/>
      <c r="M1325" s="8"/>
      <c r="N1325" s="8"/>
      <c r="O1325" s="8"/>
      <c r="P1325" s="8"/>
      <c r="Q1325" s="37"/>
      <c r="R1325" s="38"/>
      <c r="S1325" s="39"/>
      <c r="AV1325" s="10"/>
      <c r="AW1325" s="10"/>
    </row>
    <row r="1326" customFormat="false" ht="13" hidden="false" customHeight="false" outlineLevel="0" collapsed="false">
      <c r="I1326" s="37"/>
      <c r="J1326" s="38"/>
      <c r="K1326" s="8"/>
      <c r="L1326" s="8"/>
      <c r="M1326" s="8"/>
      <c r="N1326" s="8"/>
      <c r="O1326" s="8"/>
      <c r="P1326" s="8"/>
      <c r="Q1326" s="37"/>
      <c r="R1326" s="38"/>
      <c r="S1326" s="39"/>
      <c r="AV1326" s="10"/>
      <c r="AW1326" s="10"/>
    </row>
    <row r="1327" customFormat="false" ht="13" hidden="false" customHeight="false" outlineLevel="0" collapsed="false">
      <c r="I1327" s="37"/>
      <c r="J1327" s="38"/>
      <c r="K1327" s="8"/>
      <c r="L1327" s="8"/>
      <c r="M1327" s="8"/>
      <c r="N1327" s="8"/>
      <c r="O1327" s="8"/>
      <c r="P1327" s="8"/>
      <c r="Q1327" s="37"/>
      <c r="R1327" s="38"/>
      <c r="S1327" s="39"/>
      <c r="AV1327" s="10"/>
      <c r="AW1327" s="10"/>
    </row>
    <row r="1328" customFormat="false" ht="13" hidden="false" customHeight="false" outlineLevel="0" collapsed="false">
      <c r="I1328" s="37"/>
      <c r="J1328" s="38"/>
      <c r="K1328" s="8"/>
      <c r="L1328" s="8"/>
      <c r="M1328" s="8"/>
      <c r="N1328" s="8"/>
      <c r="O1328" s="8"/>
      <c r="P1328" s="8"/>
      <c r="Q1328" s="37"/>
      <c r="R1328" s="38"/>
      <c r="S1328" s="39"/>
      <c r="AV1328" s="10"/>
      <c r="AW1328" s="10"/>
    </row>
    <row r="1329" customFormat="false" ht="13" hidden="false" customHeight="false" outlineLevel="0" collapsed="false">
      <c r="I1329" s="37"/>
      <c r="J1329" s="38"/>
      <c r="K1329" s="8"/>
      <c r="L1329" s="8"/>
      <c r="M1329" s="8"/>
      <c r="N1329" s="8"/>
      <c r="O1329" s="8"/>
      <c r="P1329" s="8"/>
      <c r="Q1329" s="37"/>
      <c r="R1329" s="38"/>
      <c r="S1329" s="39"/>
      <c r="AV1329" s="10"/>
      <c r="AW1329" s="10"/>
    </row>
    <row r="1330" customFormat="false" ht="13" hidden="false" customHeight="false" outlineLevel="0" collapsed="false">
      <c r="I1330" s="37"/>
      <c r="J1330" s="38"/>
      <c r="K1330" s="8"/>
      <c r="L1330" s="8"/>
      <c r="M1330" s="8"/>
      <c r="N1330" s="8"/>
      <c r="O1330" s="8"/>
      <c r="P1330" s="8"/>
      <c r="Q1330" s="37"/>
      <c r="R1330" s="38"/>
      <c r="S1330" s="39"/>
      <c r="AV1330" s="10"/>
      <c r="AW1330" s="10"/>
    </row>
    <row r="1331" customFormat="false" ht="13" hidden="false" customHeight="false" outlineLevel="0" collapsed="false">
      <c r="I1331" s="37"/>
      <c r="J1331" s="38"/>
      <c r="K1331" s="8"/>
      <c r="L1331" s="8"/>
      <c r="M1331" s="8"/>
      <c r="N1331" s="8"/>
      <c r="O1331" s="8"/>
      <c r="P1331" s="8"/>
      <c r="Q1331" s="37"/>
      <c r="R1331" s="38"/>
      <c r="S1331" s="39"/>
      <c r="AV1331" s="10"/>
      <c r="AW1331" s="10"/>
    </row>
    <row r="1332" customFormat="false" ht="13" hidden="false" customHeight="false" outlineLevel="0" collapsed="false">
      <c r="I1332" s="37"/>
      <c r="J1332" s="38"/>
      <c r="K1332" s="8"/>
      <c r="L1332" s="8"/>
      <c r="M1332" s="8"/>
      <c r="N1332" s="8"/>
      <c r="O1332" s="8"/>
      <c r="P1332" s="8"/>
      <c r="Q1332" s="37"/>
      <c r="R1332" s="38"/>
      <c r="S1332" s="39"/>
      <c r="AV1332" s="10"/>
      <c r="AW1332" s="10"/>
    </row>
    <row r="1333" customFormat="false" ht="13" hidden="false" customHeight="false" outlineLevel="0" collapsed="false">
      <c r="I1333" s="37"/>
      <c r="J1333" s="38"/>
      <c r="K1333" s="8"/>
      <c r="L1333" s="8"/>
      <c r="M1333" s="8"/>
      <c r="N1333" s="8"/>
      <c r="O1333" s="8"/>
      <c r="P1333" s="8"/>
      <c r="Q1333" s="37"/>
      <c r="R1333" s="38"/>
      <c r="S1333" s="39"/>
      <c r="AV1333" s="10"/>
      <c r="AW1333" s="10"/>
    </row>
    <row r="1334" customFormat="false" ht="13" hidden="false" customHeight="false" outlineLevel="0" collapsed="false">
      <c r="I1334" s="37"/>
      <c r="J1334" s="38"/>
      <c r="K1334" s="8"/>
      <c r="L1334" s="8"/>
      <c r="M1334" s="8"/>
      <c r="N1334" s="8"/>
      <c r="O1334" s="8"/>
      <c r="P1334" s="8"/>
      <c r="Q1334" s="37"/>
      <c r="R1334" s="38"/>
      <c r="S1334" s="39"/>
      <c r="AV1334" s="10"/>
      <c r="AW1334" s="10"/>
    </row>
    <row r="1335" customFormat="false" ht="13" hidden="false" customHeight="false" outlineLevel="0" collapsed="false">
      <c r="I1335" s="37"/>
      <c r="J1335" s="38"/>
      <c r="K1335" s="8"/>
      <c r="L1335" s="8"/>
      <c r="M1335" s="8"/>
      <c r="N1335" s="8"/>
      <c r="O1335" s="8"/>
      <c r="P1335" s="8"/>
      <c r="Q1335" s="37"/>
      <c r="R1335" s="38"/>
      <c r="S1335" s="39"/>
      <c r="AV1335" s="10"/>
      <c r="AW1335" s="10"/>
    </row>
    <row r="1336" customFormat="false" ht="13" hidden="false" customHeight="false" outlineLevel="0" collapsed="false">
      <c r="I1336" s="37"/>
      <c r="J1336" s="38"/>
      <c r="K1336" s="8"/>
      <c r="L1336" s="8"/>
      <c r="M1336" s="8"/>
      <c r="N1336" s="8"/>
      <c r="O1336" s="8"/>
      <c r="P1336" s="8"/>
      <c r="Q1336" s="37"/>
      <c r="R1336" s="38"/>
      <c r="S1336" s="39"/>
      <c r="AV1336" s="10"/>
      <c r="AW1336" s="10"/>
    </row>
    <row r="1337" customFormat="false" ht="13" hidden="false" customHeight="false" outlineLevel="0" collapsed="false">
      <c r="I1337" s="37"/>
      <c r="J1337" s="38"/>
      <c r="K1337" s="8"/>
      <c r="L1337" s="8"/>
      <c r="M1337" s="8"/>
      <c r="N1337" s="8"/>
      <c r="O1337" s="8"/>
      <c r="P1337" s="8"/>
      <c r="Q1337" s="37"/>
      <c r="R1337" s="38"/>
      <c r="S1337" s="39"/>
      <c r="AV1337" s="10"/>
      <c r="AW1337" s="10"/>
    </row>
    <row r="1338" customFormat="false" ht="13" hidden="false" customHeight="false" outlineLevel="0" collapsed="false">
      <c r="I1338" s="37"/>
      <c r="J1338" s="38"/>
      <c r="K1338" s="8"/>
      <c r="L1338" s="8"/>
      <c r="M1338" s="8"/>
      <c r="N1338" s="8"/>
      <c r="O1338" s="8"/>
      <c r="P1338" s="8"/>
      <c r="Q1338" s="37"/>
      <c r="R1338" s="38"/>
      <c r="S1338" s="39"/>
      <c r="AV1338" s="10"/>
      <c r="AW1338" s="10"/>
    </row>
    <row r="1339" customFormat="false" ht="13" hidden="false" customHeight="false" outlineLevel="0" collapsed="false">
      <c r="I1339" s="37"/>
      <c r="J1339" s="38"/>
      <c r="K1339" s="8"/>
      <c r="L1339" s="8"/>
      <c r="M1339" s="8"/>
      <c r="N1339" s="8"/>
      <c r="O1339" s="8"/>
      <c r="P1339" s="8"/>
      <c r="Q1339" s="37"/>
      <c r="R1339" s="38"/>
      <c r="S1339" s="39"/>
      <c r="AV1339" s="10"/>
      <c r="AW1339" s="10"/>
    </row>
    <row r="1340" customFormat="false" ht="13" hidden="false" customHeight="false" outlineLevel="0" collapsed="false">
      <c r="I1340" s="37"/>
      <c r="J1340" s="38"/>
      <c r="K1340" s="8"/>
      <c r="L1340" s="8"/>
      <c r="M1340" s="8"/>
      <c r="N1340" s="8"/>
      <c r="O1340" s="8"/>
      <c r="P1340" s="8"/>
      <c r="Q1340" s="37"/>
      <c r="R1340" s="38"/>
      <c r="S1340" s="39"/>
      <c r="AV1340" s="10"/>
      <c r="AW1340" s="10"/>
    </row>
    <row r="1341" customFormat="false" ht="13" hidden="false" customHeight="false" outlineLevel="0" collapsed="false">
      <c r="I1341" s="37"/>
      <c r="J1341" s="38"/>
      <c r="K1341" s="8"/>
      <c r="L1341" s="8"/>
      <c r="M1341" s="8"/>
      <c r="N1341" s="8"/>
      <c r="O1341" s="8"/>
      <c r="P1341" s="8"/>
      <c r="Q1341" s="37"/>
      <c r="R1341" s="38"/>
      <c r="S1341" s="39"/>
      <c r="AV1341" s="10"/>
      <c r="AW1341" s="10"/>
    </row>
    <row r="1342" customFormat="false" ht="13" hidden="false" customHeight="false" outlineLevel="0" collapsed="false">
      <c r="I1342" s="37"/>
      <c r="J1342" s="38"/>
      <c r="K1342" s="8"/>
      <c r="L1342" s="8"/>
      <c r="M1342" s="8"/>
      <c r="N1342" s="8"/>
      <c r="O1342" s="8"/>
      <c r="P1342" s="8"/>
      <c r="Q1342" s="37"/>
      <c r="R1342" s="38"/>
      <c r="S1342" s="39"/>
      <c r="AV1342" s="10"/>
      <c r="AW1342" s="10"/>
    </row>
    <row r="1343" customFormat="false" ht="13" hidden="false" customHeight="false" outlineLevel="0" collapsed="false">
      <c r="I1343" s="37"/>
      <c r="J1343" s="38"/>
      <c r="K1343" s="8"/>
      <c r="L1343" s="8"/>
      <c r="M1343" s="8"/>
      <c r="N1343" s="8"/>
      <c r="O1343" s="8"/>
      <c r="P1343" s="8"/>
      <c r="Q1343" s="37"/>
      <c r="R1343" s="38"/>
      <c r="S1343" s="39"/>
      <c r="AV1343" s="10"/>
      <c r="AW1343" s="10"/>
    </row>
    <row r="1344" customFormat="false" ht="13" hidden="false" customHeight="false" outlineLevel="0" collapsed="false">
      <c r="I1344" s="37"/>
      <c r="J1344" s="38"/>
      <c r="K1344" s="8"/>
      <c r="L1344" s="8"/>
      <c r="M1344" s="8"/>
      <c r="N1344" s="8"/>
      <c r="O1344" s="8"/>
      <c r="P1344" s="8"/>
      <c r="Q1344" s="37"/>
      <c r="R1344" s="38"/>
      <c r="S1344" s="39"/>
      <c r="AV1344" s="10"/>
      <c r="AW1344" s="10"/>
    </row>
    <row r="1345" customFormat="false" ht="13" hidden="false" customHeight="false" outlineLevel="0" collapsed="false">
      <c r="I1345" s="37"/>
      <c r="J1345" s="38"/>
      <c r="K1345" s="8"/>
      <c r="L1345" s="8"/>
      <c r="M1345" s="8"/>
      <c r="N1345" s="8"/>
      <c r="O1345" s="8"/>
      <c r="P1345" s="8"/>
      <c r="Q1345" s="37"/>
      <c r="R1345" s="38"/>
      <c r="S1345" s="39"/>
      <c r="AV1345" s="10"/>
      <c r="AW1345" s="10"/>
    </row>
    <row r="1346" customFormat="false" ht="13" hidden="false" customHeight="false" outlineLevel="0" collapsed="false">
      <c r="I1346" s="37"/>
      <c r="J1346" s="38"/>
      <c r="K1346" s="8"/>
      <c r="L1346" s="8"/>
      <c r="M1346" s="8"/>
      <c r="N1346" s="8"/>
      <c r="O1346" s="8"/>
      <c r="P1346" s="8"/>
      <c r="Q1346" s="37"/>
      <c r="R1346" s="38"/>
      <c r="S1346" s="39"/>
      <c r="AV1346" s="10"/>
      <c r="AW1346" s="10"/>
    </row>
    <row r="1347" customFormat="false" ht="13" hidden="false" customHeight="false" outlineLevel="0" collapsed="false">
      <c r="I1347" s="37"/>
      <c r="J1347" s="38"/>
      <c r="K1347" s="8"/>
      <c r="L1347" s="8"/>
      <c r="M1347" s="8"/>
      <c r="N1347" s="8"/>
      <c r="O1347" s="8"/>
      <c r="P1347" s="8"/>
      <c r="Q1347" s="37"/>
      <c r="R1347" s="38"/>
      <c r="S1347" s="39"/>
      <c r="AV1347" s="10"/>
      <c r="AW1347" s="10"/>
    </row>
    <row r="1348" customFormat="false" ht="13" hidden="false" customHeight="false" outlineLevel="0" collapsed="false">
      <c r="I1348" s="37"/>
      <c r="J1348" s="38"/>
      <c r="K1348" s="8"/>
      <c r="L1348" s="8"/>
      <c r="M1348" s="8"/>
      <c r="N1348" s="8"/>
      <c r="O1348" s="8"/>
      <c r="P1348" s="8"/>
      <c r="Q1348" s="37"/>
      <c r="R1348" s="38"/>
      <c r="S1348" s="39"/>
      <c r="AV1348" s="10"/>
      <c r="AW1348" s="10"/>
    </row>
    <row r="1349" customFormat="false" ht="13" hidden="false" customHeight="false" outlineLevel="0" collapsed="false">
      <c r="I1349" s="37"/>
      <c r="J1349" s="38"/>
      <c r="K1349" s="8"/>
      <c r="L1349" s="8"/>
      <c r="M1349" s="8"/>
      <c r="N1349" s="8"/>
      <c r="O1349" s="8"/>
      <c r="P1349" s="8"/>
      <c r="Q1349" s="37"/>
      <c r="R1349" s="38"/>
      <c r="S1349" s="39"/>
      <c r="AV1349" s="10"/>
      <c r="AW1349" s="10"/>
    </row>
    <row r="1350" customFormat="false" ht="13" hidden="false" customHeight="false" outlineLevel="0" collapsed="false">
      <c r="I1350" s="37"/>
      <c r="J1350" s="38"/>
      <c r="K1350" s="8"/>
      <c r="L1350" s="8"/>
      <c r="M1350" s="8"/>
      <c r="N1350" s="8"/>
      <c r="O1350" s="8"/>
      <c r="P1350" s="8"/>
      <c r="Q1350" s="37"/>
      <c r="R1350" s="38"/>
      <c r="S1350" s="39"/>
      <c r="AV1350" s="10"/>
      <c r="AW1350" s="10"/>
    </row>
    <row r="1351" customFormat="false" ht="13" hidden="false" customHeight="false" outlineLevel="0" collapsed="false">
      <c r="I1351" s="37"/>
      <c r="J1351" s="38"/>
      <c r="K1351" s="8"/>
      <c r="L1351" s="8"/>
      <c r="M1351" s="8"/>
      <c r="N1351" s="8"/>
      <c r="O1351" s="8"/>
      <c r="P1351" s="8"/>
      <c r="Q1351" s="37"/>
      <c r="R1351" s="38"/>
      <c r="S1351" s="39"/>
      <c r="AV1351" s="10"/>
      <c r="AW1351" s="10"/>
    </row>
    <row r="1352" customFormat="false" ht="13" hidden="false" customHeight="false" outlineLevel="0" collapsed="false">
      <c r="I1352" s="37"/>
      <c r="J1352" s="38"/>
      <c r="K1352" s="8"/>
      <c r="L1352" s="8"/>
      <c r="M1352" s="8"/>
      <c r="N1352" s="8"/>
      <c r="O1352" s="8"/>
      <c r="P1352" s="8"/>
      <c r="Q1352" s="37"/>
      <c r="R1352" s="38"/>
      <c r="S1352" s="39"/>
      <c r="AV1352" s="10"/>
      <c r="AW1352" s="10"/>
    </row>
    <row r="1353" customFormat="false" ht="13" hidden="false" customHeight="false" outlineLevel="0" collapsed="false">
      <c r="I1353" s="37"/>
      <c r="J1353" s="38"/>
      <c r="K1353" s="8"/>
      <c r="L1353" s="8"/>
      <c r="M1353" s="8"/>
      <c r="N1353" s="8"/>
      <c r="O1353" s="8"/>
      <c r="P1353" s="8"/>
      <c r="Q1353" s="37"/>
      <c r="R1353" s="38"/>
      <c r="S1353" s="39"/>
      <c r="AV1353" s="10"/>
      <c r="AW1353" s="10"/>
    </row>
    <row r="1354" customFormat="false" ht="13" hidden="false" customHeight="false" outlineLevel="0" collapsed="false">
      <c r="I1354" s="37"/>
      <c r="J1354" s="38"/>
      <c r="K1354" s="8"/>
      <c r="L1354" s="8"/>
      <c r="M1354" s="8"/>
      <c r="N1354" s="8"/>
      <c r="O1354" s="8"/>
      <c r="P1354" s="8"/>
      <c r="Q1354" s="37"/>
      <c r="R1354" s="38"/>
      <c r="S1354" s="39"/>
      <c r="AV1354" s="10"/>
      <c r="AW1354" s="10"/>
    </row>
    <row r="1355" customFormat="false" ht="13" hidden="false" customHeight="false" outlineLevel="0" collapsed="false">
      <c r="I1355" s="37"/>
      <c r="J1355" s="38"/>
      <c r="K1355" s="8"/>
      <c r="L1355" s="8"/>
      <c r="M1355" s="8"/>
      <c r="N1355" s="8"/>
      <c r="O1355" s="8"/>
      <c r="P1355" s="8"/>
      <c r="Q1355" s="37"/>
      <c r="R1355" s="38"/>
      <c r="S1355" s="39"/>
      <c r="AV1355" s="10"/>
      <c r="AW1355" s="10"/>
    </row>
    <row r="1356" customFormat="false" ht="13" hidden="false" customHeight="false" outlineLevel="0" collapsed="false">
      <c r="I1356" s="37"/>
      <c r="J1356" s="38"/>
      <c r="K1356" s="8"/>
      <c r="L1356" s="8"/>
      <c r="M1356" s="8"/>
      <c r="N1356" s="8"/>
      <c r="O1356" s="8"/>
      <c r="P1356" s="8"/>
      <c r="Q1356" s="37"/>
      <c r="R1356" s="38"/>
      <c r="S1356" s="39"/>
      <c r="AV1356" s="10"/>
      <c r="AW1356" s="10"/>
    </row>
    <row r="1357" customFormat="false" ht="13" hidden="false" customHeight="false" outlineLevel="0" collapsed="false">
      <c r="I1357" s="37"/>
      <c r="J1357" s="38"/>
      <c r="K1357" s="8"/>
      <c r="L1357" s="8"/>
      <c r="M1357" s="8"/>
      <c r="N1357" s="8"/>
      <c r="O1357" s="8"/>
      <c r="P1357" s="8"/>
      <c r="Q1357" s="37"/>
      <c r="R1357" s="38"/>
      <c r="S1357" s="39"/>
      <c r="AV1357" s="10"/>
      <c r="AW1357" s="10"/>
    </row>
    <row r="1358" customFormat="false" ht="13" hidden="false" customHeight="false" outlineLevel="0" collapsed="false">
      <c r="I1358" s="37"/>
      <c r="J1358" s="38"/>
      <c r="K1358" s="8"/>
      <c r="L1358" s="8"/>
      <c r="M1358" s="8"/>
      <c r="N1358" s="8"/>
      <c r="O1358" s="8"/>
      <c r="P1358" s="8"/>
      <c r="Q1358" s="37"/>
      <c r="R1358" s="38"/>
      <c r="S1358" s="39"/>
      <c r="AV1358" s="10"/>
      <c r="AW1358" s="10"/>
    </row>
    <row r="1359" customFormat="false" ht="13" hidden="false" customHeight="false" outlineLevel="0" collapsed="false">
      <c r="I1359" s="37"/>
      <c r="J1359" s="38"/>
      <c r="K1359" s="8"/>
      <c r="L1359" s="8"/>
      <c r="M1359" s="8"/>
      <c r="N1359" s="8"/>
      <c r="O1359" s="8"/>
      <c r="P1359" s="8"/>
      <c r="Q1359" s="37"/>
      <c r="R1359" s="38"/>
      <c r="S1359" s="39"/>
      <c r="AV1359" s="10"/>
      <c r="AW1359" s="10"/>
    </row>
    <row r="1360" customFormat="false" ht="13" hidden="false" customHeight="false" outlineLevel="0" collapsed="false">
      <c r="I1360" s="37"/>
      <c r="J1360" s="38"/>
      <c r="K1360" s="8"/>
      <c r="L1360" s="8"/>
      <c r="M1360" s="8"/>
      <c r="N1360" s="8"/>
      <c r="O1360" s="8"/>
      <c r="P1360" s="8"/>
      <c r="Q1360" s="37"/>
      <c r="R1360" s="38"/>
      <c r="S1360" s="39"/>
      <c r="AV1360" s="10"/>
      <c r="AW1360" s="10"/>
    </row>
    <row r="1361" customFormat="false" ht="13" hidden="false" customHeight="false" outlineLevel="0" collapsed="false">
      <c r="I1361" s="37"/>
      <c r="J1361" s="38"/>
      <c r="K1361" s="8"/>
      <c r="L1361" s="8"/>
      <c r="M1361" s="8"/>
      <c r="N1361" s="8"/>
      <c r="O1361" s="8"/>
      <c r="P1361" s="8"/>
      <c r="Q1361" s="37"/>
      <c r="R1361" s="38"/>
      <c r="S1361" s="39"/>
      <c r="AV1361" s="10"/>
      <c r="AW1361" s="10"/>
    </row>
    <row r="1362" customFormat="false" ht="13" hidden="false" customHeight="false" outlineLevel="0" collapsed="false">
      <c r="I1362" s="37"/>
      <c r="J1362" s="38"/>
      <c r="K1362" s="8"/>
      <c r="L1362" s="8"/>
      <c r="M1362" s="8"/>
      <c r="N1362" s="8"/>
      <c r="O1362" s="8"/>
      <c r="P1362" s="8"/>
      <c r="Q1362" s="37"/>
      <c r="R1362" s="38"/>
      <c r="S1362" s="39"/>
      <c r="AV1362" s="10"/>
      <c r="AW1362" s="10"/>
    </row>
    <row r="1363" customFormat="false" ht="13" hidden="false" customHeight="false" outlineLevel="0" collapsed="false">
      <c r="I1363" s="37"/>
      <c r="J1363" s="38"/>
      <c r="K1363" s="8"/>
      <c r="L1363" s="8"/>
      <c r="M1363" s="8"/>
      <c r="N1363" s="8"/>
      <c r="O1363" s="8"/>
      <c r="P1363" s="8"/>
      <c r="Q1363" s="37"/>
      <c r="R1363" s="38"/>
      <c r="S1363" s="39"/>
      <c r="AV1363" s="10"/>
      <c r="AW1363" s="10"/>
    </row>
    <row r="1364" customFormat="false" ht="13" hidden="false" customHeight="false" outlineLevel="0" collapsed="false">
      <c r="I1364" s="37"/>
      <c r="J1364" s="38"/>
      <c r="K1364" s="8"/>
      <c r="L1364" s="8"/>
      <c r="M1364" s="8"/>
      <c r="N1364" s="8"/>
      <c r="O1364" s="8"/>
      <c r="P1364" s="8"/>
      <c r="Q1364" s="37"/>
      <c r="R1364" s="38"/>
      <c r="S1364" s="39"/>
      <c r="AV1364" s="10"/>
      <c r="AW1364" s="10"/>
    </row>
    <row r="1365" customFormat="false" ht="13" hidden="false" customHeight="false" outlineLevel="0" collapsed="false">
      <c r="I1365" s="37"/>
      <c r="J1365" s="38"/>
      <c r="K1365" s="8"/>
      <c r="L1365" s="8"/>
      <c r="M1365" s="8"/>
      <c r="N1365" s="8"/>
      <c r="O1365" s="8"/>
      <c r="P1365" s="8"/>
      <c r="Q1365" s="37"/>
      <c r="R1365" s="38"/>
      <c r="S1365" s="39"/>
      <c r="AV1365" s="10"/>
      <c r="AW1365" s="10"/>
    </row>
    <row r="1366" customFormat="false" ht="13" hidden="false" customHeight="false" outlineLevel="0" collapsed="false">
      <c r="I1366" s="37"/>
      <c r="J1366" s="38"/>
      <c r="K1366" s="8"/>
      <c r="L1366" s="8"/>
      <c r="M1366" s="8"/>
      <c r="N1366" s="8"/>
      <c r="O1366" s="8"/>
      <c r="P1366" s="8"/>
      <c r="Q1366" s="37"/>
      <c r="R1366" s="38"/>
      <c r="S1366" s="39"/>
      <c r="AV1366" s="10"/>
      <c r="AW1366" s="10"/>
    </row>
    <row r="1367" customFormat="false" ht="13" hidden="false" customHeight="false" outlineLevel="0" collapsed="false">
      <c r="I1367" s="37"/>
      <c r="J1367" s="38"/>
      <c r="K1367" s="8"/>
      <c r="L1367" s="8"/>
      <c r="M1367" s="8"/>
      <c r="N1367" s="8"/>
      <c r="O1367" s="8"/>
      <c r="P1367" s="8"/>
      <c r="Q1367" s="37"/>
      <c r="R1367" s="38"/>
      <c r="S1367" s="39"/>
      <c r="AV1367" s="10"/>
      <c r="AW1367" s="10"/>
    </row>
    <row r="1368" customFormat="false" ht="13" hidden="false" customHeight="false" outlineLevel="0" collapsed="false">
      <c r="I1368" s="37"/>
      <c r="J1368" s="38"/>
      <c r="K1368" s="8"/>
      <c r="L1368" s="8"/>
      <c r="M1368" s="8"/>
      <c r="N1368" s="8"/>
      <c r="O1368" s="8"/>
      <c r="P1368" s="8"/>
      <c r="Q1368" s="37"/>
      <c r="R1368" s="38"/>
      <c r="S1368" s="39"/>
      <c r="AV1368" s="10"/>
      <c r="AW1368" s="10"/>
    </row>
    <row r="1369" customFormat="false" ht="13" hidden="false" customHeight="false" outlineLevel="0" collapsed="false">
      <c r="I1369" s="37"/>
      <c r="J1369" s="38"/>
      <c r="K1369" s="8"/>
      <c r="L1369" s="8"/>
      <c r="M1369" s="8"/>
      <c r="N1369" s="8"/>
      <c r="O1369" s="8"/>
      <c r="P1369" s="8"/>
      <c r="Q1369" s="37"/>
      <c r="R1369" s="38"/>
      <c r="S1369" s="39"/>
      <c r="AV1369" s="10"/>
      <c r="AW1369" s="10"/>
    </row>
    <row r="1370" customFormat="false" ht="13" hidden="false" customHeight="false" outlineLevel="0" collapsed="false">
      <c r="I1370" s="37"/>
      <c r="J1370" s="38"/>
      <c r="K1370" s="8"/>
      <c r="L1370" s="8"/>
      <c r="M1370" s="8"/>
      <c r="N1370" s="8"/>
      <c r="O1370" s="8"/>
      <c r="P1370" s="8"/>
      <c r="Q1370" s="37"/>
      <c r="R1370" s="38"/>
      <c r="S1370" s="39"/>
      <c r="AV1370" s="10"/>
      <c r="AW1370" s="10"/>
    </row>
    <row r="1371" customFormat="false" ht="13" hidden="false" customHeight="false" outlineLevel="0" collapsed="false">
      <c r="I1371" s="37"/>
      <c r="J1371" s="38"/>
      <c r="K1371" s="8"/>
      <c r="L1371" s="8"/>
      <c r="M1371" s="8"/>
      <c r="N1371" s="8"/>
      <c r="O1371" s="8"/>
      <c r="P1371" s="8"/>
      <c r="Q1371" s="37"/>
      <c r="R1371" s="38"/>
      <c r="S1371" s="39"/>
      <c r="AV1371" s="10"/>
      <c r="AW1371" s="10"/>
    </row>
    <row r="1372" customFormat="false" ht="13" hidden="false" customHeight="false" outlineLevel="0" collapsed="false">
      <c r="I1372" s="37"/>
      <c r="J1372" s="38"/>
      <c r="K1372" s="8"/>
      <c r="L1372" s="8"/>
      <c r="M1372" s="8"/>
      <c r="N1372" s="8"/>
      <c r="O1372" s="8"/>
      <c r="P1372" s="8"/>
      <c r="Q1372" s="37"/>
      <c r="R1372" s="38"/>
      <c r="S1372" s="39"/>
      <c r="AV1372" s="10"/>
      <c r="AW1372" s="10"/>
    </row>
    <row r="1373" customFormat="false" ht="13" hidden="false" customHeight="false" outlineLevel="0" collapsed="false">
      <c r="I1373" s="37"/>
      <c r="J1373" s="38"/>
      <c r="K1373" s="8"/>
      <c r="L1373" s="8"/>
      <c r="M1373" s="8"/>
      <c r="N1373" s="8"/>
      <c r="O1373" s="8"/>
      <c r="P1373" s="8"/>
      <c r="Q1373" s="37"/>
      <c r="R1373" s="38"/>
      <c r="S1373" s="39"/>
      <c r="AV1373" s="10"/>
      <c r="AW1373" s="10"/>
    </row>
    <row r="1374" customFormat="false" ht="13" hidden="false" customHeight="false" outlineLevel="0" collapsed="false">
      <c r="I1374" s="37"/>
      <c r="J1374" s="38"/>
      <c r="K1374" s="8"/>
      <c r="L1374" s="8"/>
      <c r="M1374" s="8"/>
      <c r="N1374" s="8"/>
      <c r="O1374" s="8"/>
      <c r="P1374" s="8"/>
      <c r="Q1374" s="37"/>
      <c r="R1374" s="38"/>
      <c r="S1374" s="39"/>
      <c r="AV1374" s="10"/>
      <c r="AW1374" s="10"/>
    </row>
    <row r="1375" customFormat="false" ht="13" hidden="false" customHeight="false" outlineLevel="0" collapsed="false">
      <c r="I1375" s="37"/>
      <c r="J1375" s="38"/>
      <c r="K1375" s="8"/>
      <c r="L1375" s="8"/>
      <c r="M1375" s="8"/>
      <c r="N1375" s="8"/>
      <c r="O1375" s="8"/>
      <c r="P1375" s="8"/>
      <c r="Q1375" s="37"/>
      <c r="R1375" s="38"/>
      <c r="S1375" s="39"/>
      <c r="AV1375" s="10"/>
      <c r="AW1375" s="10"/>
    </row>
    <row r="1376" customFormat="false" ht="13" hidden="false" customHeight="false" outlineLevel="0" collapsed="false">
      <c r="I1376" s="37"/>
      <c r="J1376" s="38"/>
      <c r="K1376" s="8"/>
      <c r="L1376" s="8"/>
      <c r="M1376" s="8"/>
      <c r="N1376" s="8"/>
      <c r="O1376" s="8"/>
      <c r="P1376" s="8"/>
      <c r="Q1376" s="37"/>
      <c r="R1376" s="38"/>
      <c r="S1376" s="39"/>
      <c r="AV1376" s="10"/>
      <c r="AW1376" s="10"/>
    </row>
    <row r="1377" customFormat="false" ht="13" hidden="false" customHeight="false" outlineLevel="0" collapsed="false">
      <c r="I1377" s="37"/>
      <c r="J1377" s="38"/>
      <c r="K1377" s="8"/>
      <c r="L1377" s="8"/>
      <c r="M1377" s="8"/>
      <c r="N1377" s="8"/>
      <c r="O1377" s="8"/>
      <c r="P1377" s="8"/>
      <c r="Q1377" s="37"/>
      <c r="R1377" s="38"/>
      <c r="S1377" s="39"/>
      <c r="AV1377" s="10"/>
      <c r="AW1377" s="10"/>
    </row>
    <row r="1378" customFormat="false" ht="13" hidden="false" customHeight="false" outlineLevel="0" collapsed="false">
      <c r="I1378" s="37"/>
      <c r="J1378" s="38"/>
      <c r="K1378" s="8"/>
      <c r="L1378" s="8"/>
      <c r="M1378" s="8"/>
      <c r="N1378" s="8"/>
      <c r="O1378" s="8"/>
      <c r="P1378" s="8"/>
      <c r="Q1378" s="37"/>
      <c r="R1378" s="38"/>
      <c r="S1378" s="39"/>
      <c r="AV1378" s="10"/>
      <c r="AW1378" s="10"/>
    </row>
    <row r="1379" customFormat="false" ht="13" hidden="false" customHeight="false" outlineLevel="0" collapsed="false">
      <c r="I1379" s="37"/>
      <c r="J1379" s="38"/>
      <c r="K1379" s="8"/>
      <c r="L1379" s="8"/>
      <c r="M1379" s="8"/>
      <c r="N1379" s="8"/>
      <c r="O1379" s="8"/>
      <c r="P1379" s="8"/>
      <c r="Q1379" s="37"/>
      <c r="R1379" s="38"/>
      <c r="S1379" s="39"/>
      <c r="AV1379" s="10"/>
      <c r="AW1379" s="10"/>
    </row>
    <row r="1380" customFormat="false" ht="13" hidden="false" customHeight="false" outlineLevel="0" collapsed="false">
      <c r="I1380" s="37"/>
      <c r="J1380" s="38"/>
      <c r="K1380" s="8"/>
      <c r="L1380" s="8"/>
      <c r="M1380" s="8"/>
      <c r="N1380" s="8"/>
      <c r="O1380" s="8"/>
      <c r="P1380" s="8"/>
      <c r="Q1380" s="37"/>
      <c r="R1380" s="38"/>
      <c r="S1380" s="39"/>
      <c r="AV1380" s="10"/>
      <c r="AW1380" s="10"/>
    </row>
    <row r="1381" customFormat="false" ht="13" hidden="false" customHeight="false" outlineLevel="0" collapsed="false">
      <c r="I1381" s="37"/>
      <c r="J1381" s="38"/>
      <c r="K1381" s="8"/>
      <c r="L1381" s="8"/>
      <c r="M1381" s="8"/>
      <c r="N1381" s="8"/>
      <c r="O1381" s="8"/>
      <c r="P1381" s="8"/>
      <c r="Q1381" s="37"/>
      <c r="R1381" s="38"/>
      <c r="S1381" s="39"/>
      <c r="AV1381" s="10"/>
      <c r="AW1381" s="10"/>
    </row>
    <row r="1382" customFormat="false" ht="13" hidden="false" customHeight="false" outlineLevel="0" collapsed="false">
      <c r="I1382" s="37"/>
      <c r="J1382" s="38"/>
      <c r="K1382" s="8"/>
      <c r="L1382" s="8"/>
      <c r="M1382" s="8"/>
      <c r="N1382" s="8"/>
      <c r="O1382" s="8"/>
      <c r="P1382" s="8"/>
      <c r="Q1382" s="37"/>
      <c r="R1382" s="38"/>
      <c r="S1382" s="39"/>
      <c r="AV1382" s="10"/>
      <c r="AW1382" s="10"/>
    </row>
    <row r="1383" customFormat="false" ht="13" hidden="false" customHeight="false" outlineLevel="0" collapsed="false">
      <c r="I1383" s="37"/>
      <c r="J1383" s="38"/>
      <c r="K1383" s="8"/>
      <c r="L1383" s="8"/>
      <c r="M1383" s="8"/>
      <c r="N1383" s="8"/>
      <c r="O1383" s="8"/>
      <c r="P1383" s="8"/>
      <c r="Q1383" s="37"/>
      <c r="R1383" s="38"/>
      <c r="S1383" s="39"/>
      <c r="AV1383" s="10"/>
      <c r="AW1383" s="10"/>
    </row>
    <row r="1384" customFormat="false" ht="13" hidden="false" customHeight="false" outlineLevel="0" collapsed="false">
      <c r="I1384" s="37"/>
      <c r="J1384" s="38"/>
      <c r="K1384" s="8"/>
      <c r="L1384" s="8"/>
      <c r="M1384" s="8"/>
      <c r="N1384" s="8"/>
      <c r="O1384" s="8"/>
      <c r="P1384" s="8"/>
      <c r="Q1384" s="37"/>
      <c r="R1384" s="38"/>
      <c r="S1384" s="39"/>
      <c r="AV1384" s="10"/>
      <c r="AW1384" s="10"/>
    </row>
    <row r="1385" customFormat="false" ht="13" hidden="false" customHeight="false" outlineLevel="0" collapsed="false">
      <c r="I1385" s="37"/>
      <c r="J1385" s="38"/>
      <c r="K1385" s="8"/>
      <c r="L1385" s="8"/>
      <c r="M1385" s="8"/>
      <c r="N1385" s="8"/>
      <c r="O1385" s="8"/>
      <c r="P1385" s="8"/>
      <c r="Q1385" s="37"/>
      <c r="R1385" s="38"/>
      <c r="S1385" s="39"/>
      <c r="AV1385" s="10"/>
      <c r="AW1385" s="10"/>
    </row>
    <row r="1386" customFormat="false" ht="13" hidden="false" customHeight="false" outlineLevel="0" collapsed="false">
      <c r="I1386" s="37"/>
      <c r="J1386" s="38"/>
      <c r="K1386" s="8"/>
      <c r="L1386" s="8"/>
      <c r="M1386" s="8"/>
      <c r="N1386" s="8"/>
      <c r="O1386" s="8"/>
      <c r="P1386" s="8"/>
      <c r="Q1386" s="37"/>
      <c r="R1386" s="38"/>
      <c r="S1386" s="39"/>
      <c r="AV1386" s="10"/>
      <c r="AW1386" s="10"/>
    </row>
    <row r="1387" customFormat="false" ht="13" hidden="false" customHeight="false" outlineLevel="0" collapsed="false">
      <c r="I1387" s="37"/>
      <c r="J1387" s="38"/>
      <c r="K1387" s="8"/>
      <c r="L1387" s="8"/>
      <c r="M1387" s="8"/>
      <c r="N1387" s="8"/>
      <c r="O1387" s="8"/>
      <c r="P1387" s="8"/>
      <c r="Q1387" s="37"/>
      <c r="R1387" s="38"/>
      <c r="S1387" s="39"/>
      <c r="AV1387" s="10"/>
      <c r="AW1387" s="10"/>
    </row>
    <row r="1388" customFormat="false" ht="13" hidden="false" customHeight="false" outlineLevel="0" collapsed="false">
      <c r="I1388" s="37"/>
      <c r="J1388" s="38"/>
      <c r="K1388" s="8"/>
      <c r="L1388" s="8"/>
      <c r="M1388" s="8"/>
      <c r="N1388" s="8"/>
      <c r="O1388" s="8"/>
      <c r="P1388" s="8"/>
      <c r="Q1388" s="37"/>
      <c r="R1388" s="38"/>
      <c r="S1388" s="39"/>
      <c r="AV1388" s="10"/>
      <c r="AW1388" s="10"/>
    </row>
    <row r="1389" customFormat="false" ht="13" hidden="false" customHeight="false" outlineLevel="0" collapsed="false">
      <c r="I1389" s="37"/>
      <c r="J1389" s="38"/>
      <c r="K1389" s="8"/>
      <c r="L1389" s="8"/>
      <c r="M1389" s="8"/>
      <c r="N1389" s="8"/>
      <c r="O1389" s="8"/>
      <c r="P1389" s="8"/>
      <c r="Q1389" s="37"/>
      <c r="R1389" s="38"/>
      <c r="S1389" s="39"/>
      <c r="AV1389" s="10"/>
      <c r="AW1389" s="10"/>
    </row>
    <row r="1390" customFormat="false" ht="13" hidden="false" customHeight="false" outlineLevel="0" collapsed="false">
      <c r="I1390" s="37"/>
      <c r="J1390" s="38"/>
      <c r="K1390" s="8"/>
      <c r="L1390" s="8"/>
      <c r="M1390" s="8"/>
      <c r="N1390" s="8"/>
      <c r="O1390" s="8"/>
      <c r="P1390" s="8"/>
      <c r="Q1390" s="37"/>
      <c r="R1390" s="38"/>
      <c r="S1390" s="39"/>
      <c r="AV1390" s="10"/>
      <c r="AW1390" s="10"/>
    </row>
    <row r="1391" customFormat="false" ht="13" hidden="false" customHeight="false" outlineLevel="0" collapsed="false">
      <c r="I1391" s="37"/>
      <c r="J1391" s="38"/>
      <c r="K1391" s="8"/>
      <c r="L1391" s="8"/>
      <c r="M1391" s="8"/>
      <c r="N1391" s="8"/>
      <c r="O1391" s="8"/>
      <c r="P1391" s="8"/>
      <c r="Q1391" s="37"/>
      <c r="R1391" s="38"/>
      <c r="S1391" s="39"/>
      <c r="AV1391" s="10"/>
      <c r="AW1391" s="10"/>
    </row>
    <row r="1392" customFormat="false" ht="13" hidden="false" customHeight="false" outlineLevel="0" collapsed="false">
      <c r="I1392" s="37"/>
      <c r="J1392" s="38"/>
      <c r="K1392" s="8"/>
      <c r="L1392" s="8"/>
      <c r="M1392" s="8"/>
      <c r="N1392" s="8"/>
      <c r="O1392" s="8"/>
      <c r="P1392" s="8"/>
      <c r="Q1392" s="37"/>
      <c r="R1392" s="38"/>
      <c r="S1392" s="39"/>
      <c r="AV1392" s="10"/>
      <c r="AW1392" s="10"/>
    </row>
    <row r="1393" customFormat="false" ht="13" hidden="false" customHeight="false" outlineLevel="0" collapsed="false">
      <c r="I1393" s="37"/>
      <c r="J1393" s="38"/>
      <c r="K1393" s="8"/>
      <c r="L1393" s="8"/>
      <c r="M1393" s="8"/>
      <c r="N1393" s="8"/>
      <c r="O1393" s="8"/>
      <c r="P1393" s="8"/>
      <c r="Q1393" s="37"/>
      <c r="R1393" s="38"/>
      <c r="S1393" s="39"/>
      <c r="AV1393" s="10"/>
      <c r="AW1393" s="10"/>
    </row>
    <row r="1394" customFormat="false" ht="13" hidden="false" customHeight="false" outlineLevel="0" collapsed="false">
      <c r="I1394" s="37"/>
      <c r="J1394" s="38"/>
      <c r="K1394" s="8"/>
      <c r="L1394" s="8"/>
      <c r="M1394" s="8"/>
      <c r="N1394" s="8"/>
      <c r="O1394" s="8"/>
      <c r="P1394" s="8"/>
      <c r="Q1394" s="37"/>
      <c r="R1394" s="38"/>
      <c r="S1394" s="39"/>
      <c r="AV1394" s="10"/>
      <c r="AW1394" s="10"/>
    </row>
    <row r="1395" customFormat="false" ht="13" hidden="false" customHeight="false" outlineLevel="0" collapsed="false">
      <c r="I1395" s="37"/>
      <c r="J1395" s="38"/>
      <c r="K1395" s="8"/>
      <c r="L1395" s="8"/>
      <c r="M1395" s="8"/>
      <c r="N1395" s="8"/>
      <c r="O1395" s="8"/>
      <c r="P1395" s="8"/>
      <c r="Q1395" s="37"/>
      <c r="R1395" s="38"/>
      <c r="S1395" s="39"/>
      <c r="AV1395" s="10"/>
      <c r="AW1395" s="10"/>
    </row>
    <row r="1396" customFormat="false" ht="13" hidden="false" customHeight="false" outlineLevel="0" collapsed="false">
      <c r="I1396" s="37"/>
      <c r="J1396" s="38"/>
      <c r="K1396" s="8"/>
      <c r="L1396" s="8"/>
      <c r="M1396" s="8"/>
      <c r="N1396" s="8"/>
      <c r="O1396" s="8"/>
      <c r="P1396" s="8"/>
      <c r="Q1396" s="37"/>
      <c r="R1396" s="38"/>
      <c r="S1396" s="39"/>
      <c r="AV1396" s="10"/>
      <c r="AW1396" s="10"/>
    </row>
    <row r="1397" customFormat="false" ht="13" hidden="false" customHeight="false" outlineLevel="0" collapsed="false">
      <c r="I1397" s="37"/>
      <c r="J1397" s="38"/>
      <c r="K1397" s="8"/>
      <c r="L1397" s="8"/>
      <c r="M1397" s="8"/>
      <c r="N1397" s="8"/>
      <c r="O1397" s="8"/>
      <c r="P1397" s="8"/>
      <c r="Q1397" s="37"/>
      <c r="R1397" s="38"/>
      <c r="S1397" s="39"/>
      <c r="AV1397" s="10"/>
      <c r="AW1397" s="10"/>
    </row>
    <row r="1398" customFormat="false" ht="13" hidden="false" customHeight="false" outlineLevel="0" collapsed="false">
      <c r="I1398" s="37"/>
      <c r="J1398" s="38"/>
      <c r="K1398" s="8"/>
      <c r="L1398" s="8"/>
      <c r="M1398" s="8"/>
      <c r="N1398" s="8"/>
      <c r="O1398" s="8"/>
      <c r="P1398" s="8"/>
      <c r="Q1398" s="37"/>
      <c r="R1398" s="38"/>
      <c r="S1398" s="39"/>
      <c r="AV1398" s="10"/>
      <c r="AW1398" s="10"/>
    </row>
    <row r="1399" customFormat="false" ht="13" hidden="false" customHeight="false" outlineLevel="0" collapsed="false">
      <c r="I1399" s="37"/>
      <c r="J1399" s="38"/>
      <c r="K1399" s="8"/>
      <c r="L1399" s="8"/>
      <c r="M1399" s="8"/>
      <c r="N1399" s="8"/>
      <c r="O1399" s="8"/>
      <c r="P1399" s="8"/>
      <c r="Q1399" s="37"/>
      <c r="R1399" s="38"/>
      <c r="S1399" s="39"/>
      <c r="AV1399" s="10"/>
      <c r="AW1399" s="10"/>
    </row>
    <row r="1400" customFormat="false" ht="13" hidden="false" customHeight="false" outlineLevel="0" collapsed="false">
      <c r="I1400" s="37"/>
      <c r="J1400" s="38"/>
      <c r="K1400" s="8"/>
      <c r="L1400" s="8"/>
      <c r="M1400" s="8"/>
      <c r="N1400" s="8"/>
      <c r="O1400" s="8"/>
      <c r="P1400" s="8"/>
      <c r="Q1400" s="37"/>
      <c r="R1400" s="38"/>
      <c r="S1400" s="39"/>
      <c r="AV1400" s="10"/>
      <c r="AW1400" s="10"/>
    </row>
    <row r="1401" customFormat="false" ht="13" hidden="false" customHeight="false" outlineLevel="0" collapsed="false">
      <c r="I1401" s="37"/>
      <c r="J1401" s="38"/>
      <c r="K1401" s="8"/>
      <c r="L1401" s="8"/>
      <c r="M1401" s="8"/>
      <c r="N1401" s="8"/>
      <c r="O1401" s="8"/>
      <c r="P1401" s="8"/>
      <c r="Q1401" s="37"/>
      <c r="R1401" s="38"/>
      <c r="S1401" s="39"/>
      <c r="AV1401" s="10"/>
      <c r="AW1401" s="10"/>
    </row>
    <row r="1402" customFormat="false" ht="13" hidden="false" customHeight="false" outlineLevel="0" collapsed="false">
      <c r="I1402" s="37"/>
      <c r="J1402" s="38"/>
      <c r="K1402" s="8"/>
      <c r="L1402" s="8"/>
      <c r="M1402" s="8"/>
      <c r="N1402" s="8"/>
      <c r="O1402" s="8"/>
      <c r="P1402" s="8"/>
      <c r="Q1402" s="37"/>
      <c r="R1402" s="38"/>
      <c r="S1402" s="39"/>
      <c r="AV1402" s="10"/>
      <c r="AW1402" s="10"/>
    </row>
    <row r="1403" customFormat="false" ht="13" hidden="false" customHeight="false" outlineLevel="0" collapsed="false">
      <c r="I1403" s="37"/>
      <c r="J1403" s="38"/>
      <c r="K1403" s="8"/>
      <c r="L1403" s="8"/>
      <c r="M1403" s="8"/>
      <c r="N1403" s="8"/>
      <c r="O1403" s="8"/>
      <c r="P1403" s="8"/>
      <c r="Q1403" s="37"/>
      <c r="R1403" s="38"/>
      <c r="S1403" s="39"/>
      <c r="AV1403" s="10"/>
      <c r="AW1403" s="10"/>
    </row>
    <row r="1404" customFormat="false" ht="13" hidden="false" customHeight="false" outlineLevel="0" collapsed="false">
      <c r="I1404" s="37"/>
      <c r="J1404" s="38"/>
      <c r="K1404" s="8"/>
      <c r="L1404" s="8"/>
      <c r="M1404" s="8"/>
      <c r="N1404" s="8"/>
      <c r="O1404" s="8"/>
      <c r="P1404" s="8"/>
      <c r="Q1404" s="37"/>
      <c r="R1404" s="38"/>
      <c r="S1404" s="39"/>
      <c r="AV1404" s="10"/>
      <c r="AW1404" s="10"/>
    </row>
    <row r="1405" customFormat="false" ht="13" hidden="false" customHeight="false" outlineLevel="0" collapsed="false">
      <c r="I1405" s="37"/>
      <c r="J1405" s="38"/>
      <c r="K1405" s="8"/>
      <c r="L1405" s="8"/>
      <c r="M1405" s="8"/>
      <c r="N1405" s="8"/>
      <c r="O1405" s="8"/>
      <c r="P1405" s="8"/>
      <c r="Q1405" s="37"/>
      <c r="R1405" s="38"/>
      <c r="S1405" s="39"/>
      <c r="AV1405" s="10"/>
      <c r="AW1405" s="10"/>
    </row>
    <row r="1406" customFormat="false" ht="13" hidden="false" customHeight="false" outlineLevel="0" collapsed="false">
      <c r="I1406" s="37"/>
      <c r="J1406" s="38"/>
      <c r="K1406" s="8"/>
      <c r="L1406" s="8"/>
      <c r="M1406" s="8"/>
      <c r="N1406" s="8"/>
      <c r="O1406" s="8"/>
      <c r="P1406" s="8"/>
      <c r="Q1406" s="37"/>
      <c r="R1406" s="38"/>
      <c r="S1406" s="39"/>
      <c r="AV1406" s="10"/>
      <c r="AW1406" s="10"/>
    </row>
    <row r="1407" customFormat="false" ht="13" hidden="false" customHeight="false" outlineLevel="0" collapsed="false">
      <c r="I1407" s="37"/>
      <c r="J1407" s="38"/>
      <c r="K1407" s="8"/>
      <c r="L1407" s="8"/>
      <c r="M1407" s="8"/>
      <c r="N1407" s="8"/>
      <c r="O1407" s="8"/>
      <c r="P1407" s="8"/>
      <c r="Q1407" s="37"/>
      <c r="R1407" s="38"/>
      <c r="S1407" s="39"/>
      <c r="AV1407" s="10"/>
      <c r="AW1407" s="10"/>
    </row>
    <row r="1408" customFormat="false" ht="13" hidden="false" customHeight="false" outlineLevel="0" collapsed="false">
      <c r="I1408" s="37"/>
      <c r="J1408" s="38"/>
      <c r="K1408" s="8"/>
      <c r="L1408" s="8"/>
      <c r="M1408" s="8"/>
      <c r="N1408" s="8"/>
      <c r="O1408" s="8"/>
      <c r="P1408" s="8"/>
      <c r="Q1408" s="37"/>
      <c r="R1408" s="38"/>
      <c r="S1408" s="39"/>
      <c r="AV1408" s="10"/>
      <c r="AW1408" s="10"/>
    </row>
    <row r="1409" customFormat="false" ht="13" hidden="false" customHeight="false" outlineLevel="0" collapsed="false">
      <c r="I1409" s="37"/>
      <c r="J1409" s="38"/>
      <c r="K1409" s="8"/>
      <c r="L1409" s="8"/>
      <c r="M1409" s="8"/>
      <c r="N1409" s="8"/>
      <c r="O1409" s="8"/>
      <c r="P1409" s="8"/>
      <c r="Q1409" s="37"/>
      <c r="R1409" s="38"/>
      <c r="S1409" s="39"/>
      <c r="AV1409" s="10"/>
      <c r="AW1409" s="10"/>
    </row>
    <row r="1410" customFormat="false" ht="13" hidden="false" customHeight="false" outlineLevel="0" collapsed="false">
      <c r="I1410" s="37"/>
      <c r="J1410" s="38"/>
      <c r="K1410" s="8"/>
      <c r="L1410" s="8"/>
      <c r="M1410" s="8"/>
      <c r="N1410" s="8"/>
      <c r="O1410" s="8"/>
      <c r="P1410" s="8"/>
      <c r="Q1410" s="37"/>
      <c r="R1410" s="38"/>
      <c r="S1410" s="39"/>
      <c r="AV1410" s="10"/>
      <c r="AW1410" s="10"/>
    </row>
    <row r="1411" customFormat="false" ht="13" hidden="false" customHeight="false" outlineLevel="0" collapsed="false">
      <c r="I1411" s="37"/>
      <c r="J1411" s="38"/>
      <c r="K1411" s="8"/>
      <c r="L1411" s="8"/>
      <c r="M1411" s="8"/>
      <c r="N1411" s="8"/>
      <c r="O1411" s="8"/>
      <c r="P1411" s="8"/>
      <c r="Q1411" s="37"/>
      <c r="R1411" s="38"/>
      <c r="S1411" s="39"/>
      <c r="AV1411" s="10"/>
      <c r="AW1411" s="10"/>
    </row>
    <row r="1412" customFormat="false" ht="13" hidden="false" customHeight="false" outlineLevel="0" collapsed="false">
      <c r="I1412" s="37"/>
      <c r="J1412" s="38"/>
      <c r="K1412" s="8"/>
      <c r="L1412" s="8"/>
      <c r="M1412" s="8"/>
      <c r="N1412" s="8"/>
      <c r="O1412" s="8"/>
      <c r="P1412" s="8"/>
      <c r="Q1412" s="37"/>
      <c r="R1412" s="38"/>
      <c r="S1412" s="39"/>
      <c r="AV1412" s="10"/>
      <c r="AW1412" s="10"/>
    </row>
    <row r="1413" customFormat="false" ht="13" hidden="false" customHeight="false" outlineLevel="0" collapsed="false">
      <c r="I1413" s="37"/>
      <c r="J1413" s="38"/>
      <c r="K1413" s="8"/>
      <c r="L1413" s="8"/>
      <c r="M1413" s="8"/>
      <c r="N1413" s="8"/>
      <c r="O1413" s="8"/>
      <c r="P1413" s="8"/>
      <c r="Q1413" s="37"/>
      <c r="R1413" s="38"/>
      <c r="S1413" s="39"/>
      <c r="AV1413" s="10"/>
      <c r="AW1413" s="10"/>
    </row>
    <row r="1414" customFormat="false" ht="13" hidden="false" customHeight="false" outlineLevel="0" collapsed="false">
      <c r="I1414" s="37"/>
      <c r="J1414" s="38"/>
      <c r="K1414" s="8"/>
      <c r="L1414" s="8"/>
      <c r="M1414" s="8"/>
      <c r="N1414" s="8"/>
      <c r="O1414" s="8"/>
      <c r="P1414" s="8"/>
      <c r="Q1414" s="37"/>
      <c r="R1414" s="38"/>
      <c r="S1414" s="39"/>
      <c r="AV1414" s="10"/>
      <c r="AW1414" s="10"/>
    </row>
    <row r="1415" customFormat="false" ht="13" hidden="false" customHeight="false" outlineLevel="0" collapsed="false">
      <c r="I1415" s="37"/>
      <c r="J1415" s="38"/>
      <c r="K1415" s="8"/>
      <c r="L1415" s="8"/>
      <c r="M1415" s="8"/>
      <c r="N1415" s="8"/>
      <c r="O1415" s="8"/>
      <c r="P1415" s="8"/>
      <c r="Q1415" s="37"/>
      <c r="R1415" s="38"/>
      <c r="S1415" s="39"/>
      <c r="AV1415" s="10"/>
      <c r="AW1415" s="10"/>
    </row>
    <row r="1416" customFormat="false" ht="13" hidden="false" customHeight="false" outlineLevel="0" collapsed="false">
      <c r="I1416" s="37"/>
      <c r="J1416" s="38"/>
      <c r="K1416" s="8"/>
      <c r="L1416" s="8"/>
      <c r="M1416" s="8"/>
      <c r="N1416" s="8"/>
      <c r="O1416" s="8"/>
      <c r="P1416" s="8"/>
      <c r="Q1416" s="37"/>
      <c r="R1416" s="38"/>
      <c r="S1416" s="39"/>
      <c r="AV1416" s="10"/>
      <c r="AW1416" s="10"/>
    </row>
    <row r="1417" customFormat="false" ht="13" hidden="false" customHeight="false" outlineLevel="0" collapsed="false">
      <c r="I1417" s="37"/>
      <c r="J1417" s="38"/>
      <c r="K1417" s="8"/>
      <c r="L1417" s="8"/>
      <c r="M1417" s="8"/>
      <c r="N1417" s="8"/>
      <c r="O1417" s="8"/>
      <c r="P1417" s="8"/>
      <c r="Q1417" s="37"/>
      <c r="R1417" s="38"/>
      <c r="S1417" s="39"/>
      <c r="AV1417" s="10"/>
      <c r="AW1417" s="10"/>
    </row>
    <row r="1418" customFormat="false" ht="13" hidden="false" customHeight="false" outlineLevel="0" collapsed="false">
      <c r="I1418" s="37"/>
      <c r="J1418" s="38"/>
      <c r="K1418" s="8"/>
      <c r="L1418" s="8"/>
      <c r="M1418" s="8"/>
      <c r="N1418" s="8"/>
      <c r="O1418" s="8"/>
      <c r="P1418" s="8"/>
      <c r="Q1418" s="37"/>
      <c r="R1418" s="38"/>
      <c r="S1418" s="39"/>
      <c r="AV1418" s="10"/>
      <c r="AW1418" s="10"/>
    </row>
    <row r="1419" customFormat="false" ht="13" hidden="false" customHeight="false" outlineLevel="0" collapsed="false">
      <c r="I1419" s="37"/>
      <c r="J1419" s="38"/>
      <c r="K1419" s="8"/>
      <c r="L1419" s="8"/>
      <c r="M1419" s="8"/>
      <c r="N1419" s="8"/>
      <c r="O1419" s="8"/>
      <c r="P1419" s="8"/>
      <c r="Q1419" s="37"/>
      <c r="R1419" s="38"/>
      <c r="S1419" s="39"/>
      <c r="AV1419" s="10"/>
      <c r="AW1419" s="10"/>
    </row>
    <row r="1420" customFormat="false" ht="13" hidden="false" customHeight="false" outlineLevel="0" collapsed="false">
      <c r="I1420" s="37"/>
      <c r="J1420" s="38"/>
      <c r="K1420" s="8"/>
      <c r="L1420" s="8"/>
      <c r="M1420" s="8"/>
      <c r="N1420" s="8"/>
      <c r="O1420" s="8"/>
      <c r="P1420" s="8"/>
      <c r="Q1420" s="37"/>
      <c r="R1420" s="38"/>
      <c r="S1420" s="39"/>
      <c r="AV1420" s="10"/>
      <c r="AW1420" s="10"/>
    </row>
    <row r="1421" customFormat="false" ht="13" hidden="false" customHeight="false" outlineLevel="0" collapsed="false">
      <c r="I1421" s="37"/>
      <c r="J1421" s="38"/>
      <c r="K1421" s="8"/>
      <c r="L1421" s="8"/>
      <c r="M1421" s="8"/>
      <c r="N1421" s="8"/>
      <c r="O1421" s="8"/>
      <c r="P1421" s="8"/>
      <c r="Q1421" s="37"/>
      <c r="R1421" s="38"/>
      <c r="S1421" s="39"/>
      <c r="AV1421" s="10"/>
      <c r="AW1421" s="10"/>
    </row>
    <row r="1422" customFormat="false" ht="13" hidden="false" customHeight="false" outlineLevel="0" collapsed="false">
      <c r="I1422" s="37"/>
      <c r="J1422" s="38"/>
      <c r="K1422" s="8"/>
      <c r="L1422" s="8"/>
      <c r="M1422" s="8"/>
      <c r="N1422" s="8"/>
      <c r="O1422" s="8"/>
      <c r="P1422" s="8"/>
      <c r="Q1422" s="37"/>
      <c r="R1422" s="38"/>
      <c r="S1422" s="39"/>
      <c r="AV1422" s="10"/>
      <c r="AW1422" s="10"/>
    </row>
    <row r="1423" customFormat="false" ht="13" hidden="false" customHeight="false" outlineLevel="0" collapsed="false">
      <c r="I1423" s="37"/>
      <c r="J1423" s="38"/>
      <c r="K1423" s="8"/>
      <c r="L1423" s="8"/>
      <c r="M1423" s="8"/>
      <c r="N1423" s="8"/>
      <c r="O1423" s="8"/>
      <c r="P1423" s="8"/>
      <c r="Q1423" s="37"/>
      <c r="R1423" s="38"/>
      <c r="S1423" s="39"/>
      <c r="AV1423" s="10"/>
      <c r="AW1423" s="10"/>
    </row>
    <row r="1424" customFormat="false" ht="13" hidden="false" customHeight="false" outlineLevel="0" collapsed="false">
      <c r="I1424" s="37"/>
      <c r="J1424" s="38"/>
      <c r="K1424" s="8"/>
      <c r="L1424" s="8"/>
      <c r="M1424" s="8"/>
      <c r="N1424" s="8"/>
      <c r="O1424" s="8"/>
      <c r="P1424" s="8"/>
      <c r="Q1424" s="37"/>
      <c r="R1424" s="38"/>
      <c r="S1424" s="39"/>
      <c r="AV1424" s="10"/>
      <c r="AW1424" s="10"/>
    </row>
    <row r="1425" customFormat="false" ht="13" hidden="false" customHeight="false" outlineLevel="0" collapsed="false">
      <c r="I1425" s="37"/>
      <c r="J1425" s="38"/>
      <c r="K1425" s="8"/>
      <c r="L1425" s="8"/>
      <c r="M1425" s="8"/>
      <c r="N1425" s="8"/>
      <c r="O1425" s="8"/>
      <c r="P1425" s="8"/>
      <c r="Q1425" s="37"/>
      <c r="R1425" s="38"/>
      <c r="S1425" s="39"/>
      <c r="AV1425" s="10"/>
      <c r="AW1425" s="10"/>
    </row>
    <row r="1426" customFormat="false" ht="13" hidden="false" customHeight="false" outlineLevel="0" collapsed="false">
      <c r="I1426" s="37"/>
      <c r="J1426" s="38"/>
      <c r="K1426" s="8"/>
      <c r="L1426" s="8"/>
      <c r="M1426" s="8"/>
      <c r="N1426" s="8"/>
      <c r="O1426" s="8"/>
      <c r="P1426" s="8"/>
      <c r="Q1426" s="37"/>
      <c r="R1426" s="38"/>
      <c r="S1426" s="39"/>
      <c r="AV1426" s="10"/>
      <c r="AW1426" s="10"/>
    </row>
    <row r="1427" customFormat="false" ht="13" hidden="false" customHeight="false" outlineLevel="0" collapsed="false">
      <c r="I1427" s="37"/>
      <c r="J1427" s="38"/>
      <c r="K1427" s="8"/>
      <c r="L1427" s="8"/>
      <c r="M1427" s="8"/>
      <c r="N1427" s="8"/>
      <c r="O1427" s="8"/>
      <c r="P1427" s="8"/>
      <c r="Q1427" s="37"/>
      <c r="R1427" s="38"/>
      <c r="S1427" s="39"/>
      <c r="AV1427" s="10"/>
      <c r="AW1427" s="10"/>
    </row>
    <row r="1428" customFormat="false" ht="13" hidden="false" customHeight="false" outlineLevel="0" collapsed="false">
      <c r="I1428" s="37"/>
      <c r="J1428" s="38"/>
      <c r="K1428" s="8"/>
      <c r="L1428" s="8"/>
      <c r="M1428" s="8"/>
      <c r="N1428" s="8"/>
      <c r="O1428" s="8"/>
      <c r="P1428" s="8"/>
      <c r="Q1428" s="37"/>
      <c r="R1428" s="38"/>
      <c r="S1428" s="39"/>
      <c r="AV1428" s="10"/>
      <c r="AW1428" s="10"/>
    </row>
    <row r="1429" customFormat="false" ht="13" hidden="false" customHeight="false" outlineLevel="0" collapsed="false">
      <c r="B1429" s="18"/>
      <c r="C1429" s="18"/>
      <c r="K1429" s="8"/>
      <c r="L1429" s="8"/>
      <c r="M1429" s="8"/>
      <c r="N1429" s="8"/>
      <c r="O1429" s="8"/>
      <c r="P1429" s="8"/>
      <c r="S1429" s="40"/>
      <c r="AV1429" s="10"/>
      <c r="AW1429" s="10"/>
    </row>
    <row r="1430" customFormat="false" ht="13" hidden="false" customHeight="false" outlineLevel="0" collapsed="false">
      <c r="B1430" s="18"/>
      <c r="C1430" s="18"/>
      <c r="K1430" s="8"/>
      <c r="L1430" s="8"/>
      <c r="M1430" s="8"/>
      <c r="N1430" s="8"/>
      <c r="O1430" s="8"/>
      <c r="P1430" s="8"/>
      <c r="S1430" s="40"/>
      <c r="AV1430" s="10"/>
      <c r="AW1430" s="10"/>
    </row>
    <row r="1431" customFormat="false" ht="13" hidden="false" customHeight="false" outlineLevel="0" collapsed="false">
      <c r="AK1431" s="23"/>
    </row>
    <row r="1432" customFormat="false" ht="13" hidden="false" customHeight="false" outlineLevel="0" collapsed="false">
      <c r="AK1432" s="23"/>
    </row>
    <row r="1433" customFormat="false" ht="13" hidden="false" customHeight="false" outlineLevel="0" collapsed="false">
      <c r="AK1433" s="23"/>
    </row>
    <row r="1434" customFormat="false" ht="13" hidden="false" customHeight="false" outlineLevel="0" collapsed="false">
      <c r="AK1434" s="23"/>
    </row>
    <row r="1435" customFormat="false" ht="13" hidden="false" customHeight="false" outlineLevel="0" collapsed="false">
      <c r="AK1435" s="23"/>
    </row>
    <row r="1436" customFormat="false" ht="13" hidden="false" customHeight="false" outlineLevel="0" collapsed="false">
      <c r="AK1436" s="23"/>
    </row>
    <row r="1437" customFormat="false" ht="13" hidden="false" customHeight="false" outlineLevel="0" collapsed="false">
      <c r="AK1437" s="23"/>
    </row>
    <row r="1438" customFormat="false" ht="13" hidden="false" customHeight="false" outlineLevel="0" collapsed="false">
      <c r="AK1438" s="23"/>
    </row>
    <row r="1439" customFormat="false" ht="13" hidden="false" customHeight="false" outlineLevel="0" collapsed="false">
      <c r="AK1439" s="23"/>
    </row>
    <row r="1440" customFormat="false" ht="13" hidden="false" customHeight="false" outlineLevel="0" collapsed="false">
      <c r="AK1440" s="23"/>
    </row>
    <row r="1441" customFormat="false" ht="13" hidden="false" customHeight="false" outlineLevel="0" collapsed="false">
      <c r="AK1441" s="23"/>
    </row>
    <row r="1442" customFormat="false" ht="13" hidden="false" customHeight="false" outlineLevel="0" collapsed="false">
      <c r="AK1442" s="23"/>
    </row>
    <row r="1443" customFormat="false" ht="13" hidden="false" customHeight="false" outlineLevel="0" collapsed="false">
      <c r="AK1443" s="23"/>
    </row>
    <row r="1444" customFormat="false" ht="13" hidden="false" customHeight="false" outlineLevel="0" collapsed="false">
      <c r="AK1444" s="23"/>
    </row>
    <row r="1445" customFormat="false" ht="13" hidden="false" customHeight="false" outlineLevel="0" collapsed="false">
      <c r="AK1445" s="23"/>
    </row>
    <row r="1446" customFormat="false" ht="13" hidden="false" customHeight="false" outlineLevel="0" collapsed="false">
      <c r="AK1446" s="23"/>
    </row>
    <row r="1447" customFormat="false" ht="13" hidden="false" customHeight="false" outlineLevel="0" collapsed="false">
      <c r="AK1447" s="23"/>
    </row>
    <row r="1448" customFormat="false" ht="13" hidden="false" customHeight="false" outlineLevel="0" collapsed="false">
      <c r="AK1448" s="23"/>
    </row>
    <row r="1449" customFormat="false" ht="13" hidden="false" customHeight="false" outlineLevel="0" collapsed="false">
      <c r="AK1449" s="23"/>
    </row>
    <row r="1450" customFormat="false" ht="13" hidden="false" customHeight="false" outlineLevel="0" collapsed="false">
      <c r="AK1450" s="23"/>
    </row>
    <row r="1451" customFormat="false" ht="13" hidden="false" customHeight="false" outlineLevel="0" collapsed="false">
      <c r="AK1451" s="23"/>
    </row>
    <row r="1452" customFormat="false" ht="13" hidden="false" customHeight="false" outlineLevel="0" collapsed="false">
      <c r="AK1452" s="23"/>
    </row>
    <row r="1453" customFormat="false" ht="13" hidden="false" customHeight="false" outlineLevel="0" collapsed="false">
      <c r="AK1453" s="23"/>
    </row>
    <row r="1454" customFormat="false" ht="13" hidden="false" customHeight="false" outlineLevel="0" collapsed="false">
      <c r="AK1454" s="23"/>
    </row>
    <row r="1455" customFormat="false" ht="13" hidden="false" customHeight="false" outlineLevel="0" collapsed="false">
      <c r="AK1455" s="23"/>
    </row>
    <row r="1456" customFormat="false" ht="13" hidden="false" customHeight="false" outlineLevel="0" collapsed="false">
      <c r="AK1456" s="23"/>
    </row>
    <row r="1457" customFormat="false" ht="13" hidden="false" customHeight="false" outlineLevel="0" collapsed="false">
      <c r="AK1457" s="23"/>
    </row>
    <row r="1458" customFormat="false" ht="13" hidden="false" customHeight="false" outlineLevel="0" collapsed="false">
      <c r="AK1458" s="23"/>
    </row>
    <row r="1459" customFormat="false" ht="13" hidden="false" customHeight="false" outlineLevel="0" collapsed="false">
      <c r="AK1459" s="23"/>
    </row>
    <row r="1460" customFormat="false" ht="13" hidden="false" customHeight="false" outlineLevel="0" collapsed="false">
      <c r="AK1460" s="23"/>
    </row>
    <row r="1461" customFormat="false" ht="13" hidden="false" customHeight="false" outlineLevel="0" collapsed="false">
      <c r="AK1461" s="23"/>
    </row>
    <row r="1462" customFormat="false" ht="13" hidden="false" customHeight="false" outlineLevel="0" collapsed="false">
      <c r="AK1462" s="23"/>
    </row>
    <row r="1463" customFormat="false" ht="13" hidden="false" customHeight="false" outlineLevel="0" collapsed="false">
      <c r="AK1463" s="23"/>
    </row>
    <row r="1464" customFormat="false" ht="13" hidden="false" customHeight="false" outlineLevel="0" collapsed="false">
      <c r="AK1464" s="23"/>
    </row>
    <row r="1465" customFormat="false" ht="13" hidden="false" customHeight="false" outlineLevel="0" collapsed="false">
      <c r="AK1465" s="23"/>
    </row>
    <row r="1466" customFormat="false" ht="13" hidden="false" customHeight="false" outlineLevel="0" collapsed="false">
      <c r="AK1466" s="23"/>
    </row>
    <row r="1467" customFormat="false" ht="13" hidden="false" customHeight="false" outlineLevel="0" collapsed="false">
      <c r="AK1467" s="23"/>
    </row>
    <row r="1468" customFormat="false" ht="13" hidden="false" customHeight="false" outlineLevel="0" collapsed="false">
      <c r="AK1468" s="23"/>
    </row>
    <row r="1469" customFormat="false" ht="13" hidden="false" customHeight="false" outlineLevel="0" collapsed="false">
      <c r="AK1469" s="23"/>
    </row>
    <row r="1470" customFormat="false" ht="13" hidden="false" customHeight="false" outlineLevel="0" collapsed="false">
      <c r="AK1470" s="23"/>
    </row>
    <row r="1471" customFormat="false" ht="13" hidden="false" customHeight="false" outlineLevel="0" collapsed="false">
      <c r="AK1471" s="23"/>
    </row>
    <row r="1472" customFormat="false" ht="13" hidden="false" customHeight="false" outlineLevel="0" collapsed="false">
      <c r="AK1472" s="23"/>
    </row>
    <row r="1473" customFormat="false" ht="13" hidden="false" customHeight="false" outlineLevel="0" collapsed="false">
      <c r="AK1473" s="23"/>
    </row>
    <row r="1474" customFormat="false" ht="13" hidden="false" customHeight="false" outlineLevel="0" collapsed="false">
      <c r="AK1474" s="23"/>
    </row>
    <row r="1475" customFormat="false" ht="13" hidden="false" customHeight="false" outlineLevel="0" collapsed="false">
      <c r="AK1475" s="23"/>
    </row>
    <row r="1476" customFormat="false" ht="13" hidden="false" customHeight="false" outlineLevel="0" collapsed="false">
      <c r="AK1476" s="23"/>
    </row>
    <row r="1477" customFormat="false" ht="13" hidden="false" customHeight="false" outlineLevel="0" collapsed="false">
      <c r="AK1477" s="23"/>
    </row>
    <row r="1478" customFormat="false" ht="13" hidden="false" customHeight="false" outlineLevel="0" collapsed="false">
      <c r="AK1478" s="23"/>
    </row>
    <row r="1479" customFormat="false" ht="13" hidden="false" customHeight="false" outlineLevel="0" collapsed="false">
      <c r="AK1479" s="23"/>
    </row>
    <row r="1480" customFormat="false" ht="13" hidden="false" customHeight="false" outlineLevel="0" collapsed="false">
      <c r="AK1480" s="23"/>
    </row>
    <row r="1481" customFormat="false" ht="13" hidden="false" customHeight="false" outlineLevel="0" collapsed="false">
      <c r="AK1481" s="23"/>
    </row>
    <row r="1482" customFormat="false" ht="13" hidden="false" customHeight="false" outlineLevel="0" collapsed="false">
      <c r="AK1482" s="23"/>
    </row>
    <row r="1483" customFormat="false" ht="13" hidden="false" customHeight="false" outlineLevel="0" collapsed="false">
      <c r="AK1483" s="23"/>
    </row>
    <row r="1484" customFormat="false" ht="13" hidden="false" customHeight="false" outlineLevel="0" collapsed="false">
      <c r="AK1484" s="23"/>
    </row>
    <row r="1485" customFormat="false" ht="13" hidden="false" customHeight="false" outlineLevel="0" collapsed="false">
      <c r="AK1485" s="23"/>
    </row>
    <row r="1486" customFormat="false" ht="13" hidden="false" customHeight="false" outlineLevel="0" collapsed="false">
      <c r="AK1486" s="23"/>
    </row>
    <row r="1487" customFormat="false" ht="13" hidden="false" customHeight="false" outlineLevel="0" collapsed="false">
      <c r="AK1487" s="23"/>
    </row>
    <row r="1488" customFormat="false" ht="13" hidden="false" customHeight="false" outlineLevel="0" collapsed="false">
      <c r="AK1488" s="23"/>
    </row>
    <row r="1489" customFormat="false" ht="13" hidden="false" customHeight="false" outlineLevel="0" collapsed="false">
      <c r="AK1489" s="23"/>
    </row>
    <row r="1490" customFormat="false" ht="13" hidden="false" customHeight="false" outlineLevel="0" collapsed="false">
      <c r="AK1490" s="23"/>
    </row>
    <row r="1491" customFormat="false" ht="13" hidden="false" customHeight="false" outlineLevel="0" collapsed="false">
      <c r="AK1491" s="23"/>
    </row>
    <row r="1492" customFormat="false" ht="13" hidden="false" customHeight="false" outlineLevel="0" collapsed="false">
      <c r="AK1492" s="23"/>
    </row>
    <row r="1493" customFormat="false" ht="13" hidden="false" customHeight="false" outlineLevel="0" collapsed="false">
      <c r="AK1493" s="23"/>
    </row>
    <row r="1494" customFormat="false" ht="13" hidden="false" customHeight="false" outlineLevel="0" collapsed="false">
      <c r="AK1494" s="23"/>
    </row>
    <row r="1495" customFormat="false" ht="13" hidden="false" customHeight="false" outlineLevel="0" collapsed="false">
      <c r="AK1495" s="23"/>
    </row>
    <row r="1496" customFormat="false" ht="13" hidden="false" customHeight="false" outlineLevel="0" collapsed="false">
      <c r="AK1496" s="23"/>
    </row>
    <row r="1497" customFormat="false" ht="13" hidden="false" customHeight="false" outlineLevel="0" collapsed="false">
      <c r="AK1497" s="23"/>
    </row>
    <row r="1498" customFormat="false" ht="13" hidden="false" customHeight="false" outlineLevel="0" collapsed="false">
      <c r="AK1498" s="23"/>
    </row>
    <row r="1499" customFormat="false" ht="13" hidden="false" customHeight="false" outlineLevel="0" collapsed="false">
      <c r="AK1499" s="23"/>
    </row>
    <row r="1500" customFormat="false" ht="13" hidden="false" customHeight="false" outlineLevel="0" collapsed="false">
      <c r="AK1500" s="23"/>
    </row>
    <row r="1501" customFormat="false" ht="13" hidden="false" customHeight="false" outlineLevel="0" collapsed="false">
      <c r="AK1501" s="23"/>
    </row>
    <row r="1502" customFormat="false" ht="13" hidden="false" customHeight="false" outlineLevel="0" collapsed="false">
      <c r="AK1502" s="23"/>
    </row>
    <row r="1503" customFormat="false" ht="13" hidden="false" customHeight="false" outlineLevel="0" collapsed="false">
      <c r="AK1503" s="23"/>
    </row>
    <row r="1504" customFormat="false" ht="13" hidden="false" customHeight="false" outlineLevel="0" collapsed="false">
      <c r="AK1504" s="23"/>
    </row>
    <row r="1505" customFormat="false" ht="13" hidden="false" customHeight="false" outlineLevel="0" collapsed="false">
      <c r="AK1505" s="23"/>
    </row>
    <row r="1506" customFormat="false" ht="13" hidden="false" customHeight="false" outlineLevel="0" collapsed="false">
      <c r="AK1506" s="23"/>
    </row>
    <row r="1507" customFormat="false" ht="13" hidden="false" customHeight="false" outlineLevel="0" collapsed="false">
      <c r="AK1507" s="23"/>
    </row>
    <row r="1508" customFormat="false" ht="13" hidden="false" customHeight="false" outlineLevel="0" collapsed="false">
      <c r="AK1508" s="23"/>
    </row>
    <row r="1509" customFormat="false" ht="13" hidden="false" customHeight="false" outlineLevel="0" collapsed="false">
      <c r="AK1509" s="23"/>
    </row>
    <row r="1510" customFormat="false" ht="13" hidden="false" customHeight="false" outlineLevel="0" collapsed="false">
      <c r="AK1510" s="23"/>
    </row>
    <row r="1511" customFormat="false" ht="13" hidden="false" customHeight="false" outlineLevel="0" collapsed="false">
      <c r="AK1511" s="23"/>
    </row>
    <row r="1512" customFormat="false" ht="13" hidden="false" customHeight="false" outlineLevel="0" collapsed="false">
      <c r="AK1512" s="23"/>
    </row>
    <row r="1513" customFormat="false" ht="13" hidden="false" customHeight="false" outlineLevel="0" collapsed="false">
      <c r="AK1513" s="23"/>
    </row>
    <row r="1514" customFormat="false" ht="13" hidden="false" customHeight="false" outlineLevel="0" collapsed="false">
      <c r="AK1514" s="23"/>
    </row>
    <row r="1515" customFormat="false" ht="13" hidden="false" customHeight="false" outlineLevel="0" collapsed="false">
      <c r="AK1515" s="23"/>
    </row>
    <row r="1516" customFormat="false" ht="13" hidden="false" customHeight="false" outlineLevel="0" collapsed="false">
      <c r="AK1516" s="23"/>
    </row>
    <row r="1517" customFormat="false" ht="13" hidden="false" customHeight="false" outlineLevel="0" collapsed="false">
      <c r="AK1517" s="23"/>
    </row>
    <row r="1518" customFormat="false" ht="13" hidden="false" customHeight="false" outlineLevel="0" collapsed="false">
      <c r="AK1518" s="23"/>
    </row>
    <row r="1519" customFormat="false" ht="13" hidden="false" customHeight="false" outlineLevel="0" collapsed="false">
      <c r="AK1519" s="23"/>
    </row>
    <row r="1520" customFormat="false" ht="13" hidden="false" customHeight="false" outlineLevel="0" collapsed="false">
      <c r="AK1520" s="23"/>
    </row>
    <row r="1521" customFormat="false" ht="13" hidden="false" customHeight="false" outlineLevel="0" collapsed="false">
      <c r="AK1521" s="23"/>
    </row>
    <row r="1522" customFormat="false" ht="13" hidden="false" customHeight="false" outlineLevel="0" collapsed="false">
      <c r="AK1522" s="23"/>
    </row>
    <row r="1523" customFormat="false" ht="13" hidden="false" customHeight="false" outlineLevel="0" collapsed="false">
      <c r="AK1523" s="23"/>
    </row>
    <row r="1524" customFormat="false" ht="13" hidden="false" customHeight="false" outlineLevel="0" collapsed="false">
      <c r="AK1524" s="23"/>
    </row>
    <row r="1525" customFormat="false" ht="13" hidden="false" customHeight="false" outlineLevel="0" collapsed="false">
      <c r="AK1525" s="23"/>
    </row>
    <row r="1526" customFormat="false" ht="13" hidden="false" customHeight="false" outlineLevel="0" collapsed="false">
      <c r="AK1526" s="23"/>
    </row>
    <row r="1527" customFormat="false" ht="13" hidden="false" customHeight="false" outlineLevel="0" collapsed="false">
      <c r="AK1527" s="23"/>
    </row>
    <row r="1528" customFormat="false" ht="13" hidden="false" customHeight="false" outlineLevel="0" collapsed="false">
      <c r="AK1528" s="23"/>
    </row>
    <row r="1529" customFormat="false" ht="13" hidden="false" customHeight="false" outlineLevel="0" collapsed="false">
      <c r="AK1529" s="23"/>
    </row>
    <row r="1530" customFormat="false" ht="13" hidden="false" customHeight="false" outlineLevel="0" collapsed="false">
      <c r="AK1530" s="23"/>
    </row>
    <row r="1531" customFormat="false" ht="13" hidden="false" customHeight="false" outlineLevel="0" collapsed="false">
      <c r="AK1531" s="23"/>
    </row>
    <row r="1532" customFormat="false" ht="13" hidden="false" customHeight="false" outlineLevel="0" collapsed="false">
      <c r="AK1532" s="23"/>
    </row>
    <row r="1533" customFormat="false" ht="13" hidden="false" customHeight="false" outlineLevel="0" collapsed="false">
      <c r="AK1533" s="23"/>
    </row>
    <row r="1534" customFormat="false" ht="13" hidden="false" customHeight="false" outlineLevel="0" collapsed="false">
      <c r="AK1534" s="23"/>
    </row>
    <row r="1535" customFormat="false" ht="13" hidden="false" customHeight="false" outlineLevel="0" collapsed="false">
      <c r="AK1535" s="23"/>
    </row>
    <row r="1536" customFormat="false" ht="13" hidden="false" customHeight="false" outlineLevel="0" collapsed="false">
      <c r="AK1536" s="23"/>
    </row>
    <row r="1537" customFormat="false" ht="13" hidden="false" customHeight="false" outlineLevel="0" collapsed="false">
      <c r="AK1537" s="23"/>
    </row>
    <row r="1538" customFormat="false" ht="13" hidden="false" customHeight="false" outlineLevel="0" collapsed="false">
      <c r="AK1538" s="23"/>
    </row>
    <row r="1539" customFormat="false" ht="13" hidden="false" customHeight="false" outlineLevel="0" collapsed="false">
      <c r="AK1539" s="23"/>
    </row>
    <row r="1540" customFormat="false" ht="13" hidden="false" customHeight="false" outlineLevel="0" collapsed="false">
      <c r="AK1540" s="23"/>
    </row>
    <row r="1541" customFormat="false" ht="13" hidden="false" customHeight="false" outlineLevel="0" collapsed="false">
      <c r="AK1541" s="23"/>
    </row>
    <row r="1542" customFormat="false" ht="13" hidden="false" customHeight="false" outlineLevel="0" collapsed="false">
      <c r="AK1542" s="23"/>
    </row>
    <row r="1543" customFormat="false" ht="13" hidden="false" customHeight="false" outlineLevel="0" collapsed="false">
      <c r="AK1543" s="23"/>
    </row>
    <row r="1544" customFormat="false" ht="13" hidden="false" customHeight="false" outlineLevel="0" collapsed="false">
      <c r="AK1544" s="23"/>
    </row>
    <row r="1545" customFormat="false" ht="13" hidden="false" customHeight="false" outlineLevel="0" collapsed="false">
      <c r="AK1545" s="23"/>
    </row>
    <row r="1546" customFormat="false" ht="13" hidden="false" customHeight="false" outlineLevel="0" collapsed="false">
      <c r="AK1546" s="23"/>
    </row>
    <row r="1547" customFormat="false" ht="13" hidden="false" customHeight="false" outlineLevel="0" collapsed="false">
      <c r="AK1547" s="23"/>
    </row>
    <row r="1548" customFormat="false" ht="13" hidden="false" customHeight="false" outlineLevel="0" collapsed="false">
      <c r="AK1548" s="23"/>
    </row>
    <row r="1549" customFormat="false" ht="13" hidden="false" customHeight="false" outlineLevel="0" collapsed="false">
      <c r="AK1549" s="23"/>
    </row>
    <row r="1550" customFormat="false" ht="13" hidden="false" customHeight="false" outlineLevel="0" collapsed="false">
      <c r="AK1550" s="23"/>
    </row>
    <row r="1551" customFormat="false" ht="13" hidden="false" customHeight="false" outlineLevel="0" collapsed="false">
      <c r="AK1551" s="23"/>
    </row>
    <row r="1552" customFormat="false" ht="13" hidden="false" customHeight="false" outlineLevel="0" collapsed="false">
      <c r="AK1552" s="23"/>
    </row>
    <row r="1553" customFormat="false" ht="13" hidden="false" customHeight="false" outlineLevel="0" collapsed="false">
      <c r="AK1553" s="23"/>
    </row>
    <row r="1554" customFormat="false" ht="13" hidden="false" customHeight="false" outlineLevel="0" collapsed="false">
      <c r="AK1554" s="23"/>
    </row>
    <row r="1555" customFormat="false" ht="13" hidden="false" customHeight="false" outlineLevel="0" collapsed="false">
      <c r="AK1555" s="23"/>
    </row>
    <row r="1556" customFormat="false" ht="13" hidden="false" customHeight="false" outlineLevel="0" collapsed="false">
      <c r="AK1556" s="23"/>
    </row>
    <row r="1557" customFormat="false" ht="13" hidden="false" customHeight="false" outlineLevel="0" collapsed="false">
      <c r="AK1557" s="23"/>
    </row>
    <row r="1558" customFormat="false" ht="13" hidden="false" customHeight="false" outlineLevel="0" collapsed="false">
      <c r="AK1558" s="23"/>
    </row>
    <row r="1559" customFormat="false" ht="13" hidden="false" customHeight="false" outlineLevel="0" collapsed="false">
      <c r="AK1559" s="23"/>
    </row>
    <row r="1560" customFormat="false" ht="13" hidden="false" customHeight="false" outlineLevel="0" collapsed="false">
      <c r="AK1560" s="23"/>
    </row>
    <row r="1561" customFormat="false" ht="13" hidden="false" customHeight="false" outlineLevel="0" collapsed="false">
      <c r="AK1561" s="23"/>
    </row>
    <row r="1562" customFormat="false" ht="13" hidden="false" customHeight="false" outlineLevel="0" collapsed="false">
      <c r="AK1562" s="23"/>
    </row>
    <row r="1563" customFormat="false" ht="13" hidden="false" customHeight="false" outlineLevel="0" collapsed="false">
      <c r="AK1563" s="23"/>
    </row>
    <row r="1564" customFormat="false" ht="13" hidden="false" customHeight="false" outlineLevel="0" collapsed="false">
      <c r="AK1564" s="23"/>
    </row>
    <row r="1565" customFormat="false" ht="13" hidden="false" customHeight="false" outlineLevel="0" collapsed="false">
      <c r="AK1565" s="23"/>
    </row>
    <row r="1566" customFormat="false" ht="13" hidden="false" customHeight="false" outlineLevel="0" collapsed="false">
      <c r="AK1566" s="23"/>
    </row>
    <row r="1567" customFormat="false" ht="13" hidden="false" customHeight="false" outlineLevel="0" collapsed="false">
      <c r="AK1567" s="23"/>
    </row>
    <row r="1568" customFormat="false" ht="13" hidden="false" customHeight="false" outlineLevel="0" collapsed="false">
      <c r="AK1568" s="23"/>
    </row>
    <row r="1569" customFormat="false" ht="13" hidden="false" customHeight="false" outlineLevel="0" collapsed="false">
      <c r="AK1569" s="23"/>
    </row>
    <row r="1570" customFormat="false" ht="13" hidden="false" customHeight="false" outlineLevel="0" collapsed="false">
      <c r="AK1570" s="23"/>
    </row>
    <row r="1571" customFormat="false" ht="13" hidden="false" customHeight="false" outlineLevel="0" collapsed="false">
      <c r="AK1571" s="23"/>
    </row>
    <row r="1572" customFormat="false" ht="13" hidden="false" customHeight="false" outlineLevel="0" collapsed="false">
      <c r="AK1572" s="23"/>
    </row>
    <row r="1573" customFormat="false" ht="13" hidden="false" customHeight="false" outlineLevel="0" collapsed="false">
      <c r="AK1573" s="23"/>
    </row>
    <row r="1574" customFormat="false" ht="13" hidden="false" customHeight="false" outlineLevel="0" collapsed="false">
      <c r="AK1574" s="23"/>
    </row>
    <row r="1575" customFormat="false" ht="13" hidden="false" customHeight="false" outlineLevel="0" collapsed="false">
      <c r="AK1575" s="23"/>
    </row>
    <row r="1576" customFormat="false" ht="13" hidden="false" customHeight="false" outlineLevel="0" collapsed="false">
      <c r="AK1576" s="23"/>
    </row>
    <row r="1577" customFormat="false" ht="13" hidden="false" customHeight="false" outlineLevel="0" collapsed="false">
      <c r="AK1577" s="23"/>
    </row>
    <row r="1578" customFormat="false" ht="13" hidden="false" customHeight="false" outlineLevel="0" collapsed="false">
      <c r="AK1578" s="23"/>
    </row>
    <row r="1579" customFormat="false" ht="13" hidden="false" customHeight="false" outlineLevel="0" collapsed="false">
      <c r="AK1579" s="23"/>
    </row>
    <row r="1580" customFormat="false" ht="13" hidden="false" customHeight="false" outlineLevel="0" collapsed="false">
      <c r="AK1580" s="23"/>
    </row>
    <row r="1581" customFormat="false" ht="13" hidden="false" customHeight="false" outlineLevel="0" collapsed="false">
      <c r="AK1581" s="23"/>
    </row>
    <row r="1582" customFormat="false" ht="13" hidden="false" customHeight="false" outlineLevel="0" collapsed="false">
      <c r="AK1582" s="23"/>
    </row>
    <row r="1583" customFormat="false" ht="13" hidden="false" customHeight="false" outlineLevel="0" collapsed="false">
      <c r="AK1583" s="23"/>
    </row>
    <row r="1584" customFormat="false" ht="13" hidden="false" customHeight="false" outlineLevel="0" collapsed="false">
      <c r="AK1584" s="23"/>
    </row>
    <row r="1585" customFormat="false" ht="13" hidden="false" customHeight="false" outlineLevel="0" collapsed="false">
      <c r="AK1585" s="23"/>
    </row>
    <row r="1586" customFormat="false" ht="13" hidden="false" customHeight="false" outlineLevel="0" collapsed="false">
      <c r="AK1586" s="23"/>
    </row>
    <row r="1587" customFormat="false" ht="13" hidden="false" customHeight="false" outlineLevel="0" collapsed="false">
      <c r="AK1587" s="23"/>
    </row>
    <row r="1588" customFormat="false" ht="13" hidden="false" customHeight="false" outlineLevel="0" collapsed="false">
      <c r="AK1588" s="23"/>
    </row>
    <row r="1589" customFormat="false" ht="13" hidden="false" customHeight="false" outlineLevel="0" collapsed="false">
      <c r="AK1589" s="23"/>
    </row>
    <row r="1590" customFormat="false" ht="13" hidden="false" customHeight="false" outlineLevel="0" collapsed="false">
      <c r="AK1590" s="23"/>
    </row>
    <row r="1591" customFormat="false" ht="13" hidden="false" customHeight="false" outlineLevel="0" collapsed="false">
      <c r="AK1591" s="23"/>
    </row>
    <row r="1592" customFormat="false" ht="13" hidden="false" customHeight="false" outlineLevel="0" collapsed="false">
      <c r="AK1592" s="23"/>
    </row>
    <row r="1593" customFormat="false" ht="13" hidden="false" customHeight="false" outlineLevel="0" collapsed="false">
      <c r="AK1593" s="23"/>
    </row>
    <row r="1594" customFormat="false" ht="13" hidden="false" customHeight="false" outlineLevel="0" collapsed="false">
      <c r="AK1594" s="23"/>
    </row>
    <row r="1595" customFormat="false" ht="13" hidden="false" customHeight="false" outlineLevel="0" collapsed="false">
      <c r="AK1595" s="23"/>
    </row>
    <row r="1596" customFormat="false" ht="13" hidden="false" customHeight="false" outlineLevel="0" collapsed="false">
      <c r="AK1596" s="23"/>
    </row>
    <row r="1597" customFormat="false" ht="13" hidden="false" customHeight="false" outlineLevel="0" collapsed="false">
      <c r="AK1597" s="23"/>
    </row>
    <row r="1598" customFormat="false" ht="13" hidden="false" customHeight="false" outlineLevel="0" collapsed="false">
      <c r="AK1598" s="23"/>
    </row>
    <row r="1599" customFormat="false" ht="13" hidden="false" customHeight="false" outlineLevel="0" collapsed="false">
      <c r="AK1599" s="23"/>
    </row>
    <row r="1600" customFormat="false" ht="13" hidden="false" customHeight="false" outlineLevel="0" collapsed="false">
      <c r="AK1600" s="23"/>
    </row>
    <row r="1601" customFormat="false" ht="13" hidden="false" customHeight="false" outlineLevel="0" collapsed="false">
      <c r="AK1601" s="23"/>
    </row>
    <row r="1602" customFormat="false" ht="13" hidden="false" customHeight="false" outlineLevel="0" collapsed="false">
      <c r="AK1602" s="23"/>
    </row>
    <row r="1603" customFormat="false" ht="13" hidden="false" customHeight="false" outlineLevel="0" collapsed="false">
      <c r="AK1603" s="23"/>
    </row>
    <row r="1604" customFormat="false" ht="13" hidden="false" customHeight="false" outlineLevel="0" collapsed="false">
      <c r="AK1604" s="23"/>
    </row>
    <row r="1605" customFormat="false" ht="13" hidden="false" customHeight="false" outlineLevel="0" collapsed="false">
      <c r="AK1605" s="23"/>
    </row>
    <row r="1606" customFormat="false" ht="13" hidden="false" customHeight="false" outlineLevel="0" collapsed="false">
      <c r="AK1606" s="23"/>
    </row>
    <row r="1607" customFormat="false" ht="13" hidden="false" customHeight="false" outlineLevel="0" collapsed="false">
      <c r="AK1607" s="23"/>
    </row>
    <row r="1608" customFormat="false" ht="13" hidden="false" customHeight="false" outlineLevel="0" collapsed="false">
      <c r="AK1608" s="23"/>
    </row>
    <row r="1609" customFormat="false" ht="13" hidden="false" customHeight="false" outlineLevel="0" collapsed="false">
      <c r="AK1609" s="23"/>
    </row>
    <row r="1610" customFormat="false" ht="13" hidden="false" customHeight="false" outlineLevel="0" collapsed="false">
      <c r="AK1610" s="23"/>
    </row>
    <row r="1611" customFormat="false" ht="13" hidden="false" customHeight="false" outlineLevel="0" collapsed="false">
      <c r="AK1611" s="23"/>
    </row>
    <row r="1612" customFormat="false" ht="13" hidden="false" customHeight="false" outlineLevel="0" collapsed="false">
      <c r="AK1612" s="23"/>
    </row>
    <row r="1613" customFormat="false" ht="13" hidden="false" customHeight="false" outlineLevel="0" collapsed="false">
      <c r="AK1613" s="23"/>
    </row>
    <row r="1614" customFormat="false" ht="13" hidden="false" customHeight="false" outlineLevel="0" collapsed="false">
      <c r="AK1614" s="23"/>
    </row>
    <row r="1615" customFormat="false" ht="13" hidden="false" customHeight="false" outlineLevel="0" collapsed="false">
      <c r="AK1615" s="23"/>
    </row>
    <row r="1616" customFormat="false" ht="13" hidden="false" customHeight="false" outlineLevel="0" collapsed="false">
      <c r="AK1616" s="23"/>
    </row>
    <row r="1617" customFormat="false" ht="13" hidden="false" customHeight="false" outlineLevel="0" collapsed="false">
      <c r="AK1617" s="23"/>
    </row>
    <row r="1618" customFormat="false" ht="13" hidden="false" customHeight="false" outlineLevel="0" collapsed="false">
      <c r="AK1618" s="23"/>
    </row>
    <row r="1619" customFormat="false" ht="13" hidden="false" customHeight="false" outlineLevel="0" collapsed="false">
      <c r="AK1619" s="23"/>
    </row>
    <row r="1620" customFormat="false" ht="13" hidden="false" customHeight="false" outlineLevel="0" collapsed="false">
      <c r="AK1620" s="23"/>
    </row>
    <row r="1621" customFormat="false" ht="13" hidden="false" customHeight="false" outlineLevel="0" collapsed="false">
      <c r="AK1621" s="23"/>
    </row>
    <row r="1622" customFormat="false" ht="13" hidden="false" customHeight="false" outlineLevel="0" collapsed="false">
      <c r="AK1622" s="23"/>
    </row>
    <row r="1623" customFormat="false" ht="13" hidden="false" customHeight="false" outlineLevel="0" collapsed="false">
      <c r="AK1623" s="23"/>
    </row>
    <row r="1624" customFormat="false" ht="13" hidden="false" customHeight="false" outlineLevel="0" collapsed="false">
      <c r="AK1624" s="23"/>
    </row>
    <row r="1625" customFormat="false" ht="13" hidden="false" customHeight="false" outlineLevel="0" collapsed="false">
      <c r="AK1625" s="23"/>
    </row>
    <row r="1626" customFormat="false" ht="13" hidden="false" customHeight="false" outlineLevel="0" collapsed="false">
      <c r="AK1626" s="23"/>
    </row>
    <row r="1627" customFormat="false" ht="13" hidden="false" customHeight="false" outlineLevel="0" collapsed="false">
      <c r="AK1627" s="23"/>
    </row>
    <row r="1628" customFormat="false" ht="13" hidden="false" customHeight="false" outlineLevel="0" collapsed="false">
      <c r="AK1628" s="23"/>
    </row>
    <row r="1629" customFormat="false" ht="13" hidden="false" customHeight="false" outlineLevel="0" collapsed="false">
      <c r="AK1629" s="23"/>
    </row>
    <row r="1630" customFormat="false" ht="13" hidden="false" customHeight="false" outlineLevel="0" collapsed="false">
      <c r="AK1630" s="23"/>
    </row>
    <row r="1631" customFormat="false" ht="13" hidden="false" customHeight="false" outlineLevel="0" collapsed="false">
      <c r="AK1631" s="23"/>
    </row>
    <row r="1632" customFormat="false" ht="13" hidden="false" customHeight="false" outlineLevel="0" collapsed="false">
      <c r="AK1632" s="23"/>
    </row>
    <row r="1633" customFormat="false" ht="13" hidden="false" customHeight="false" outlineLevel="0" collapsed="false">
      <c r="AK1633" s="23"/>
    </row>
    <row r="1634" customFormat="false" ht="13" hidden="false" customHeight="false" outlineLevel="0" collapsed="false">
      <c r="AK1634" s="23"/>
    </row>
    <row r="1635" customFormat="false" ht="13" hidden="false" customHeight="false" outlineLevel="0" collapsed="false">
      <c r="AK1635" s="23"/>
    </row>
    <row r="1636" customFormat="false" ht="13" hidden="false" customHeight="false" outlineLevel="0" collapsed="false">
      <c r="AK1636" s="23"/>
    </row>
    <row r="1637" customFormat="false" ht="13" hidden="false" customHeight="false" outlineLevel="0" collapsed="false">
      <c r="AK1637" s="23"/>
    </row>
    <row r="1638" customFormat="false" ht="13" hidden="false" customHeight="false" outlineLevel="0" collapsed="false">
      <c r="AK1638" s="23"/>
    </row>
    <row r="1639" customFormat="false" ht="13" hidden="false" customHeight="false" outlineLevel="0" collapsed="false">
      <c r="AK1639" s="23"/>
    </row>
    <row r="1640" customFormat="false" ht="13" hidden="false" customHeight="false" outlineLevel="0" collapsed="false">
      <c r="AK1640" s="23"/>
    </row>
    <row r="1641" customFormat="false" ht="13" hidden="false" customHeight="false" outlineLevel="0" collapsed="false">
      <c r="AK1641" s="23"/>
    </row>
    <row r="1642" customFormat="false" ht="13" hidden="false" customHeight="false" outlineLevel="0" collapsed="false">
      <c r="AK1642" s="23"/>
    </row>
    <row r="1643" customFormat="false" ht="13" hidden="false" customHeight="false" outlineLevel="0" collapsed="false">
      <c r="AK1643" s="23"/>
    </row>
    <row r="1644" customFormat="false" ht="13" hidden="false" customHeight="false" outlineLevel="0" collapsed="false">
      <c r="AK1644" s="23"/>
    </row>
    <row r="1645" customFormat="false" ht="13" hidden="false" customHeight="false" outlineLevel="0" collapsed="false">
      <c r="AK1645" s="23"/>
    </row>
    <row r="1646" customFormat="false" ht="13" hidden="false" customHeight="false" outlineLevel="0" collapsed="false">
      <c r="AK1646" s="23"/>
    </row>
    <row r="1647" customFormat="false" ht="13" hidden="false" customHeight="false" outlineLevel="0" collapsed="false">
      <c r="AK1647" s="23"/>
    </row>
    <row r="1648" customFormat="false" ht="13" hidden="false" customHeight="false" outlineLevel="0" collapsed="false">
      <c r="AK1648" s="23"/>
    </row>
    <row r="1649" customFormat="false" ht="13" hidden="false" customHeight="false" outlineLevel="0" collapsed="false">
      <c r="AK1649" s="23"/>
    </row>
    <row r="1650" customFormat="false" ht="13" hidden="false" customHeight="false" outlineLevel="0" collapsed="false">
      <c r="AK1650" s="23"/>
    </row>
    <row r="1651" customFormat="false" ht="13" hidden="false" customHeight="false" outlineLevel="0" collapsed="false">
      <c r="AK1651" s="23"/>
    </row>
    <row r="1652" customFormat="false" ht="13" hidden="false" customHeight="false" outlineLevel="0" collapsed="false">
      <c r="AK1652" s="23"/>
    </row>
    <row r="1653" customFormat="false" ht="13" hidden="false" customHeight="false" outlineLevel="0" collapsed="false">
      <c r="AK1653" s="23"/>
    </row>
    <row r="1654" customFormat="false" ht="13" hidden="false" customHeight="false" outlineLevel="0" collapsed="false">
      <c r="AK1654" s="23"/>
    </row>
    <row r="1655" customFormat="false" ht="13" hidden="false" customHeight="false" outlineLevel="0" collapsed="false">
      <c r="AK1655" s="23"/>
    </row>
    <row r="1656" customFormat="false" ht="13" hidden="false" customHeight="false" outlineLevel="0" collapsed="false">
      <c r="AK1656" s="23"/>
    </row>
    <row r="1657" customFormat="false" ht="13" hidden="false" customHeight="false" outlineLevel="0" collapsed="false">
      <c r="AK1657" s="23"/>
    </row>
    <row r="1658" customFormat="false" ht="13" hidden="false" customHeight="false" outlineLevel="0" collapsed="false">
      <c r="AK1658" s="23"/>
    </row>
    <row r="1659" customFormat="false" ht="13" hidden="false" customHeight="false" outlineLevel="0" collapsed="false">
      <c r="AK1659" s="23"/>
    </row>
    <row r="1660" customFormat="false" ht="13" hidden="false" customHeight="false" outlineLevel="0" collapsed="false">
      <c r="AK1660" s="23"/>
    </row>
    <row r="1661" customFormat="false" ht="13" hidden="false" customHeight="false" outlineLevel="0" collapsed="false">
      <c r="AK1661" s="23"/>
    </row>
    <row r="1662" customFormat="false" ht="13" hidden="false" customHeight="false" outlineLevel="0" collapsed="false">
      <c r="AK1662" s="23"/>
    </row>
    <row r="1663" customFormat="false" ht="13" hidden="false" customHeight="false" outlineLevel="0" collapsed="false">
      <c r="AK1663" s="23"/>
    </row>
    <row r="1664" customFormat="false" ht="13" hidden="false" customHeight="false" outlineLevel="0" collapsed="false">
      <c r="AK1664" s="23"/>
    </row>
    <row r="1665" customFormat="false" ht="13" hidden="false" customHeight="false" outlineLevel="0" collapsed="false">
      <c r="AK1665" s="23"/>
    </row>
    <row r="1666" customFormat="false" ht="13" hidden="false" customHeight="false" outlineLevel="0" collapsed="false">
      <c r="AK1666" s="23"/>
    </row>
    <row r="1667" customFormat="false" ht="13" hidden="false" customHeight="false" outlineLevel="0" collapsed="false">
      <c r="AK1667" s="23"/>
    </row>
    <row r="1668" customFormat="false" ht="13" hidden="false" customHeight="false" outlineLevel="0" collapsed="false">
      <c r="AK1668" s="23"/>
    </row>
    <row r="1669" customFormat="false" ht="13" hidden="false" customHeight="false" outlineLevel="0" collapsed="false">
      <c r="AK1669" s="23"/>
    </row>
    <row r="1670" customFormat="false" ht="13" hidden="false" customHeight="false" outlineLevel="0" collapsed="false">
      <c r="AK1670" s="23"/>
    </row>
    <row r="1671" customFormat="false" ht="13" hidden="false" customHeight="false" outlineLevel="0" collapsed="false">
      <c r="AK1671" s="23"/>
    </row>
    <row r="1672" customFormat="false" ht="13" hidden="false" customHeight="false" outlineLevel="0" collapsed="false">
      <c r="AK1672" s="23"/>
    </row>
    <row r="1673" customFormat="false" ht="13" hidden="false" customHeight="false" outlineLevel="0" collapsed="false">
      <c r="AK1673" s="23"/>
    </row>
    <row r="1674" customFormat="false" ht="13" hidden="false" customHeight="false" outlineLevel="0" collapsed="false">
      <c r="AK1674" s="23"/>
    </row>
    <row r="1675" customFormat="false" ht="13" hidden="false" customHeight="false" outlineLevel="0" collapsed="false">
      <c r="AK1675" s="23"/>
    </row>
    <row r="1676" customFormat="false" ht="13" hidden="false" customHeight="false" outlineLevel="0" collapsed="false">
      <c r="AK1676" s="23"/>
    </row>
    <row r="1677" customFormat="false" ht="13" hidden="false" customHeight="false" outlineLevel="0" collapsed="false">
      <c r="AK1677" s="23"/>
    </row>
    <row r="1678" customFormat="false" ht="13" hidden="false" customHeight="false" outlineLevel="0" collapsed="false">
      <c r="AK1678" s="23"/>
    </row>
    <row r="1679" customFormat="false" ht="13" hidden="false" customHeight="false" outlineLevel="0" collapsed="false">
      <c r="AK1679" s="23"/>
    </row>
    <row r="1680" customFormat="false" ht="13" hidden="false" customHeight="false" outlineLevel="0" collapsed="false">
      <c r="AK1680" s="23"/>
    </row>
    <row r="1681" customFormat="false" ht="13" hidden="false" customHeight="false" outlineLevel="0" collapsed="false">
      <c r="AK1681" s="23"/>
    </row>
    <row r="1682" customFormat="false" ht="13" hidden="false" customHeight="false" outlineLevel="0" collapsed="false">
      <c r="AK1682" s="23"/>
    </row>
    <row r="1683" customFormat="false" ht="13" hidden="false" customHeight="false" outlineLevel="0" collapsed="false">
      <c r="AK1683" s="23"/>
    </row>
    <row r="1684" customFormat="false" ht="13" hidden="false" customHeight="false" outlineLevel="0" collapsed="false">
      <c r="AK1684" s="23"/>
    </row>
    <row r="1685" customFormat="false" ht="13" hidden="false" customHeight="false" outlineLevel="0" collapsed="false">
      <c r="AK1685" s="23"/>
    </row>
    <row r="1686" customFormat="false" ht="13" hidden="false" customHeight="false" outlineLevel="0" collapsed="false">
      <c r="AK1686" s="23"/>
    </row>
    <row r="1687" customFormat="false" ht="13" hidden="false" customHeight="false" outlineLevel="0" collapsed="false">
      <c r="AK1687" s="23"/>
    </row>
    <row r="1688" customFormat="false" ht="13" hidden="false" customHeight="false" outlineLevel="0" collapsed="false">
      <c r="AK1688" s="23"/>
    </row>
    <row r="1689" customFormat="false" ht="13" hidden="false" customHeight="false" outlineLevel="0" collapsed="false">
      <c r="AK1689" s="23"/>
    </row>
    <row r="1690" customFormat="false" ht="13" hidden="false" customHeight="false" outlineLevel="0" collapsed="false">
      <c r="AK1690" s="23"/>
    </row>
    <row r="1691" customFormat="false" ht="13" hidden="false" customHeight="false" outlineLevel="0" collapsed="false">
      <c r="AK1691" s="23"/>
    </row>
    <row r="1692" customFormat="false" ht="13" hidden="false" customHeight="false" outlineLevel="0" collapsed="false">
      <c r="AK1692" s="23"/>
    </row>
    <row r="1693" customFormat="false" ht="13" hidden="false" customHeight="false" outlineLevel="0" collapsed="false">
      <c r="AK1693" s="23"/>
    </row>
    <row r="1694" customFormat="false" ht="13" hidden="false" customHeight="false" outlineLevel="0" collapsed="false">
      <c r="AK1694" s="23"/>
    </row>
    <row r="1695" customFormat="false" ht="13" hidden="false" customHeight="false" outlineLevel="0" collapsed="false">
      <c r="AK1695" s="23"/>
    </row>
    <row r="1696" customFormat="false" ht="13" hidden="false" customHeight="false" outlineLevel="0" collapsed="false">
      <c r="AK1696" s="23"/>
    </row>
    <row r="1697" customFormat="false" ht="13" hidden="false" customHeight="false" outlineLevel="0" collapsed="false">
      <c r="AK1697" s="23"/>
    </row>
    <row r="1698" customFormat="false" ht="13" hidden="false" customHeight="false" outlineLevel="0" collapsed="false">
      <c r="AK1698" s="23"/>
    </row>
    <row r="1699" customFormat="false" ht="13" hidden="false" customHeight="false" outlineLevel="0" collapsed="false">
      <c r="AK1699" s="23"/>
    </row>
    <row r="1700" customFormat="false" ht="13" hidden="false" customHeight="false" outlineLevel="0" collapsed="false">
      <c r="AK1700" s="23"/>
    </row>
    <row r="1701" customFormat="false" ht="13" hidden="false" customHeight="false" outlineLevel="0" collapsed="false">
      <c r="AK1701" s="23"/>
    </row>
    <row r="1702" customFormat="false" ht="13" hidden="false" customHeight="false" outlineLevel="0" collapsed="false">
      <c r="AK1702" s="23"/>
    </row>
    <row r="1703" customFormat="false" ht="13" hidden="false" customHeight="false" outlineLevel="0" collapsed="false">
      <c r="AK1703" s="23"/>
    </row>
    <row r="1704" customFormat="false" ht="13" hidden="false" customHeight="false" outlineLevel="0" collapsed="false">
      <c r="AK1704" s="23"/>
    </row>
    <row r="1705" customFormat="false" ht="13" hidden="false" customHeight="false" outlineLevel="0" collapsed="false">
      <c r="AK1705" s="23"/>
    </row>
    <row r="1706" customFormat="false" ht="13" hidden="false" customHeight="false" outlineLevel="0" collapsed="false">
      <c r="AK1706" s="23"/>
    </row>
    <row r="1707" customFormat="false" ht="13" hidden="false" customHeight="false" outlineLevel="0" collapsed="false">
      <c r="AK1707" s="23"/>
    </row>
    <row r="1708" customFormat="false" ht="13" hidden="false" customHeight="false" outlineLevel="0" collapsed="false">
      <c r="AK1708" s="23"/>
    </row>
    <row r="1709" customFormat="false" ht="13" hidden="false" customHeight="false" outlineLevel="0" collapsed="false">
      <c r="AK1709" s="23"/>
    </row>
    <row r="1710" customFormat="false" ht="13" hidden="false" customHeight="false" outlineLevel="0" collapsed="false">
      <c r="AK1710" s="23"/>
    </row>
    <row r="1711" customFormat="false" ht="13" hidden="false" customHeight="false" outlineLevel="0" collapsed="false">
      <c r="AK1711" s="23"/>
    </row>
    <row r="1712" customFormat="false" ht="13" hidden="false" customHeight="false" outlineLevel="0" collapsed="false">
      <c r="AK1712" s="23"/>
    </row>
    <row r="1713" customFormat="false" ht="13" hidden="false" customHeight="false" outlineLevel="0" collapsed="false">
      <c r="AK1713" s="23"/>
    </row>
    <row r="1714" customFormat="false" ht="13" hidden="false" customHeight="false" outlineLevel="0" collapsed="false">
      <c r="AK1714" s="23"/>
    </row>
    <row r="1715" customFormat="false" ht="13" hidden="false" customHeight="false" outlineLevel="0" collapsed="false">
      <c r="AK1715" s="23"/>
    </row>
    <row r="1716" customFormat="false" ht="13" hidden="false" customHeight="false" outlineLevel="0" collapsed="false">
      <c r="AK1716" s="23"/>
    </row>
    <row r="1717" customFormat="false" ht="13" hidden="false" customHeight="false" outlineLevel="0" collapsed="false">
      <c r="AK1717" s="23"/>
    </row>
    <row r="1718" customFormat="false" ht="13" hidden="false" customHeight="false" outlineLevel="0" collapsed="false">
      <c r="AK1718" s="23"/>
    </row>
    <row r="1719" customFormat="false" ht="13" hidden="false" customHeight="false" outlineLevel="0" collapsed="false">
      <c r="AK1719" s="23"/>
    </row>
    <row r="1720" customFormat="false" ht="13" hidden="false" customHeight="false" outlineLevel="0" collapsed="false">
      <c r="AK1720" s="23"/>
    </row>
    <row r="1721" customFormat="false" ht="13" hidden="false" customHeight="false" outlineLevel="0" collapsed="false">
      <c r="AK1721" s="23"/>
    </row>
    <row r="1722" customFormat="false" ht="13" hidden="false" customHeight="false" outlineLevel="0" collapsed="false">
      <c r="AK1722" s="23"/>
    </row>
    <row r="1723" customFormat="false" ht="13" hidden="false" customHeight="false" outlineLevel="0" collapsed="false">
      <c r="AK1723" s="23"/>
    </row>
    <row r="1724" customFormat="false" ht="13" hidden="false" customHeight="false" outlineLevel="0" collapsed="false">
      <c r="AK1724" s="23"/>
    </row>
    <row r="1725" customFormat="false" ht="13" hidden="false" customHeight="false" outlineLevel="0" collapsed="false">
      <c r="AK1725" s="23"/>
    </row>
    <row r="1726" customFormat="false" ht="13" hidden="false" customHeight="false" outlineLevel="0" collapsed="false">
      <c r="AK1726" s="23"/>
    </row>
    <row r="1727" customFormat="false" ht="13" hidden="false" customHeight="false" outlineLevel="0" collapsed="false">
      <c r="AK1727" s="23"/>
    </row>
    <row r="1728" customFormat="false" ht="13" hidden="false" customHeight="false" outlineLevel="0" collapsed="false">
      <c r="AK1728" s="23"/>
    </row>
    <row r="1729" customFormat="false" ht="13" hidden="false" customHeight="false" outlineLevel="0" collapsed="false">
      <c r="AK1729" s="23"/>
    </row>
    <row r="1730" customFormat="false" ht="13" hidden="false" customHeight="false" outlineLevel="0" collapsed="false">
      <c r="AK1730" s="23"/>
    </row>
    <row r="1731" customFormat="false" ht="13" hidden="false" customHeight="false" outlineLevel="0" collapsed="false">
      <c r="AK1731" s="23"/>
    </row>
    <row r="1732" customFormat="false" ht="13" hidden="false" customHeight="false" outlineLevel="0" collapsed="false">
      <c r="AK1732" s="23"/>
    </row>
    <row r="1733" customFormat="false" ht="13" hidden="false" customHeight="false" outlineLevel="0" collapsed="false">
      <c r="AK1733" s="23"/>
    </row>
    <row r="1734" customFormat="false" ht="13" hidden="false" customHeight="false" outlineLevel="0" collapsed="false">
      <c r="AK1734" s="23"/>
    </row>
    <row r="1735" customFormat="false" ht="13" hidden="false" customHeight="false" outlineLevel="0" collapsed="false">
      <c r="AK1735" s="23"/>
    </row>
    <row r="1736" customFormat="false" ht="13" hidden="false" customHeight="false" outlineLevel="0" collapsed="false">
      <c r="AK1736" s="23"/>
    </row>
    <row r="1737" customFormat="false" ht="13" hidden="false" customHeight="false" outlineLevel="0" collapsed="false">
      <c r="AK1737" s="23"/>
    </row>
    <row r="1738" customFormat="false" ht="13" hidden="false" customHeight="false" outlineLevel="0" collapsed="false">
      <c r="AK1738" s="23"/>
    </row>
    <row r="1739" customFormat="false" ht="13" hidden="false" customHeight="false" outlineLevel="0" collapsed="false">
      <c r="AK1739" s="23"/>
    </row>
    <row r="1740" customFormat="false" ht="13" hidden="false" customHeight="false" outlineLevel="0" collapsed="false">
      <c r="AK1740" s="23"/>
    </row>
    <row r="1741" customFormat="false" ht="13" hidden="false" customHeight="false" outlineLevel="0" collapsed="false">
      <c r="AK1741" s="23"/>
    </row>
    <row r="1742" customFormat="false" ht="13" hidden="false" customHeight="false" outlineLevel="0" collapsed="false">
      <c r="AK1742" s="23"/>
    </row>
    <row r="1743" customFormat="false" ht="13" hidden="false" customHeight="false" outlineLevel="0" collapsed="false">
      <c r="AK1743" s="23"/>
    </row>
    <row r="1744" customFormat="false" ht="13" hidden="false" customHeight="false" outlineLevel="0" collapsed="false">
      <c r="AK1744" s="23"/>
    </row>
    <row r="1745" customFormat="false" ht="13" hidden="false" customHeight="false" outlineLevel="0" collapsed="false">
      <c r="AK1745" s="23"/>
    </row>
    <row r="1746" customFormat="false" ht="13" hidden="false" customHeight="false" outlineLevel="0" collapsed="false">
      <c r="AK1746" s="23"/>
    </row>
    <row r="1747" customFormat="false" ht="13" hidden="false" customHeight="false" outlineLevel="0" collapsed="false">
      <c r="AK1747" s="23"/>
    </row>
    <row r="1748" customFormat="false" ht="13" hidden="false" customHeight="false" outlineLevel="0" collapsed="false">
      <c r="AK1748" s="23"/>
    </row>
    <row r="1749" customFormat="false" ht="13" hidden="false" customHeight="false" outlineLevel="0" collapsed="false">
      <c r="AK1749" s="23"/>
    </row>
    <row r="1750" customFormat="false" ht="13" hidden="false" customHeight="false" outlineLevel="0" collapsed="false">
      <c r="AK1750" s="23"/>
    </row>
    <row r="1751" customFormat="false" ht="13" hidden="false" customHeight="false" outlineLevel="0" collapsed="false">
      <c r="AK1751" s="23"/>
    </row>
    <row r="1752" customFormat="false" ht="13" hidden="false" customHeight="false" outlineLevel="0" collapsed="false">
      <c r="AK1752" s="23"/>
    </row>
    <row r="1753" customFormat="false" ht="13" hidden="false" customHeight="false" outlineLevel="0" collapsed="false">
      <c r="AK1753" s="23"/>
    </row>
    <row r="1754" customFormat="false" ht="13" hidden="false" customHeight="false" outlineLevel="0" collapsed="false">
      <c r="AK1754" s="23"/>
    </row>
    <row r="1755" customFormat="false" ht="13" hidden="false" customHeight="false" outlineLevel="0" collapsed="false">
      <c r="AK1755" s="23"/>
    </row>
    <row r="1756" customFormat="false" ht="13" hidden="false" customHeight="false" outlineLevel="0" collapsed="false">
      <c r="AK1756" s="23"/>
    </row>
    <row r="1757" customFormat="false" ht="13" hidden="false" customHeight="false" outlineLevel="0" collapsed="false">
      <c r="AK1757" s="23"/>
    </row>
    <row r="1758" customFormat="false" ht="13" hidden="false" customHeight="false" outlineLevel="0" collapsed="false">
      <c r="AK1758" s="23"/>
    </row>
    <row r="1759" customFormat="false" ht="13" hidden="false" customHeight="false" outlineLevel="0" collapsed="false">
      <c r="AK1759" s="23"/>
    </row>
    <row r="1760" customFormat="false" ht="13" hidden="false" customHeight="false" outlineLevel="0" collapsed="false">
      <c r="AK1760" s="23"/>
    </row>
    <row r="1761" customFormat="false" ht="13" hidden="false" customHeight="false" outlineLevel="0" collapsed="false">
      <c r="AK1761" s="23"/>
    </row>
    <row r="1762" customFormat="false" ht="13" hidden="false" customHeight="false" outlineLevel="0" collapsed="false">
      <c r="AK1762" s="23"/>
    </row>
    <row r="1763" customFormat="false" ht="13" hidden="false" customHeight="false" outlineLevel="0" collapsed="false">
      <c r="AK1763" s="23"/>
    </row>
    <row r="1764" customFormat="false" ht="13" hidden="false" customHeight="false" outlineLevel="0" collapsed="false">
      <c r="AK1764" s="23"/>
    </row>
    <row r="1765" customFormat="false" ht="13" hidden="false" customHeight="false" outlineLevel="0" collapsed="false">
      <c r="AK1765" s="23"/>
    </row>
    <row r="1766" customFormat="false" ht="13" hidden="false" customHeight="false" outlineLevel="0" collapsed="false">
      <c r="AK1766" s="23"/>
    </row>
    <row r="1767" customFormat="false" ht="13" hidden="false" customHeight="false" outlineLevel="0" collapsed="false">
      <c r="AK1767" s="23"/>
    </row>
    <row r="1768" customFormat="false" ht="13" hidden="false" customHeight="false" outlineLevel="0" collapsed="false">
      <c r="AK1768" s="23"/>
    </row>
    <row r="1769" customFormat="false" ht="13" hidden="false" customHeight="false" outlineLevel="0" collapsed="false">
      <c r="AK1769" s="23"/>
    </row>
    <row r="1770" customFormat="false" ht="13" hidden="false" customHeight="false" outlineLevel="0" collapsed="false">
      <c r="AK1770" s="23"/>
    </row>
    <row r="1771" customFormat="false" ht="13" hidden="false" customHeight="false" outlineLevel="0" collapsed="false">
      <c r="AK1771" s="23"/>
    </row>
    <row r="1772" customFormat="false" ht="13" hidden="false" customHeight="false" outlineLevel="0" collapsed="false">
      <c r="AK1772" s="23"/>
    </row>
    <row r="1773" customFormat="false" ht="13" hidden="false" customHeight="false" outlineLevel="0" collapsed="false">
      <c r="AK1773" s="23"/>
    </row>
    <row r="1774" customFormat="false" ht="13" hidden="false" customHeight="false" outlineLevel="0" collapsed="false">
      <c r="AK1774" s="23"/>
    </row>
    <row r="1775" customFormat="false" ht="13" hidden="false" customHeight="false" outlineLevel="0" collapsed="false">
      <c r="AK1775" s="23"/>
    </row>
    <row r="1776" customFormat="false" ht="13" hidden="false" customHeight="false" outlineLevel="0" collapsed="false">
      <c r="AK1776" s="23"/>
    </row>
    <row r="1777" customFormat="false" ht="13" hidden="false" customHeight="false" outlineLevel="0" collapsed="false">
      <c r="AK1777" s="23"/>
    </row>
    <row r="1778" customFormat="false" ht="13" hidden="false" customHeight="false" outlineLevel="0" collapsed="false">
      <c r="AK1778" s="23"/>
    </row>
    <row r="1779" customFormat="false" ht="13" hidden="false" customHeight="false" outlineLevel="0" collapsed="false">
      <c r="AK1779" s="23"/>
    </row>
    <row r="1780" customFormat="false" ht="13" hidden="false" customHeight="false" outlineLevel="0" collapsed="false">
      <c r="AK1780" s="23"/>
    </row>
    <row r="1781" customFormat="false" ht="13" hidden="false" customHeight="false" outlineLevel="0" collapsed="false">
      <c r="AK1781" s="23"/>
    </row>
    <row r="1782" customFormat="false" ht="13" hidden="false" customHeight="false" outlineLevel="0" collapsed="false">
      <c r="AK1782" s="23"/>
    </row>
    <row r="1783" customFormat="false" ht="13" hidden="false" customHeight="false" outlineLevel="0" collapsed="false">
      <c r="AK1783" s="23"/>
    </row>
    <row r="1784" customFormat="false" ht="13" hidden="false" customHeight="false" outlineLevel="0" collapsed="false">
      <c r="AK1784" s="23"/>
    </row>
    <row r="1785" customFormat="false" ht="13" hidden="false" customHeight="false" outlineLevel="0" collapsed="false">
      <c r="AK1785" s="23"/>
    </row>
    <row r="1786" customFormat="false" ht="13" hidden="false" customHeight="false" outlineLevel="0" collapsed="false">
      <c r="AK1786" s="23"/>
    </row>
    <row r="1787" customFormat="false" ht="13" hidden="false" customHeight="false" outlineLevel="0" collapsed="false">
      <c r="AK1787" s="23"/>
    </row>
    <row r="1788" customFormat="false" ht="13" hidden="false" customHeight="false" outlineLevel="0" collapsed="false">
      <c r="AK1788" s="23"/>
    </row>
    <row r="1789" customFormat="false" ht="13" hidden="false" customHeight="false" outlineLevel="0" collapsed="false">
      <c r="AK1789" s="23"/>
    </row>
    <row r="1790" customFormat="false" ht="13" hidden="false" customHeight="false" outlineLevel="0" collapsed="false">
      <c r="AK1790" s="23"/>
    </row>
    <row r="1791" customFormat="false" ht="13" hidden="false" customHeight="false" outlineLevel="0" collapsed="false">
      <c r="AK1791" s="23"/>
    </row>
    <row r="1792" customFormat="false" ht="13" hidden="false" customHeight="false" outlineLevel="0" collapsed="false">
      <c r="AK1792" s="23"/>
    </row>
    <row r="1793" customFormat="false" ht="13" hidden="false" customHeight="false" outlineLevel="0" collapsed="false">
      <c r="AK1793" s="23"/>
    </row>
    <row r="1794" customFormat="false" ht="13" hidden="false" customHeight="false" outlineLevel="0" collapsed="false">
      <c r="AK1794" s="23"/>
    </row>
    <row r="1795" customFormat="false" ht="13" hidden="false" customHeight="false" outlineLevel="0" collapsed="false">
      <c r="AK1795" s="23"/>
    </row>
    <row r="1796" customFormat="false" ht="13" hidden="false" customHeight="false" outlineLevel="0" collapsed="false">
      <c r="AK1796" s="23"/>
    </row>
    <row r="1797" customFormat="false" ht="13" hidden="false" customHeight="false" outlineLevel="0" collapsed="false">
      <c r="AK1797" s="23"/>
    </row>
    <row r="1798" customFormat="false" ht="13" hidden="false" customHeight="false" outlineLevel="0" collapsed="false">
      <c r="AK1798" s="23"/>
    </row>
    <row r="1799" customFormat="false" ht="13" hidden="false" customHeight="false" outlineLevel="0" collapsed="false">
      <c r="AK1799" s="23"/>
    </row>
    <row r="1800" customFormat="false" ht="13" hidden="false" customHeight="false" outlineLevel="0" collapsed="false">
      <c r="AK1800" s="23"/>
    </row>
    <row r="1801" customFormat="false" ht="13" hidden="false" customHeight="false" outlineLevel="0" collapsed="false">
      <c r="AK1801" s="23"/>
    </row>
    <row r="1802" customFormat="false" ht="13" hidden="false" customHeight="false" outlineLevel="0" collapsed="false">
      <c r="AK1802" s="23"/>
    </row>
    <row r="1803" customFormat="false" ht="13" hidden="false" customHeight="false" outlineLevel="0" collapsed="false">
      <c r="AK1803" s="23"/>
    </row>
    <row r="1804" customFormat="false" ht="13" hidden="false" customHeight="false" outlineLevel="0" collapsed="false">
      <c r="AK1804" s="23"/>
    </row>
    <row r="1805" customFormat="false" ht="13" hidden="false" customHeight="false" outlineLevel="0" collapsed="false">
      <c r="AK1805" s="23"/>
    </row>
    <row r="1806" customFormat="false" ht="13" hidden="false" customHeight="false" outlineLevel="0" collapsed="false">
      <c r="AK1806" s="23"/>
    </row>
    <row r="1807" customFormat="false" ht="13" hidden="false" customHeight="false" outlineLevel="0" collapsed="false">
      <c r="AK1807" s="23"/>
    </row>
    <row r="1808" customFormat="false" ht="13" hidden="false" customHeight="false" outlineLevel="0" collapsed="false">
      <c r="AK1808" s="23"/>
    </row>
    <row r="1809" customFormat="false" ht="13" hidden="false" customHeight="false" outlineLevel="0" collapsed="false">
      <c r="AK1809" s="23"/>
    </row>
    <row r="1810" customFormat="false" ht="13" hidden="false" customHeight="false" outlineLevel="0" collapsed="false">
      <c r="AK1810" s="23"/>
    </row>
    <row r="1811" customFormat="false" ht="13" hidden="false" customHeight="false" outlineLevel="0" collapsed="false">
      <c r="AK1811" s="23"/>
    </row>
    <row r="1812" customFormat="false" ht="13" hidden="false" customHeight="false" outlineLevel="0" collapsed="false">
      <c r="AK1812" s="23"/>
    </row>
    <row r="1813" customFormat="false" ht="13" hidden="false" customHeight="false" outlineLevel="0" collapsed="false">
      <c r="AK1813" s="23"/>
    </row>
    <row r="1814" customFormat="false" ht="13" hidden="false" customHeight="false" outlineLevel="0" collapsed="false">
      <c r="AK1814" s="23"/>
    </row>
    <row r="1815" customFormat="false" ht="13" hidden="false" customHeight="false" outlineLevel="0" collapsed="false">
      <c r="AK1815" s="23"/>
    </row>
    <row r="1816" customFormat="false" ht="13" hidden="false" customHeight="false" outlineLevel="0" collapsed="false">
      <c r="AK1816" s="23"/>
    </row>
    <row r="1817" customFormat="false" ht="13" hidden="false" customHeight="false" outlineLevel="0" collapsed="false">
      <c r="AK1817" s="23"/>
    </row>
    <row r="1818" customFormat="false" ht="13" hidden="false" customHeight="false" outlineLevel="0" collapsed="false">
      <c r="AK1818" s="23"/>
    </row>
    <row r="1819" customFormat="false" ht="13" hidden="false" customHeight="false" outlineLevel="0" collapsed="false">
      <c r="AK1819" s="23"/>
    </row>
    <row r="1820" customFormat="false" ht="13" hidden="false" customHeight="false" outlineLevel="0" collapsed="false">
      <c r="AK1820" s="23"/>
    </row>
    <row r="1821" customFormat="false" ht="13" hidden="false" customHeight="false" outlineLevel="0" collapsed="false">
      <c r="AK1821" s="23"/>
    </row>
    <row r="1822" customFormat="false" ht="13" hidden="false" customHeight="false" outlineLevel="0" collapsed="false">
      <c r="AK1822" s="23"/>
    </row>
    <row r="1823" customFormat="false" ht="13" hidden="false" customHeight="false" outlineLevel="0" collapsed="false">
      <c r="AK1823" s="23"/>
    </row>
    <row r="1824" customFormat="false" ht="13" hidden="false" customHeight="false" outlineLevel="0" collapsed="false">
      <c r="AK1824" s="23"/>
    </row>
    <row r="1825" customFormat="false" ht="13" hidden="false" customHeight="false" outlineLevel="0" collapsed="false">
      <c r="AK1825" s="23"/>
    </row>
    <row r="1826" customFormat="false" ht="13" hidden="false" customHeight="false" outlineLevel="0" collapsed="false">
      <c r="AK1826" s="23"/>
    </row>
    <row r="1827" customFormat="false" ht="13" hidden="false" customHeight="false" outlineLevel="0" collapsed="false">
      <c r="AK1827" s="23"/>
    </row>
    <row r="1828" customFormat="false" ht="13" hidden="false" customHeight="false" outlineLevel="0" collapsed="false">
      <c r="AK1828" s="23"/>
    </row>
    <row r="1829" customFormat="false" ht="13" hidden="false" customHeight="false" outlineLevel="0" collapsed="false">
      <c r="AK1829" s="23"/>
    </row>
    <row r="1830" customFormat="false" ht="13" hidden="false" customHeight="false" outlineLevel="0" collapsed="false">
      <c r="AK1830" s="23"/>
    </row>
    <row r="1831" customFormat="false" ht="13" hidden="false" customHeight="false" outlineLevel="0" collapsed="false">
      <c r="AK1831" s="23"/>
    </row>
    <row r="1832" customFormat="false" ht="13" hidden="false" customHeight="false" outlineLevel="0" collapsed="false">
      <c r="AK1832" s="23"/>
    </row>
    <row r="1833" customFormat="false" ht="13" hidden="false" customHeight="false" outlineLevel="0" collapsed="false">
      <c r="AK1833" s="23"/>
    </row>
    <row r="1834" customFormat="false" ht="13" hidden="false" customHeight="false" outlineLevel="0" collapsed="false">
      <c r="AK1834" s="23"/>
    </row>
    <row r="1835" customFormat="false" ht="13" hidden="false" customHeight="false" outlineLevel="0" collapsed="false">
      <c r="AK1835" s="23"/>
    </row>
    <row r="1836" customFormat="false" ht="13" hidden="false" customHeight="false" outlineLevel="0" collapsed="false">
      <c r="AK1836" s="23"/>
    </row>
    <row r="1837" customFormat="false" ht="13" hidden="false" customHeight="false" outlineLevel="0" collapsed="false">
      <c r="AK1837" s="23"/>
    </row>
    <row r="1838" customFormat="false" ht="13" hidden="false" customHeight="false" outlineLevel="0" collapsed="false">
      <c r="AK1838" s="23"/>
    </row>
    <row r="1839" customFormat="false" ht="13" hidden="false" customHeight="false" outlineLevel="0" collapsed="false">
      <c r="AK1839" s="23"/>
    </row>
    <row r="1840" customFormat="false" ht="13" hidden="false" customHeight="false" outlineLevel="0" collapsed="false">
      <c r="AK1840" s="23"/>
    </row>
    <row r="1841" customFormat="false" ht="13" hidden="false" customHeight="false" outlineLevel="0" collapsed="false">
      <c r="AK1841" s="23"/>
    </row>
    <row r="1842" customFormat="false" ht="13" hidden="false" customHeight="false" outlineLevel="0" collapsed="false">
      <c r="AK1842" s="23"/>
    </row>
    <row r="1843" customFormat="false" ht="13" hidden="false" customHeight="false" outlineLevel="0" collapsed="false">
      <c r="AK1843" s="23"/>
    </row>
    <row r="1844" customFormat="false" ht="13" hidden="false" customHeight="false" outlineLevel="0" collapsed="false">
      <c r="AK1844" s="23"/>
    </row>
    <row r="1845" customFormat="false" ht="13" hidden="false" customHeight="false" outlineLevel="0" collapsed="false">
      <c r="AK1845" s="23"/>
    </row>
    <row r="1846" customFormat="false" ht="13" hidden="false" customHeight="false" outlineLevel="0" collapsed="false">
      <c r="AK1846" s="23"/>
    </row>
    <row r="1847" customFormat="false" ht="13" hidden="false" customHeight="false" outlineLevel="0" collapsed="false">
      <c r="AK1847" s="23"/>
    </row>
    <row r="1848" customFormat="false" ht="13" hidden="false" customHeight="false" outlineLevel="0" collapsed="false">
      <c r="AK1848" s="23"/>
    </row>
    <row r="1849" customFormat="false" ht="13" hidden="false" customHeight="false" outlineLevel="0" collapsed="false">
      <c r="AK1849" s="23"/>
    </row>
    <row r="1850" customFormat="false" ht="13" hidden="false" customHeight="false" outlineLevel="0" collapsed="false">
      <c r="AK1850" s="23"/>
    </row>
    <row r="1851" customFormat="false" ht="13" hidden="false" customHeight="false" outlineLevel="0" collapsed="false">
      <c r="AK1851" s="23"/>
    </row>
    <row r="1852" customFormat="false" ht="13" hidden="false" customHeight="false" outlineLevel="0" collapsed="false">
      <c r="AK1852" s="23"/>
    </row>
    <row r="1853" customFormat="false" ht="13" hidden="false" customHeight="false" outlineLevel="0" collapsed="false">
      <c r="AK1853" s="23"/>
    </row>
    <row r="1854" customFormat="false" ht="13" hidden="false" customHeight="false" outlineLevel="0" collapsed="false">
      <c r="AK1854" s="23"/>
    </row>
    <row r="1855" customFormat="false" ht="13" hidden="false" customHeight="false" outlineLevel="0" collapsed="false">
      <c r="AK1855" s="23"/>
    </row>
    <row r="1856" customFormat="false" ht="13" hidden="false" customHeight="false" outlineLevel="0" collapsed="false">
      <c r="AK1856" s="23"/>
    </row>
    <row r="1857" customFormat="false" ht="13" hidden="false" customHeight="false" outlineLevel="0" collapsed="false">
      <c r="AK1857" s="23"/>
    </row>
    <row r="1858" customFormat="false" ht="13" hidden="false" customHeight="false" outlineLevel="0" collapsed="false">
      <c r="AK1858" s="23"/>
    </row>
    <row r="1859" customFormat="false" ht="13" hidden="false" customHeight="false" outlineLevel="0" collapsed="false">
      <c r="AK1859" s="23"/>
    </row>
    <row r="1860" customFormat="false" ht="13" hidden="false" customHeight="false" outlineLevel="0" collapsed="false">
      <c r="AK1860" s="23"/>
    </row>
    <row r="1861" customFormat="false" ht="13" hidden="false" customHeight="false" outlineLevel="0" collapsed="false">
      <c r="AK1861" s="23"/>
    </row>
    <row r="1862" customFormat="false" ht="13" hidden="false" customHeight="false" outlineLevel="0" collapsed="false">
      <c r="AK1862" s="23"/>
    </row>
    <row r="1863" customFormat="false" ht="13" hidden="false" customHeight="false" outlineLevel="0" collapsed="false">
      <c r="AK1863" s="23"/>
    </row>
    <row r="1864" customFormat="false" ht="13" hidden="false" customHeight="false" outlineLevel="0" collapsed="false">
      <c r="AK1864" s="23"/>
    </row>
    <row r="1865" customFormat="false" ht="13" hidden="false" customHeight="false" outlineLevel="0" collapsed="false">
      <c r="AK1865" s="23"/>
    </row>
    <row r="1866" customFormat="false" ht="13" hidden="false" customHeight="false" outlineLevel="0" collapsed="false">
      <c r="AK1866" s="23"/>
    </row>
    <row r="1867" customFormat="false" ht="13" hidden="false" customHeight="false" outlineLevel="0" collapsed="false">
      <c r="AK1867" s="23"/>
    </row>
    <row r="1868" customFormat="false" ht="13" hidden="false" customHeight="false" outlineLevel="0" collapsed="false">
      <c r="AK1868" s="23"/>
    </row>
    <row r="1869" customFormat="false" ht="13" hidden="false" customHeight="false" outlineLevel="0" collapsed="false">
      <c r="AK1869" s="23"/>
    </row>
    <row r="1870" customFormat="false" ht="13" hidden="false" customHeight="false" outlineLevel="0" collapsed="false">
      <c r="AK1870" s="23"/>
    </row>
    <row r="1871" customFormat="false" ht="13" hidden="false" customHeight="false" outlineLevel="0" collapsed="false">
      <c r="AK1871" s="23"/>
    </row>
    <row r="1872" customFormat="false" ht="13" hidden="false" customHeight="false" outlineLevel="0" collapsed="false">
      <c r="AK1872" s="23"/>
    </row>
    <row r="1873" customFormat="false" ht="13" hidden="false" customHeight="false" outlineLevel="0" collapsed="false">
      <c r="AK1873" s="23"/>
    </row>
    <row r="1874" customFormat="false" ht="13" hidden="false" customHeight="false" outlineLevel="0" collapsed="false">
      <c r="AK1874" s="23"/>
    </row>
    <row r="1875" customFormat="false" ht="13" hidden="false" customHeight="false" outlineLevel="0" collapsed="false">
      <c r="AK1875" s="23"/>
    </row>
    <row r="1876" customFormat="false" ht="13" hidden="false" customHeight="false" outlineLevel="0" collapsed="false">
      <c r="AK1876" s="23"/>
    </row>
    <row r="1877" customFormat="false" ht="13" hidden="false" customHeight="false" outlineLevel="0" collapsed="false">
      <c r="AK1877" s="23"/>
    </row>
    <row r="1878" customFormat="false" ht="13" hidden="false" customHeight="false" outlineLevel="0" collapsed="false">
      <c r="AK1878" s="23"/>
    </row>
    <row r="1879" customFormat="false" ht="13" hidden="false" customHeight="false" outlineLevel="0" collapsed="false">
      <c r="AK1879" s="23"/>
    </row>
    <row r="1880" customFormat="false" ht="13" hidden="false" customHeight="false" outlineLevel="0" collapsed="false">
      <c r="AK1880" s="23"/>
    </row>
    <row r="1881" customFormat="false" ht="13" hidden="false" customHeight="false" outlineLevel="0" collapsed="false">
      <c r="AK1881" s="23"/>
    </row>
    <row r="1882" customFormat="false" ht="13" hidden="false" customHeight="false" outlineLevel="0" collapsed="false">
      <c r="AK1882" s="23"/>
    </row>
    <row r="1883" customFormat="false" ht="13" hidden="false" customHeight="false" outlineLevel="0" collapsed="false">
      <c r="AK1883" s="23"/>
    </row>
    <row r="1884" customFormat="false" ht="13" hidden="false" customHeight="false" outlineLevel="0" collapsed="false">
      <c r="AK1884" s="23"/>
    </row>
    <row r="1885" customFormat="false" ht="13" hidden="false" customHeight="false" outlineLevel="0" collapsed="false">
      <c r="AK1885" s="23"/>
    </row>
    <row r="1886" customFormat="false" ht="13" hidden="false" customHeight="false" outlineLevel="0" collapsed="false">
      <c r="AK1886" s="23"/>
    </row>
    <row r="1887" customFormat="false" ht="13" hidden="false" customHeight="false" outlineLevel="0" collapsed="false">
      <c r="AK1887" s="23"/>
    </row>
    <row r="1888" customFormat="false" ht="13" hidden="false" customHeight="false" outlineLevel="0" collapsed="false">
      <c r="AK1888" s="23"/>
    </row>
    <row r="1889" customFormat="false" ht="13" hidden="false" customHeight="false" outlineLevel="0" collapsed="false">
      <c r="AK1889" s="23"/>
    </row>
    <row r="1890" customFormat="false" ht="13" hidden="false" customHeight="false" outlineLevel="0" collapsed="false">
      <c r="AK1890" s="23"/>
    </row>
    <row r="1891" customFormat="false" ht="13" hidden="false" customHeight="false" outlineLevel="0" collapsed="false">
      <c r="AK1891" s="23"/>
    </row>
    <row r="1892" customFormat="false" ht="13" hidden="false" customHeight="false" outlineLevel="0" collapsed="false">
      <c r="AK1892" s="23"/>
    </row>
    <row r="1893" customFormat="false" ht="13" hidden="false" customHeight="false" outlineLevel="0" collapsed="false">
      <c r="AK1893" s="23"/>
    </row>
    <row r="1894" customFormat="false" ht="13" hidden="false" customHeight="false" outlineLevel="0" collapsed="false">
      <c r="AK1894" s="23"/>
    </row>
    <row r="1895" customFormat="false" ht="13" hidden="false" customHeight="false" outlineLevel="0" collapsed="false">
      <c r="AK1895" s="23"/>
    </row>
    <row r="1896" customFormat="false" ht="13" hidden="false" customHeight="false" outlineLevel="0" collapsed="false">
      <c r="AK1896" s="23"/>
    </row>
    <row r="1897" customFormat="false" ht="13" hidden="false" customHeight="false" outlineLevel="0" collapsed="false">
      <c r="AK1897" s="23"/>
    </row>
    <row r="1898" customFormat="false" ht="13" hidden="false" customHeight="false" outlineLevel="0" collapsed="false">
      <c r="AK1898" s="23"/>
    </row>
    <row r="1899" customFormat="false" ht="13" hidden="false" customHeight="false" outlineLevel="0" collapsed="false">
      <c r="AK1899" s="23"/>
    </row>
    <row r="1900" customFormat="false" ht="13" hidden="false" customHeight="false" outlineLevel="0" collapsed="false">
      <c r="AK1900" s="23"/>
    </row>
    <row r="1901" customFormat="false" ht="13" hidden="false" customHeight="false" outlineLevel="0" collapsed="false">
      <c r="AK1901" s="23"/>
    </row>
    <row r="1902" customFormat="false" ht="13" hidden="false" customHeight="false" outlineLevel="0" collapsed="false">
      <c r="AK1902" s="23"/>
    </row>
    <row r="1903" customFormat="false" ht="13" hidden="false" customHeight="false" outlineLevel="0" collapsed="false">
      <c r="AK1903" s="23"/>
    </row>
    <row r="1904" customFormat="false" ht="13" hidden="false" customHeight="false" outlineLevel="0" collapsed="false">
      <c r="AK1904" s="23"/>
    </row>
    <row r="1905" customFormat="false" ht="13" hidden="false" customHeight="false" outlineLevel="0" collapsed="false">
      <c r="AK1905" s="23"/>
    </row>
    <row r="1906" customFormat="false" ht="13" hidden="false" customHeight="false" outlineLevel="0" collapsed="false">
      <c r="AK1906" s="23"/>
    </row>
    <row r="1907" customFormat="false" ht="13" hidden="false" customHeight="false" outlineLevel="0" collapsed="false">
      <c r="AK1907" s="23"/>
    </row>
    <row r="1908" customFormat="false" ht="13" hidden="false" customHeight="false" outlineLevel="0" collapsed="false">
      <c r="AK1908" s="23"/>
    </row>
    <row r="1909" customFormat="false" ht="13" hidden="false" customHeight="false" outlineLevel="0" collapsed="false">
      <c r="AK1909" s="23"/>
    </row>
    <row r="1910" customFormat="false" ht="13" hidden="false" customHeight="false" outlineLevel="0" collapsed="false">
      <c r="AK1910" s="23"/>
    </row>
    <row r="1911" customFormat="false" ht="13" hidden="false" customHeight="false" outlineLevel="0" collapsed="false">
      <c r="AK1911" s="23"/>
    </row>
    <row r="1912" customFormat="false" ht="13" hidden="false" customHeight="false" outlineLevel="0" collapsed="false">
      <c r="AK1912" s="23"/>
    </row>
    <row r="1913" customFormat="false" ht="13" hidden="false" customHeight="false" outlineLevel="0" collapsed="false">
      <c r="AK1913" s="23"/>
    </row>
    <row r="1914" customFormat="false" ht="13" hidden="false" customHeight="false" outlineLevel="0" collapsed="false">
      <c r="AK1914" s="23"/>
    </row>
    <row r="1915" customFormat="false" ht="13" hidden="false" customHeight="false" outlineLevel="0" collapsed="false">
      <c r="AK1915" s="23"/>
    </row>
    <row r="1916" customFormat="false" ht="13" hidden="false" customHeight="false" outlineLevel="0" collapsed="false">
      <c r="AK1916" s="23"/>
    </row>
    <row r="1917" customFormat="false" ht="13" hidden="false" customHeight="false" outlineLevel="0" collapsed="false">
      <c r="AK1917" s="23"/>
    </row>
    <row r="1918" customFormat="false" ht="13" hidden="false" customHeight="false" outlineLevel="0" collapsed="false">
      <c r="AK1918" s="23"/>
    </row>
    <row r="1919" customFormat="false" ht="13" hidden="false" customHeight="false" outlineLevel="0" collapsed="false">
      <c r="AK1919" s="23"/>
    </row>
    <row r="1920" customFormat="false" ht="13" hidden="false" customHeight="false" outlineLevel="0" collapsed="false">
      <c r="AK1920" s="23"/>
    </row>
    <row r="1921" customFormat="false" ht="13" hidden="false" customHeight="false" outlineLevel="0" collapsed="false">
      <c r="AK1921" s="23"/>
    </row>
    <row r="1922" customFormat="false" ht="13" hidden="false" customHeight="false" outlineLevel="0" collapsed="false">
      <c r="AK1922" s="23"/>
    </row>
    <row r="1923" customFormat="false" ht="13" hidden="false" customHeight="false" outlineLevel="0" collapsed="false">
      <c r="AK1923" s="23"/>
    </row>
    <row r="1924" customFormat="false" ht="13" hidden="false" customHeight="false" outlineLevel="0" collapsed="false">
      <c r="AK1924" s="23"/>
    </row>
    <row r="1925" customFormat="false" ht="13" hidden="false" customHeight="false" outlineLevel="0" collapsed="false">
      <c r="AK1925" s="23"/>
    </row>
    <row r="1926" customFormat="false" ht="13" hidden="false" customHeight="false" outlineLevel="0" collapsed="false">
      <c r="AK1926" s="23"/>
    </row>
    <row r="1927" customFormat="false" ht="13" hidden="false" customHeight="false" outlineLevel="0" collapsed="false">
      <c r="AK1927" s="23"/>
    </row>
    <row r="1928" customFormat="false" ht="13" hidden="false" customHeight="false" outlineLevel="0" collapsed="false">
      <c r="AK1928" s="23"/>
    </row>
    <row r="1929" customFormat="false" ht="13" hidden="false" customHeight="false" outlineLevel="0" collapsed="false">
      <c r="AK1929" s="23"/>
    </row>
    <row r="1930" customFormat="false" ht="13" hidden="false" customHeight="false" outlineLevel="0" collapsed="false">
      <c r="AK1930" s="23"/>
    </row>
    <row r="1931" customFormat="false" ht="13" hidden="false" customHeight="false" outlineLevel="0" collapsed="false">
      <c r="AK1931" s="23"/>
    </row>
    <row r="1932" customFormat="false" ht="13" hidden="false" customHeight="false" outlineLevel="0" collapsed="false">
      <c r="AK1932" s="23"/>
    </row>
    <row r="1933" customFormat="false" ht="13" hidden="false" customHeight="false" outlineLevel="0" collapsed="false">
      <c r="AK1933" s="23"/>
    </row>
    <row r="1934" customFormat="false" ht="13" hidden="false" customHeight="false" outlineLevel="0" collapsed="false">
      <c r="AK1934" s="23"/>
    </row>
    <row r="1935" customFormat="false" ht="13" hidden="false" customHeight="false" outlineLevel="0" collapsed="false">
      <c r="AK1935" s="23"/>
    </row>
    <row r="1936" customFormat="false" ht="13" hidden="false" customHeight="false" outlineLevel="0" collapsed="false">
      <c r="AK1936" s="23"/>
    </row>
    <row r="1937" customFormat="false" ht="13" hidden="false" customHeight="false" outlineLevel="0" collapsed="false">
      <c r="AK1937" s="23"/>
    </row>
    <row r="1938" customFormat="false" ht="13" hidden="false" customHeight="false" outlineLevel="0" collapsed="false">
      <c r="AK1938" s="23"/>
    </row>
    <row r="1939" customFormat="false" ht="13" hidden="false" customHeight="false" outlineLevel="0" collapsed="false">
      <c r="AK1939" s="23"/>
    </row>
    <row r="1940" customFormat="false" ht="13" hidden="false" customHeight="false" outlineLevel="0" collapsed="false">
      <c r="AK1940" s="23"/>
    </row>
    <row r="1941" customFormat="false" ht="13" hidden="false" customHeight="false" outlineLevel="0" collapsed="false">
      <c r="AK1941" s="23"/>
    </row>
    <row r="1942" customFormat="false" ht="13" hidden="false" customHeight="false" outlineLevel="0" collapsed="false">
      <c r="AK1942" s="23"/>
    </row>
    <row r="1943" customFormat="false" ht="13" hidden="false" customHeight="false" outlineLevel="0" collapsed="false">
      <c r="AK1943" s="23"/>
    </row>
    <row r="1944" customFormat="false" ht="13" hidden="false" customHeight="false" outlineLevel="0" collapsed="false">
      <c r="AK1944" s="23"/>
    </row>
    <row r="1945" customFormat="false" ht="13" hidden="false" customHeight="false" outlineLevel="0" collapsed="false">
      <c r="AK1945" s="23"/>
    </row>
    <row r="1946" customFormat="false" ht="13" hidden="false" customHeight="false" outlineLevel="0" collapsed="false">
      <c r="AK1946" s="23"/>
    </row>
    <row r="1947" customFormat="false" ht="13" hidden="false" customHeight="false" outlineLevel="0" collapsed="false">
      <c r="AK1947" s="23"/>
    </row>
    <row r="1948" customFormat="false" ht="13" hidden="false" customHeight="false" outlineLevel="0" collapsed="false">
      <c r="AK1948" s="23"/>
    </row>
    <row r="1949" customFormat="false" ht="13" hidden="false" customHeight="false" outlineLevel="0" collapsed="false">
      <c r="AK1949" s="23"/>
    </row>
    <row r="1950" customFormat="false" ht="13" hidden="false" customHeight="false" outlineLevel="0" collapsed="false">
      <c r="AK1950" s="23"/>
    </row>
    <row r="1951" customFormat="false" ht="13" hidden="false" customHeight="false" outlineLevel="0" collapsed="false">
      <c r="AK1951" s="23"/>
    </row>
    <row r="1952" customFormat="false" ht="13" hidden="false" customHeight="false" outlineLevel="0" collapsed="false">
      <c r="AK1952" s="23"/>
    </row>
    <row r="1953" customFormat="false" ht="13" hidden="false" customHeight="false" outlineLevel="0" collapsed="false">
      <c r="AK1953" s="23"/>
    </row>
    <row r="1954" customFormat="false" ht="13" hidden="false" customHeight="false" outlineLevel="0" collapsed="false">
      <c r="AK1954" s="23"/>
    </row>
    <row r="1955" customFormat="false" ht="13" hidden="false" customHeight="false" outlineLevel="0" collapsed="false">
      <c r="AK1955" s="23"/>
    </row>
    <row r="1956" customFormat="false" ht="13" hidden="false" customHeight="false" outlineLevel="0" collapsed="false">
      <c r="AK1956" s="23"/>
    </row>
    <row r="1957" customFormat="false" ht="13" hidden="false" customHeight="false" outlineLevel="0" collapsed="false">
      <c r="AK1957" s="23"/>
    </row>
    <row r="1958" customFormat="false" ht="13" hidden="false" customHeight="false" outlineLevel="0" collapsed="false">
      <c r="AK1958" s="23"/>
    </row>
    <row r="1959" customFormat="false" ht="13" hidden="false" customHeight="false" outlineLevel="0" collapsed="false">
      <c r="AK1959" s="23"/>
    </row>
    <row r="1960" customFormat="false" ht="13" hidden="false" customHeight="false" outlineLevel="0" collapsed="false">
      <c r="AK1960" s="23"/>
    </row>
    <row r="1961" customFormat="false" ht="13" hidden="false" customHeight="false" outlineLevel="0" collapsed="false">
      <c r="AK1961" s="23"/>
    </row>
    <row r="1962" customFormat="false" ht="13" hidden="false" customHeight="false" outlineLevel="0" collapsed="false">
      <c r="AK1962" s="23"/>
    </row>
    <row r="1963" customFormat="false" ht="13" hidden="false" customHeight="false" outlineLevel="0" collapsed="false">
      <c r="AK1963" s="23"/>
    </row>
    <row r="1964" customFormat="false" ht="13" hidden="false" customHeight="false" outlineLevel="0" collapsed="false">
      <c r="AK1964" s="23"/>
    </row>
    <row r="1965" customFormat="false" ht="13" hidden="false" customHeight="false" outlineLevel="0" collapsed="false">
      <c r="AK1965" s="23"/>
    </row>
    <row r="1966" customFormat="false" ht="13" hidden="false" customHeight="false" outlineLevel="0" collapsed="false">
      <c r="AK1966" s="23"/>
    </row>
    <row r="1967" customFormat="false" ht="13" hidden="false" customHeight="false" outlineLevel="0" collapsed="false">
      <c r="AK1967" s="23"/>
    </row>
    <row r="1968" customFormat="false" ht="13" hidden="false" customHeight="false" outlineLevel="0" collapsed="false">
      <c r="AK1968" s="23"/>
    </row>
    <row r="1969" customFormat="false" ht="13" hidden="false" customHeight="false" outlineLevel="0" collapsed="false">
      <c r="AK1969" s="23"/>
    </row>
    <row r="1970" customFormat="false" ht="13" hidden="false" customHeight="false" outlineLevel="0" collapsed="false">
      <c r="AK1970" s="23"/>
    </row>
    <row r="1971" customFormat="false" ht="13" hidden="false" customHeight="false" outlineLevel="0" collapsed="false">
      <c r="AK1971" s="23"/>
    </row>
    <row r="1972" customFormat="false" ht="13" hidden="false" customHeight="false" outlineLevel="0" collapsed="false">
      <c r="AK1972" s="23"/>
    </row>
    <row r="1973" customFormat="false" ht="13" hidden="false" customHeight="false" outlineLevel="0" collapsed="false">
      <c r="AK1973" s="23"/>
    </row>
    <row r="1974" customFormat="false" ht="13" hidden="false" customHeight="false" outlineLevel="0" collapsed="false">
      <c r="AK1974" s="23"/>
    </row>
    <row r="1975" customFormat="false" ht="13" hidden="false" customHeight="false" outlineLevel="0" collapsed="false">
      <c r="AK1975" s="23"/>
    </row>
    <row r="1976" customFormat="false" ht="13" hidden="false" customHeight="false" outlineLevel="0" collapsed="false">
      <c r="AK1976" s="23"/>
    </row>
    <row r="1977" customFormat="false" ht="13" hidden="false" customHeight="false" outlineLevel="0" collapsed="false">
      <c r="AK1977" s="23"/>
    </row>
    <row r="1978" customFormat="false" ht="13" hidden="false" customHeight="false" outlineLevel="0" collapsed="false">
      <c r="AK1978" s="23"/>
    </row>
    <row r="1979" customFormat="false" ht="13" hidden="false" customHeight="false" outlineLevel="0" collapsed="false">
      <c r="AK1979" s="23"/>
    </row>
    <row r="1980" customFormat="false" ht="13" hidden="false" customHeight="false" outlineLevel="0" collapsed="false">
      <c r="AK1980" s="23"/>
    </row>
    <row r="1981" customFormat="false" ht="13" hidden="false" customHeight="false" outlineLevel="0" collapsed="false">
      <c r="AK1981" s="23"/>
    </row>
    <row r="1982" customFormat="false" ht="13" hidden="false" customHeight="false" outlineLevel="0" collapsed="false">
      <c r="AK1982" s="23"/>
    </row>
    <row r="1983" customFormat="false" ht="13" hidden="false" customHeight="false" outlineLevel="0" collapsed="false">
      <c r="AK1983" s="23"/>
    </row>
    <row r="1984" customFormat="false" ht="13" hidden="false" customHeight="false" outlineLevel="0" collapsed="false">
      <c r="AK1984" s="23"/>
    </row>
    <row r="1985" customFormat="false" ht="13" hidden="false" customHeight="false" outlineLevel="0" collapsed="false">
      <c r="AK1985" s="23"/>
    </row>
    <row r="1986" customFormat="false" ht="13" hidden="false" customHeight="false" outlineLevel="0" collapsed="false">
      <c r="AK1986" s="23"/>
    </row>
    <row r="1987" customFormat="false" ht="13" hidden="false" customHeight="false" outlineLevel="0" collapsed="false">
      <c r="AK1987" s="23"/>
    </row>
    <row r="1988" customFormat="false" ht="13" hidden="false" customHeight="false" outlineLevel="0" collapsed="false">
      <c r="AK1988" s="23"/>
    </row>
    <row r="1989" customFormat="false" ht="13" hidden="false" customHeight="false" outlineLevel="0" collapsed="false">
      <c r="AK1989" s="23"/>
    </row>
    <row r="1990" customFormat="false" ht="13" hidden="false" customHeight="false" outlineLevel="0" collapsed="false">
      <c r="AK1990" s="23"/>
    </row>
    <row r="1991" customFormat="false" ht="13" hidden="false" customHeight="false" outlineLevel="0" collapsed="false">
      <c r="AK1991" s="23"/>
    </row>
    <row r="1992" customFormat="false" ht="13" hidden="false" customHeight="false" outlineLevel="0" collapsed="false">
      <c r="AK1992" s="23"/>
    </row>
    <row r="1993" customFormat="false" ht="13" hidden="false" customHeight="false" outlineLevel="0" collapsed="false">
      <c r="AK1993" s="23"/>
    </row>
    <row r="1994" customFormat="false" ht="13" hidden="false" customHeight="false" outlineLevel="0" collapsed="false">
      <c r="AK1994" s="23"/>
    </row>
    <row r="1995" customFormat="false" ht="13" hidden="false" customHeight="false" outlineLevel="0" collapsed="false">
      <c r="AK1995" s="23"/>
    </row>
    <row r="1996" customFormat="false" ht="13" hidden="false" customHeight="false" outlineLevel="0" collapsed="false">
      <c r="AK1996" s="23"/>
    </row>
    <row r="1997" customFormat="false" ht="13" hidden="false" customHeight="false" outlineLevel="0" collapsed="false">
      <c r="AK1997" s="23"/>
    </row>
    <row r="1998" customFormat="false" ht="13" hidden="false" customHeight="false" outlineLevel="0" collapsed="false">
      <c r="AK1998" s="23"/>
    </row>
    <row r="1999" customFormat="false" ht="13" hidden="false" customHeight="false" outlineLevel="0" collapsed="false">
      <c r="AK1999" s="23"/>
    </row>
    <row r="2000" customFormat="false" ht="13" hidden="false" customHeight="false" outlineLevel="0" collapsed="false">
      <c r="AK2000" s="23"/>
    </row>
    <row r="2001" customFormat="false" ht="13" hidden="false" customHeight="false" outlineLevel="0" collapsed="false">
      <c r="AK2001" s="23"/>
    </row>
    <row r="2002" customFormat="false" ht="13" hidden="false" customHeight="false" outlineLevel="0" collapsed="false">
      <c r="AK2002" s="23"/>
    </row>
    <row r="2003" customFormat="false" ht="13" hidden="false" customHeight="false" outlineLevel="0" collapsed="false">
      <c r="AK2003" s="23"/>
    </row>
    <row r="2004" customFormat="false" ht="13" hidden="false" customHeight="false" outlineLevel="0" collapsed="false">
      <c r="AK2004" s="23"/>
    </row>
    <row r="2005" customFormat="false" ht="13" hidden="false" customHeight="false" outlineLevel="0" collapsed="false">
      <c r="AK2005" s="23"/>
    </row>
    <row r="2006" customFormat="false" ht="13" hidden="false" customHeight="false" outlineLevel="0" collapsed="false">
      <c r="AK2006" s="23"/>
    </row>
    <row r="2007" customFormat="false" ht="13" hidden="false" customHeight="false" outlineLevel="0" collapsed="false">
      <c r="AK2007" s="23"/>
    </row>
    <row r="2008" customFormat="false" ht="13" hidden="false" customHeight="false" outlineLevel="0" collapsed="false">
      <c r="AK2008" s="23"/>
    </row>
    <row r="2009" customFormat="false" ht="13" hidden="false" customHeight="false" outlineLevel="0" collapsed="false">
      <c r="AK2009" s="23"/>
    </row>
    <row r="2010" customFormat="false" ht="13" hidden="false" customHeight="false" outlineLevel="0" collapsed="false">
      <c r="AK2010" s="23"/>
    </row>
    <row r="2011" customFormat="false" ht="13" hidden="false" customHeight="false" outlineLevel="0" collapsed="false">
      <c r="AK2011" s="23"/>
    </row>
    <row r="2012" customFormat="false" ht="13" hidden="false" customHeight="false" outlineLevel="0" collapsed="false">
      <c r="AK2012" s="23"/>
    </row>
    <row r="2013" customFormat="false" ht="13" hidden="false" customHeight="false" outlineLevel="0" collapsed="false">
      <c r="AK2013" s="23"/>
    </row>
    <row r="2014" customFormat="false" ht="13" hidden="false" customHeight="false" outlineLevel="0" collapsed="false">
      <c r="AK2014" s="23"/>
    </row>
    <row r="2015" customFormat="false" ht="13" hidden="false" customHeight="false" outlineLevel="0" collapsed="false">
      <c r="AK2015" s="23"/>
    </row>
    <row r="2016" customFormat="false" ht="13" hidden="false" customHeight="false" outlineLevel="0" collapsed="false">
      <c r="AK2016" s="23"/>
    </row>
    <row r="2017" customFormat="false" ht="13" hidden="false" customHeight="false" outlineLevel="0" collapsed="false">
      <c r="AK2017" s="23"/>
    </row>
    <row r="2018" customFormat="false" ht="13" hidden="false" customHeight="false" outlineLevel="0" collapsed="false">
      <c r="AK2018" s="23"/>
    </row>
    <row r="2019" customFormat="false" ht="13" hidden="false" customHeight="false" outlineLevel="0" collapsed="false">
      <c r="AK2019" s="23"/>
    </row>
    <row r="2020" customFormat="false" ht="13" hidden="false" customHeight="false" outlineLevel="0" collapsed="false">
      <c r="AK2020" s="23"/>
    </row>
    <row r="2021" customFormat="false" ht="13" hidden="false" customHeight="false" outlineLevel="0" collapsed="false">
      <c r="AK2021" s="23"/>
    </row>
    <row r="2022" customFormat="false" ht="13" hidden="false" customHeight="false" outlineLevel="0" collapsed="false">
      <c r="AK2022" s="23"/>
    </row>
    <row r="2023" customFormat="false" ht="13" hidden="false" customHeight="false" outlineLevel="0" collapsed="false">
      <c r="AK2023" s="23"/>
    </row>
    <row r="2024" customFormat="false" ht="13" hidden="false" customHeight="false" outlineLevel="0" collapsed="false">
      <c r="AK2024" s="23"/>
    </row>
    <row r="2025" customFormat="false" ht="13" hidden="false" customHeight="false" outlineLevel="0" collapsed="false">
      <c r="AK2025" s="23"/>
    </row>
    <row r="2026" customFormat="false" ht="13" hidden="false" customHeight="false" outlineLevel="0" collapsed="false">
      <c r="AK2026" s="23"/>
    </row>
    <row r="2027" customFormat="false" ht="13" hidden="false" customHeight="false" outlineLevel="0" collapsed="false">
      <c r="AK2027" s="23"/>
    </row>
    <row r="2028" customFormat="false" ht="13" hidden="false" customHeight="false" outlineLevel="0" collapsed="false">
      <c r="AK2028" s="23"/>
    </row>
    <row r="2029" customFormat="false" ht="13" hidden="false" customHeight="false" outlineLevel="0" collapsed="false">
      <c r="AK2029" s="23"/>
    </row>
    <row r="2030" customFormat="false" ht="13" hidden="false" customHeight="false" outlineLevel="0" collapsed="false">
      <c r="AK2030" s="23"/>
    </row>
    <row r="2031" customFormat="false" ht="13" hidden="false" customHeight="false" outlineLevel="0" collapsed="false">
      <c r="AK2031" s="23"/>
    </row>
    <row r="2032" customFormat="false" ht="13" hidden="false" customHeight="false" outlineLevel="0" collapsed="false">
      <c r="AK2032" s="23"/>
    </row>
    <row r="2033" customFormat="false" ht="13" hidden="false" customHeight="false" outlineLevel="0" collapsed="false">
      <c r="AK2033" s="23"/>
    </row>
    <row r="2034" customFormat="false" ht="13" hidden="false" customHeight="false" outlineLevel="0" collapsed="false">
      <c r="AK2034" s="23"/>
    </row>
    <row r="2035" customFormat="false" ht="13" hidden="false" customHeight="false" outlineLevel="0" collapsed="false">
      <c r="AK2035" s="23"/>
    </row>
    <row r="2036" customFormat="false" ht="13" hidden="false" customHeight="false" outlineLevel="0" collapsed="false">
      <c r="AK2036" s="23"/>
    </row>
    <row r="2037" customFormat="false" ht="13" hidden="false" customHeight="false" outlineLevel="0" collapsed="false">
      <c r="AK2037" s="23"/>
    </row>
    <row r="2038" customFormat="false" ht="13" hidden="false" customHeight="false" outlineLevel="0" collapsed="false">
      <c r="AK2038" s="23"/>
    </row>
    <row r="2039" customFormat="false" ht="13" hidden="false" customHeight="false" outlineLevel="0" collapsed="false">
      <c r="AK2039" s="23"/>
    </row>
    <row r="2040" customFormat="false" ht="13" hidden="false" customHeight="false" outlineLevel="0" collapsed="false">
      <c r="AK2040" s="23"/>
    </row>
    <row r="2041" customFormat="false" ht="13" hidden="false" customHeight="false" outlineLevel="0" collapsed="false">
      <c r="AK2041" s="23"/>
    </row>
    <row r="2042" customFormat="false" ht="13" hidden="false" customHeight="false" outlineLevel="0" collapsed="false">
      <c r="AK2042" s="23"/>
    </row>
    <row r="2043" customFormat="false" ht="13" hidden="false" customHeight="false" outlineLevel="0" collapsed="false">
      <c r="AK2043" s="23"/>
    </row>
    <row r="2044" customFormat="false" ht="13" hidden="false" customHeight="false" outlineLevel="0" collapsed="false">
      <c r="AK2044" s="23"/>
    </row>
    <row r="2045" customFormat="false" ht="13" hidden="false" customHeight="false" outlineLevel="0" collapsed="false">
      <c r="AK2045" s="23"/>
    </row>
    <row r="2046" customFormat="false" ht="13" hidden="false" customHeight="false" outlineLevel="0" collapsed="false">
      <c r="AK2046" s="23"/>
    </row>
    <row r="2047" customFormat="false" ht="13" hidden="false" customHeight="false" outlineLevel="0" collapsed="false">
      <c r="AK2047" s="23"/>
    </row>
    <row r="2048" customFormat="false" ht="13" hidden="false" customHeight="false" outlineLevel="0" collapsed="false">
      <c r="AK2048" s="23"/>
    </row>
    <row r="2049" customFormat="false" ht="13" hidden="false" customHeight="false" outlineLevel="0" collapsed="false">
      <c r="AK2049" s="23"/>
    </row>
    <row r="2050" customFormat="false" ht="13" hidden="false" customHeight="false" outlineLevel="0" collapsed="false">
      <c r="AK2050" s="23"/>
    </row>
    <row r="2051" customFormat="false" ht="13" hidden="false" customHeight="false" outlineLevel="0" collapsed="false">
      <c r="AK2051" s="23"/>
    </row>
    <row r="2052" customFormat="false" ht="13" hidden="false" customHeight="false" outlineLevel="0" collapsed="false">
      <c r="AK2052" s="23"/>
    </row>
    <row r="2053" customFormat="false" ht="13" hidden="false" customHeight="false" outlineLevel="0" collapsed="false">
      <c r="AK2053" s="23"/>
    </row>
    <row r="2054" customFormat="false" ht="13" hidden="false" customHeight="false" outlineLevel="0" collapsed="false">
      <c r="AK2054" s="23"/>
    </row>
    <row r="2055" customFormat="false" ht="13" hidden="false" customHeight="false" outlineLevel="0" collapsed="false">
      <c r="AK2055" s="23"/>
    </row>
    <row r="2056" customFormat="false" ht="13" hidden="false" customHeight="false" outlineLevel="0" collapsed="false">
      <c r="AK2056" s="23"/>
    </row>
    <row r="2057" customFormat="false" ht="13" hidden="false" customHeight="false" outlineLevel="0" collapsed="false">
      <c r="AK2057" s="23"/>
    </row>
    <row r="2058" customFormat="false" ht="13" hidden="false" customHeight="false" outlineLevel="0" collapsed="false">
      <c r="AK2058" s="23"/>
    </row>
    <row r="2059" customFormat="false" ht="13" hidden="false" customHeight="false" outlineLevel="0" collapsed="false">
      <c r="AK2059" s="23"/>
    </row>
    <row r="2060" customFormat="false" ht="13" hidden="false" customHeight="false" outlineLevel="0" collapsed="false">
      <c r="AK2060" s="23"/>
    </row>
    <row r="2061" customFormat="false" ht="13" hidden="false" customHeight="false" outlineLevel="0" collapsed="false">
      <c r="AK2061" s="23"/>
    </row>
    <row r="2062" customFormat="false" ht="13" hidden="false" customHeight="false" outlineLevel="0" collapsed="false">
      <c r="AK2062" s="23"/>
    </row>
    <row r="2063" customFormat="false" ht="13" hidden="false" customHeight="false" outlineLevel="0" collapsed="false">
      <c r="AK2063" s="23"/>
    </row>
    <row r="2064" customFormat="false" ht="13" hidden="false" customHeight="false" outlineLevel="0" collapsed="false">
      <c r="AK2064" s="23"/>
    </row>
    <row r="2065" customFormat="false" ht="13" hidden="false" customHeight="false" outlineLevel="0" collapsed="false">
      <c r="AK2065" s="23"/>
    </row>
    <row r="2066" customFormat="false" ht="13" hidden="false" customHeight="false" outlineLevel="0" collapsed="false">
      <c r="AK2066" s="23"/>
    </row>
    <row r="2067" customFormat="false" ht="13" hidden="false" customHeight="false" outlineLevel="0" collapsed="false">
      <c r="AK2067" s="23"/>
    </row>
    <row r="2068" customFormat="false" ht="13" hidden="false" customHeight="false" outlineLevel="0" collapsed="false">
      <c r="AK2068" s="23"/>
    </row>
    <row r="2069" customFormat="false" ht="13" hidden="false" customHeight="false" outlineLevel="0" collapsed="false">
      <c r="AK2069" s="23"/>
    </row>
    <row r="2070" customFormat="false" ht="13" hidden="false" customHeight="false" outlineLevel="0" collapsed="false">
      <c r="AK2070" s="23"/>
    </row>
    <row r="2071" customFormat="false" ht="13" hidden="false" customHeight="false" outlineLevel="0" collapsed="false">
      <c r="AK2071" s="23"/>
    </row>
    <row r="2072" customFormat="false" ht="13" hidden="false" customHeight="false" outlineLevel="0" collapsed="false">
      <c r="AK2072" s="23"/>
    </row>
    <row r="2073" customFormat="false" ht="13" hidden="false" customHeight="false" outlineLevel="0" collapsed="false">
      <c r="AK2073" s="23"/>
    </row>
    <row r="2074" customFormat="false" ht="13" hidden="false" customHeight="false" outlineLevel="0" collapsed="false">
      <c r="AK2074" s="23"/>
    </row>
    <row r="2075" customFormat="false" ht="13" hidden="false" customHeight="false" outlineLevel="0" collapsed="false">
      <c r="AK2075" s="23"/>
    </row>
    <row r="2076" customFormat="false" ht="13" hidden="false" customHeight="false" outlineLevel="0" collapsed="false">
      <c r="AK2076" s="23"/>
    </row>
    <row r="2077" customFormat="false" ht="13" hidden="false" customHeight="false" outlineLevel="0" collapsed="false">
      <c r="AK2077" s="23"/>
    </row>
    <row r="2078" customFormat="false" ht="13" hidden="false" customHeight="false" outlineLevel="0" collapsed="false">
      <c r="AK2078" s="23"/>
    </row>
    <row r="2079" customFormat="false" ht="13" hidden="false" customHeight="false" outlineLevel="0" collapsed="false">
      <c r="AK2079" s="23"/>
    </row>
    <row r="2080" customFormat="false" ht="13" hidden="false" customHeight="false" outlineLevel="0" collapsed="false">
      <c r="AK2080" s="23"/>
    </row>
    <row r="2081" customFormat="false" ht="13" hidden="false" customHeight="false" outlineLevel="0" collapsed="false">
      <c r="AK2081" s="23"/>
    </row>
    <row r="2082" customFormat="false" ht="13" hidden="false" customHeight="false" outlineLevel="0" collapsed="false">
      <c r="AK2082" s="23"/>
    </row>
    <row r="2083" customFormat="false" ht="13" hidden="false" customHeight="false" outlineLevel="0" collapsed="false">
      <c r="AK2083" s="23"/>
    </row>
    <row r="2084" customFormat="false" ht="13" hidden="false" customHeight="false" outlineLevel="0" collapsed="false">
      <c r="AK2084" s="23"/>
    </row>
    <row r="2085" customFormat="false" ht="13" hidden="false" customHeight="false" outlineLevel="0" collapsed="false">
      <c r="AK2085" s="23"/>
    </row>
    <row r="2086" customFormat="false" ht="13" hidden="false" customHeight="false" outlineLevel="0" collapsed="false">
      <c r="AK2086" s="23"/>
    </row>
    <row r="2087" customFormat="false" ht="13" hidden="false" customHeight="false" outlineLevel="0" collapsed="false">
      <c r="AK2087" s="23"/>
    </row>
    <row r="2088" customFormat="false" ht="13" hidden="false" customHeight="false" outlineLevel="0" collapsed="false">
      <c r="AK2088" s="23"/>
    </row>
    <row r="2089" customFormat="false" ht="13" hidden="false" customHeight="false" outlineLevel="0" collapsed="false">
      <c r="AK2089" s="23"/>
    </row>
    <row r="2090" customFormat="false" ht="13" hidden="false" customHeight="false" outlineLevel="0" collapsed="false">
      <c r="AK2090" s="23"/>
    </row>
    <row r="2091" customFormat="false" ht="13" hidden="false" customHeight="false" outlineLevel="0" collapsed="false">
      <c r="AK2091" s="23"/>
    </row>
    <row r="2092" customFormat="false" ht="13" hidden="false" customHeight="false" outlineLevel="0" collapsed="false">
      <c r="AK2092" s="23"/>
    </row>
    <row r="2093" customFormat="false" ht="13" hidden="false" customHeight="false" outlineLevel="0" collapsed="false">
      <c r="AK2093" s="23"/>
    </row>
    <row r="2094" customFormat="false" ht="13" hidden="false" customHeight="false" outlineLevel="0" collapsed="false">
      <c r="AK2094" s="23"/>
    </row>
    <row r="2095" customFormat="false" ht="13" hidden="false" customHeight="false" outlineLevel="0" collapsed="false">
      <c r="AK2095" s="23"/>
    </row>
    <row r="2096" customFormat="false" ht="13" hidden="false" customHeight="false" outlineLevel="0" collapsed="false">
      <c r="AK2096" s="23"/>
    </row>
    <row r="2097" customFormat="false" ht="13" hidden="false" customHeight="false" outlineLevel="0" collapsed="false">
      <c r="AK2097" s="23"/>
    </row>
    <row r="2098" customFormat="false" ht="13" hidden="false" customHeight="false" outlineLevel="0" collapsed="false">
      <c r="AK2098" s="23"/>
    </row>
  </sheetData>
  <autoFilter ref="A1:BH1098"/>
  <conditionalFormatting sqref="D1431:D65536 D1:H1 D1285:D1286">
    <cfRule type="cellIs" priority="2" operator="equal" aboveAverage="0" equalAverage="0" bottom="0" percent="0" rank="0" text="" dxfId="0">
      <formula>"-"</formula>
    </cfRule>
    <cfRule type="cellIs" priority="3" operator="equal" aboveAverage="0" equalAverage="0" bottom="0" percent="0" rank="0" text="" dxfId="1">
      <formula>"+/-"</formula>
    </cfRule>
  </conditionalFormatting>
  <conditionalFormatting sqref="E2:H1098 R1285:S1048576 I1285:J1048576 I1:J1098 R217:R502 S1:S33 P1 R504:R1098 R1:R215 S726:S825 S831:S1098">
    <cfRule type="cellIs" priority="4" operator="equal" aboveAverage="0" equalAverage="0" bottom="0" percent="0" rank="0" text="" dxfId="2">
      <formula>"+"</formula>
    </cfRule>
    <cfRule type="cellIs" priority="5" operator="equal" aboveAverage="0" equalAverage="0" bottom="0" percent="0" rank="0" text="" dxfId="3">
      <formula>"-"</formula>
    </cfRule>
  </conditionalFormatting>
  <conditionalFormatting sqref="D2:D1098">
    <cfRule type="cellIs" priority="6" operator="equal" aboveAverage="0" equalAverage="0" bottom="0" percent="0" rank="0" text="" dxfId="4">
      <formula>"+"</formula>
    </cfRule>
    <cfRule type="cellIs" priority="7" operator="equal" aboveAverage="0" equalAverage="0" bottom="0" percent="0" rank="0" text="" dxfId="5">
      <formula>"-"</formula>
    </cfRule>
    <cfRule type="cellIs" priority="8" operator="equal" aboveAverage="0" equalAverage="0" bottom="0" percent="0" rank="0" text="" dxfId="6">
      <formula>"+/-"</formula>
    </cfRule>
  </conditionalFormatting>
  <conditionalFormatting sqref="W1285:AI1286 AD1:AI1 W1431:AI65536 W1:AC1098 U1:U1098 U1285:U1286 U1431:U65536 AD2:AE1098">
    <cfRule type="cellIs" priority="9" operator="equal" aboveAverage="0" equalAverage="0" bottom="0" percent="0" rank="0" text="" dxfId="7">
      <formula>"yes"</formula>
    </cfRule>
  </conditionalFormatting>
  <conditionalFormatting sqref="M1431:P65536 Q1285:Q1048576 M1285:P1286 R216 P2:P1098 M1:O1098 Q1:Q1098 R503">
    <cfRule type="cellIs" priority="10" operator="equal" aboveAverage="0" equalAverage="0" bottom="0" percent="0" rank="0" text="" dxfId="8">
      <formula>"M"</formula>
    </cfRule>
    <cfRule type="cellIs" priority="11" operator="equal" aboveAverage="0" equalAverage="0" bottom="0" percent="0" rank="0" text="" dxfId="9">
      <formula>"L"</formula>
    </cfRule>
    <cfRule type="cellIs" priority="12" operator="equal" aboveAverage="0" equalAverage="0" bottom="0" percent="0" rank="0" text="" dxfId="10">
      <formula>"U"</formula>
    </cfRule>
  </conditionalFormatting>
  <conditionalFormatting sqref="AF2:AF1098 BF1431:BF65536 BA1431:BA65536 BA1285:BA1286 BA1:BA1098 BF1285:BF1286 BF1:BF1098">
    <cfRule type="cellIs" priority="13" operator="equal" aboveAverage="0" equalAverage="0" bottom="0" percent="0" rank="0" text="" dxfId="11">
      <formula>1</formula>
    </cfRule>
  </conditionalFormatting>
  <conditionalFormatting sqref="AO1">
    <cfRule type="cellIs" priority="14" operator="equal" aboveAverage="0" equalAverage="0" bottom="0" percent="0" rank="0" text="" dxfId="12">
      <formula>0</formula>
    </cfRule>
    <cfRule type="cellIs" priority="15" operator="equal" aboveAverage="0" equalAverage="0" bottom="0" percent="0" rank="0" text="" dxfId="13">
      <formula>1</formula>
    </cfRule>
  </conditionalFormatting>
  <conditionalFormatting sqref="AK1431:AK65536 AK1:AK1098 AK1285:AK1286">
    <cfRule type="cellIs" priority="16" operator="equal" aboveAverage="0" equalAverage="0" bottom="0" percent="0" rank="0" text="" dxfId="14">
      <formula>"MET"</formula>
    </cfRule>
    <cfRule type="cellIs" priority="17" operator="equal" aboveAverage="0" equalAverage="0" bottom="0" percent="0" rank="0" text="" dxfId="15">
      <formula>"ADE"</formula>
    </cfRule>
  </conditionalFormatting>
  <conditionalFormatting sqref="BB1431:BB65536 AG2:AG1098 BB1:BB1098 BB1285:BB1286">
    <cfRule type="cellIs" priority="18" operator="equal" aboveAverage="0" equalAverage="0" bottom="0" percent="0" rank="0" text="" dxfId="16">
      <formula>1</formula>
    </cfRule>
  </conditionalFormatting>
  <conditionalFormatting sqref="AH2:AH1098 BC1431:BC65536 BC1:BC1098 BC1285:BC1286">
    <cfRule type="cellIs" priority="19" operator="equal" aboveAverage="0" equalAverage="0" bottom="0" percent="0" rank="0" text="" dxfId="17">
      <formula>1</formula>
    </cfRule>
  </conditionalFormatting>
  <conditionalFormatting sqref="AI2:AI1098 BD1431:BE65536 BD1285:BE1286 BD1:BE1098">
    <cfRule type="cellIs" priority="20" operator="equal" aboveAverage="0" equalAverage="0" bottom="0" percent="0" rank="0" text="" dxfId="18">
      <formula>1</formula>
    </cfRule>
  </conditionalFormatting>
  <conditionalFormatting sqref="T1431:T65536 T1:T1098 T1285:T1286">
    <cfRule type="cellIs" priority="21" operator="equal" aboveAverage="0" equalAverage="0" bottom="0" percent="0" rank="0" text="" dxfId="19">
      <formula>"Koichi"</formula>
    </cfRule>
    <cfRule type="cellIs" priority="22" operator="equal" aboveAverage="0" equalAverage="0" bottom="0" percent="0" rank="0" text="" dxfId="20">
      <formula>"Sergio"</formula>
    </cfRule>
  </conditionalFormatting>
  <conditionalFormatting sqref="AX2:AX1098">
    <cfRule type="cellIs" priority="23" operator="greaterThanOrEqual" aboveAverage="0" equalAverage="0" bottom="0" percent="0" rank="0" text="" dxfId="21">
      <formula>0.05</formula>
    </cfRule>
    <cfRule type="cellIs" priority="24" operator="lessThan" aboveAverage="0" equalAverage="0" bottom="0" percent="0" rank="0" text="" dxfId="22">
      <formula>0.05</formula>
    </cfRule>
    <cfRule type="cellIs" priority="25" operator="equal" aboveAverage="0" equalAverage="0" bottom="0" percent="0" rank="0" text="" dxfId="23">
      <formula>""""""</formula>
    </cfRule>
  </conditionalFormatting>
  <conditionalFormatting sqref="K1:L1048576">
    <cfRule type="cellIs" priority="26" operator="equal" aboveAverage="0" equalAverage="0" bottom="0" percent="0" rank="0" text="" dxfId="24">
      <formula>"G"</formula>
    </cfRule>
    <cfRule type="cellIs" priority="27" operator="equal" aboveAverage="0" equalAverage="0" bottom="0" percent="0" rank="0" text="" dxfId="25">
      <formula>"L"</formula>
    </cfRule>
    <cfRule type="cellIs" priority="28" operator="equal" aboveAverage="0" equalAverage="0" bottom="0" percent="0" rank="0" text="" dxfId="26">
      <formula>"NC"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K1226"/>
  <sheetViews>
    <sheetView showFormulas="false" showGridLines="true" showRowColHeaders="true" showZeros="true" rightToLeft="false" tabSelected="false" showOutlineSymbols="true" defaultGridColor="true" view="normal" topLeftCell="A1" colorId="64" zoomScale="125" zoomScaleNormal="125" zoomScalePageLayoutView="100" workbookViewId="0">
      <selection pane="topLeft" activeCell="C1244" activeCellId="0" sqref="C1244"/>
    </sheetView>
  </sheetViews>
  <sheetFormatPr defaultRowHeight="13" zeroHeight="false" outlineLevelRow="0" outlineLevelCol="0"/>
  <cols>
    <col collapsed="false" customWidth="true" hidden="false" outlineLevel="0" max="2" min="1" style="0" width="10.59"/>
    <col collapsed="false" customWidth="true" hidden="false" outlineLevel="0" max="3" min="3" style="41" width="10.71"/>
    <col collapsed="false" customWidth="true" hidden="false" outlineLevel="0" max="4" min="4" style="0" width="5.42"/>
    <col collapsed="false" customWidth="true" hidden="false" outlineLevel="0" max="5" min="5" style="0" width="10.59"/>
    <col collapsed="false" customWidth="true" hidden="false" outlineLevel="0" max="6" min="6" style="0" width="32.86"/>
    <col collapsed="false" customWidth="true" hidden="false" outlineLevel="0" max="1025" min="7" style="0" width="10.59"/>
  </cols>
  <sheetData>
    <row r="1" customFormat="false" ht="13" hidden="false" customHeight="false" outlineLevel="0" collapsed="false">
      <c r="A1" s="42" t="s">
        <v>2489</v>
      </c>
      <c r="B1" s="42" t="s">
        <v>35</v>
      </c>
      <c r="C1" s="43" t="s">
        <v>2490</v>
      </c>
      <c r="D1" s="42" t="s">
        <v>2491</v>
      </c>
      <c r="E1" s="42" t="s">
        <v>2492</v>
      </c>
      <c r="F1" s="42" t="s">
        <v>2493</v>
      </c>
      <c r="H1" s="42" t="s">
        <v>2494</v>
      </c>
      <c r="I1" s="42" t="s">
        <v>2495</v>
      </c>
      <c r="K1" s="44" t="s">
        <v>2496</v>
      </c>
    </row>
    <row r="2" customFormat="false" ht="13" hidden="true" customHeight="false" outlineLevel="0" collapsed="false">
      <c r="A2" s="35" t="n">
        <v>3301</v>
      </c>
      <c r="B2" s="35" t="n">
        <v>828</v>
      </c>
      <c r="C2" s="45" t="s">
        <v>43</v>
      </c>
      <c r="D2" s="35" t="n">
        <v>1</v>
      </c>
      <c r="E2" s="35" t="s">
        <v>2497</v>
      </c>
      <c r="H2" s="0" t="str">
        <f aca="false">B2&amp;C2</f>
        <v>828T</v>
      </c>
      <c r="I2" s="0" t="str">
        <f aca="false">D2&amp;"-"&amp;E2</f>
        <v>1-A01</v>
      </c>
      <c r="K2" s="46" t="n">
        <f aca="false">ISNUMBER(MATCH(B2,Selection!A:A,0))</f>
        <v>0</v>
      </c>
    </row>
    <row r="3" customFormat="false" ht="13" hidden="true" customHeight="false" outlineLevel="0" collapsed="false">
      <c r="A3" s="35" t="n">
        <v>3302</v>
      </c>
      <c r="B3" s="35" t="n">
        <v>828</v>
      </c>
      <c r="C3" s="45" t="s">
        <v>44</v>
      </c>
      <c r="D3" s="35" t="n">
        <v>1</v>
      </c>
      <c r="E3" s="35" t="s">
        <v>2498</v>
      </c>
      <c r="F3" s="35"/>
      <c r="H3" s="0" t="str">
        <f aca="false">B3&amp;C3</f>
        <v>828N</v>
      </c>
      <c r="I3" s="0" t="str">
        <f aca="false">D3&amp;"-"&amp;E3</f>
        <v>1-A02</v>
      </c>
      <c r="K3" s="46" t="n">
        <f aca="false">ISNUMBER(MATCH(B3,Selection!A:A,0))</f>
        <v>0</v>
      </c>
    </row>
    <row r="4" customFormat="false" ht="13" hidden="true" customHeight="false" outlineLevel="0" collapsed="false">
      <c r="A4" s="35" t="n">
        <v>3303</v>
      </c>
      <c r="B4" s="35" t="n">
        <v>828</v>
      </c>
      <c r="C4" s="45" t="s">
        <v>44</v>
      </c>
      <c r="D4" s="35" t="n">
        <v>1</v>
      </c>
      <c r="E4" s="35" t="s">
        <v>2499</v>
      </c>
      <c r="F4" s="35"/>
      <c r="H4" s="0" t="str">
        <f aca="false">B4&amp;C4</f>
        <v>828N</v>
      </c>
      <c r="I4" s="0" t="str">
        <f aca="false">D4&amp;"-"&amp;E4</f>
        <v>1-A03</v>
      </c>
      <c r="K4" s="46" t="n">
        <f aca="false">ISNUMBER(MATCH(B4,Selection!A:A,0))</f>
        <v>0</v>
      </c>
    </row>
    <row r="5" customFormat="false" ht="13" hidden="true" customHeight="false" outlineLevel="0" collapsed="false">
      <c r="A5" s="35" t="n">
        <v>3304</v>
      </c>
      <c r="B5" s="35" t="n">
        <v>829</v>
      </c>
      <c r="C5" s="45" t="s">
        <v>43</v>
      </c>
      <c r="D5" s="35" t="n">
        <v>1</v>
      </c>
      <c r="E5" s="35" t="s">
        <v>2500</v>
      </c>
      <c r="F5" s="35"/>
      <c r="H5" s="0" t="str">
        <f aca="false">B5&amp;C5</f>
        <v>829T</v>
      </c>
      <c r="I5" s="0" t="str">
        <f aca="false">D5&amp;"-"&amp;E5</f>
        <v>1-A04</v>
      </c>
      <c r="K5" s="46" t="n">
        <f aca="false">ISNUMBER(MATCH(B5,Selection!A:A,0))</f>
        <v>0</v>
      </c>
    </row>
    <row r="6" customFormat="false" ht="13" hidden="true" customHeight="false" outlineLevel="0" collapsed="false">
      <c r="A6" s="35" t="n">
        <v>3305</v>
      </c>
      <c r="B6" s="35" t="n">
        <v>829</v>
      </c>
      <c r="C6" s="45" t="s">
        <v>43</v>
      </c>
      <c r="D6" s="35" t="n">
        <v>1</v>
      </c>
      <c r="E6" s="35" t="s">
        <v>2501</v>
      </c>
      <c r="F6" s="35"/>
      <c r="H6" s="0" t="str">
        <f aca="false">B6&amp;C6</f>
        <v>829T</v>
      </c>
      <c r="I6" s="0" t="str">
        <f aca="false">D6&amp;"-"&amp;E6</f>
        <v>1-A05</v>
      </c>
      <c r="K6" s="46" t="n">
        <f aca="false">ISNUMBER(MATCH(B6,Selection!A:A,0))</f>
        <v>0</v>
      </c>
    </row>
    <row r="7" customFormat="false" ht="13" hidden="true" customHeight="false" outlineLevel="0" collapsed="false">
      <c r="A7" s="35" t="n">
        <v>3306</v>
      </c>
      <c r="B7" s="35" t="n">
        <v>829</v>
      </c>
      <c r="C7" s="45" t="s">
        <v>44</v>
      </c>
      <c r="D7" s="35" t="n">
        <v>1</v>
      </c>
      <c r="E7" s="35" t="s">
        <v>2502</v>
      </c>
      <c r="F7" s="35"/>
      <c r="H7" s="0" t="str">
        <f aca="false">B7&amp;C7</f>
        <v>829N</v>
      </c>
      <c r="I7" s="0" t="str">
        <f aca="false">D7&amp;"-"&amp;E7</f>
        <v>1-A06</v>
      </c>
      <c r="K7" s="46" t="n">
        <f aca="false">ISNUMBER(MATCH(B7,Selection!A:A,0))</f>
        <v>0</v>
      </c>
    </row>
    <row r="8" customFormat="false" ht="13" hidden="true" customHeight="false" outlineLevel="0" collapsed="false">
      <c r="A8" s="35" t="n">
        <v>3307</v>
      </c>
      <c r="B8" s="35" t="n">
        <v>830</v>
      </c>
      <c r="C8" s="45" t="s">
        <v>43</v>
      </c>
      <c r="D8" s="35" t="n">
        <v>1</v>
      </c>
      <c r="E8" s="35" t="s">
        <v>2503</v>
      </c>
      <c r="F8" s="35"/>
      <c r="H8" s="0" t="str">
        <f aca="false">B8&amp;C8</f>
        <v>830T</v>
      </c>
      <c r="I8" s="0" t="str">
        <f aca="false">D8&amp;"-"&amp;E8</f>
        <v>1-A07</v>
      </c>
      <c r="K8" s="46" t="n">
        <f aca="false">ISNUMBER(MATCH(B8,Selection!A:A,0))</f>
        <v>0</v>
      </c>
    </row>
    <row r="9" customFormat="false" ht="13" hidden="true" customHeight="false" outlineLevel="0" collapsed="false">
      <c r="A9" s="35" t="n">
        <v>3308</v>
      </c>
      <c r="B9" s="35" t="n">
        <v>830</v>
      </c>
      <c r="C9" s="45" t="s">
        <v>43</v>
      </c>
      <c r="D9" s="35" t="n">
        <v>1</v>
      </c>
      <c r="E9" s="35" t="s">
        <v>2504</v>
      </c>
      <c r="F9" s="35"/>
      <c r="H9" s="0" t="str">
        <f aca="false">B9&amp;C9</f>
        <v>830T</v>
      </c>
      <c r="I9" s="0" t="str">
        <f aca="false">D9&amp;"-"&amp;E9</f>
        <v>1-A08</v>
      </c>
      <c r="K9" s="46" t="n">
        <f aca="false">ISNUMBER(MATCH(B9,Selection!A:A,0))</f>
        <v>0</v>
      </c>
    </row>
    <row r="10" customFormat="false" ht="13" hidden="true" customHeight="false" outlineLevel="0" collapsed="false">
      <c r="A10" s="35" t="n">
        <v>3309</v>
      </c>
      <c r="B10" s="35" t="n">
        <v>830</v>
      </c>
      <c r="C10" s="45" t="s">
        <v>44</v>
      </c>
      <c r="D10" s="35" t="n">
        <v>1</v>
      </c>
      <c r="E10" s="35" t="s">
        <v>2505</v>
      </c>
      <c r="F10" s="35"/>
      <c r="H10" s="0" t="str">
        <f aca="false">B10&amp;C10</f>
        <v>830N</v>
      </c>
      <c r="I10" s="0" t="str">
        <f aca="false">D10&amp;"-"&amp;E10</f>
        <v>1-A09</v>
      </c>
      <c r="K10" s="46" t="n">
        <f aca="false">ISNUMBER(MATCH(B10,Selection!A:A,0))</f>
        <v>0</v>
      </c>
    </row>
    <row r="11" customFormat="false" ht="13" hidden="true" customHeight="false" outlineLevel="0" collapsed="false">
      <c r="A11" s="35" t="n">
        <v>3310</v>
      </c>
      <c r="B11" s="35" t="n">
        <v>831</v>
      </c>
      <c r="C11" s="45" t="s">
        <v>43</v>
      </c>
      <c r="D11" s="35" t="n">
        <v>1</v>
      </c>
      <c r="E11" s="35" t="s">
        <v>2506</v>
      </c>
      <c r="F11" s="35"/>
      <c r="H11" s="0" t="str">
        <f aca="false">B11&amp;C11</f>
        <v>831T</v>
      </c>
      <c r="I11" s="0" t="str">
        <f aca="false">D11&amp;"-"&amp;E11</f>
        <v>1-A10</v>
      </c>
      <c r="K11" s="46" t="n">
        <f aca="false">ISNUMBER(MATCH(B11,Selection!A:A,0))</f>
        <v>0</v>
      </c>
    </row>
    <row r="12" customFormat="false" ht="13" hidden="true" customHeight="false" outlineLevel="0" collapsed="false">
      <c r="A12" s="35" t="n">
        <v>3311</v>
      </c>
      <c r="B12" s="35" t="n">
        <v>831</v>
      </c>
      <c r="C12" s="45" t="s">
        <v>43</v>
      </c>
      <c r="D12" s="35" t="n">
        <v>1</v>
      </c>
      <c r="E12" s="35" t="s">
        <v>2507</v>
      </c>
      <c r="F12" s="35"/>
      <c r="H12" s="0" t="str">
        <f aca="false">B12&amp;C12</f>
        <v>831T</v>
      </c>
      <c r="I12" s="0" t="str">
        <f aca="false">D12&amp;"-"&amp;E12</f>
        <v>1-B01</v>
      </c>
      <c r="K12" s="46" t="n">
        <f aca="false">ISNUMBER(MATCH(B12,Selection!A:A,0))</f>
        <v>0</v>
      </c>
    </row>
    <row r="13" customFormat="false" ht="13" hidden="true" customHeight="false" outlineLevel="0" collapsed="false">
      <c r="A13" s="35" t="n">
        <v>3312</v>
      </c>
      <c r="B13" s="35" t="n">
        <v>831</v>
      </c>
      <c r="C13" s="45" t="s">
        <v>44</v>
      </c>
      <c r="D13" s="35" t="n">
        <v>1</v>
      </c>
      <c r="E13" s="35" t="s">
        <v>2508</v>
      </c>
      <c r="F13" s="35"/>
      <c r="H13" s="0" t="str">
        <f aca="false">B13&amp;C13</f>
        <v>831N</v>
      </c>
      <c r="I13" s="0" t="str">
        <f aca="false">D13&amp;"-"&amp;E13</f>
        <v>1-B02</v>
      </c>
      <c r="K13" s="46" t="n">
        <f aca="false">ISNUMBER(MATCH(B13,Selection!A:A,0))</f>
        <v>0</v>
      </c>
    </row>
    <row r="14" customFormat="false" ht="13" hidden="true" customHeight="false" outlineLevel="0" collapsed="false">
      <c r="A14" s="35" t="n">
        <v>3313</v>
      </c>
      <c r="B14" s="35" t="n">
        <v>832</v>
      </c>
      <c r="C14" s="45" t="s">
        <v>43</v>
      </c>
      <c r="D14" s="35" t="n">
        <v>1</v>
      </c>
      <c r="E14" s="35" t="s">
        <v>2509</v>
      </c>
      <c r="F14" s="35"/>
      <c r="H14" s="0" t="str">
        <f aca="false">B14&amp;C14</f>
        <v>832T</v>
      </c>
      <c r="I14" s="0" t="str">
        <f aca="false">D14&amp;"-"&amp;E14</f>
        <v>1-B03</v>
      </c>
      <c r="K14" s="46" t="n">
        <f aca="false">ISNUMBER(MATCH(B14,Selection!A:A,0))</f>
        <v>0</v>
      </c>
    </row>
    <row r="15" customFormat="false" ht="13" hidden="true" customHeight="false" outlineLevel="0" collapsed="false">
      <c r="A15" s="35" t="n">
        <v>3314</v>
      </c>
      <c r="B15" s="35" t="n">
        <v>832</v>
      </c>
      <c r="C15" s="45" t="s">
        <v>44</v>
      </c>
      <c r="D15" s="35" t="n">
        <v>1</v>
      </c>
      <c r="E15" s="35" t="s">
        <v>2510</v>
      </c>
      <c r="F15" s="35"/>
      <c r="H15" s="0" t="str">
        <f aca="false">B15&amp;C15</f>
        <v>832N</v>
      </c>
      <c r="I15" s="0" t="str">
        <f aca="false">D15&amp;"-"&amp;E15</f>
        <v>1-B04</v>
      </c>
      <c r="K15" s="46" t="n">
        <f aca="false">ISNUMBER(MATCH(B15,Selection!A:A,0))</f>
        <v>0</v>
      </c>
    </row>
    <row r="16" customFormat="false" ht="13" hidden="true" customHeight="false" outlineLevel="0" collapsed="false">
      <c r="A16" s="35" t="n">
        <v>3315</v>
      </c>
      <c r="B16" s="35" t="n">
        <v>725</v>
      </c>
      <c r="C16" s="45" t="s">
        <v>43</v>
      </c>
      <c r="D16" s="35" t="n">
        <v>1</v>
      </c>
      <c r="E16" s="35" t="s">
        <v>2511</v>
      </c>
      <c r="F16" s="35"/>
      <c r="H16" s="0" t="str">
        <f aca="false">B16&amp;C16</f>
        <v>725T</v>
      </c>
      <c r="I16" s="0" t="str">
        <f aca="false">D16&amp;"-"&amp;E16</f>
        <v>1-B05</v>
      </c>
      <c r="K16" s="46" t="n">
        <f aca="false">ISNUMBER(MATCH(B16,Selection!A:A,0))</f>
        <v>0</v>
      </c>
    </row>
    <row r="17" customFormat="false" ht="13" hidden="true" customHeight="false" outlineLevel="0" collapsed="false">
      <c r="A17" s="35" t="n">
        <v>3316</v>
      </c>
      <c r="B17" s="35" t="n">
        <v>725</v>
      </c>
      <c r="C17" s="45" t="s">
        <v>44</v>
      </c>
      <c r="D17" s="35" t="n">
        <v>1</v>
      </c>
      <c r="E17" s="35" t="s">
        <v>2512</v>
      </c>
      <c r="F17" s="35"/>
      <c r="H17" s="0" t="str">
        <f aca="false">B17&amp;C17</f>
        <v>725N</v>
      </c>
      <c r="I17" s="0" t="str">
        <f aca="false">D17&amp;"-"&amp;E17</f>
        <v>1-B06</v>
      </c>
      <c r="K17" s="46" t="n">
        <f aca="false">ISNUMBER(MATCH(B17,Selection!A:A,0))</f>
        <v>0</v>
      </c>
    </row>
    <row r="18" customFormat="false" ht="13" hidden="true" customHeight="false" outlineLevel="0" collapsed="false">
      <c r="A18" s="35" t="n">
        <v>3317</v>
      </c>
      <c r="B18" s="35" t="n">
        <v>726</v>
      </c>
      <c r="C18" s="45" t="s">
        <v>43</v>
      </c>
      <c r="D18" s="35" t="n">
        <v>1</v>
      </c>
      <c r="E18" s="35" t="s">
        <v>2513</v>
      </c>
      <c r="F18" s="35"/>
      <c r="H18" s="0" t="str">
        <f aca="false">B18&amp;C18</f>
        <v>726T</v>
      </c>
      <c r="I18" s="0" t="str">
        <f aca="false">D18&amp;"-"&amp;E18</f>
        <v>1-B07</v>
      </c>
      <c r="K18" s="46" t="n">
        <f aca="false">ISNUMBER(MATCH(B18,Selection!A:A,0))</f>
        <v>0</v>
      </c>
    </row>
    <row r="19" customFormat="false" ht="13" hidden="true" customHeight="false" outlineLevel="0" collapsed="false">
      <c r="A19" s="35" t="n">
        <v>3318</v>
      </c>
      <c r="B19" s="35" t="n">
        <v>726</v>
      </c>
      <c r="C19" s="45" t="s">
        <v>43</v>
      </c>
      <c r="D19" s="35" t="n">
        <v>1</v>
      </c>
      <c r="E19" s="35" t="s">
        <v>2514</v>
      </c>
      <c r="F19" s="35"/>
      <c r="H19" s="0" t="str">
        <f aca="false">B19&amp;C19</f>
        <v>726T</v>
      </c>
      <c r="I19" s="0" t="str">
        <f aca="false">D19&amp;"-"&amp;E19</f>
        <v>1-B08</v>
      </c>
      <c r="K19" s="46" t="n">
        <f aca="false">ISNUMBER(MATCH(B19,Selection!A:A,0))</f>
        <v>0</v>
      </c>
    </row>
    <row r="20" customFormat="false" ht="13" hidden="true" customHeight="false" outlineLevel="0" collapsed="false">
      <c r="A20" s="35" t="n">
        <v>3319</v>
      </c>
      <c r="B20" s="35" t="n">
        <v>726</v>
      </c>
      <c r="C20" s="45" t="s">
        <v>44</v>
      </c>
      <c r="D20" s="35" t="n">
        <v>1</v>
      </c>
      <c r="E20" s="35" t="s">
        <v>2515</v>
      </c>
      <c r="F20" s="35" t="s">
        <v>2516</v>
      </c>
      <c r="H20" s="0" t="str">
        <f aca="false">B20&amp;C20</f>
        <v>726N</v>
      </c>
      <c r="I20" s="0" t="str">
        <f aca="false">D20&amp;"-"&amp;E20</f>
        <v>1-B09</v>
      </c>
      <c r="K20" s="46" t="n">
        <f aca="false">ISNUMBER(MATCH(B20,Selection!A:A,0))</f>
        <v>0</v>
      </c>
    </row>
    <row r="21" customFormat="false" ht="13" hidden="true" customHeight="false" outlineLevel="0" collapsed="false">
      <c r="A21" s="35" t="n">
        <v>3320</v>
      </c>
      <c r="B21" s="35" t="n">
        <v>726</v>
      </c>
      <c r="C21" s="45" t="s">
        <v>2517</v>
      </c>
      <c r="D21" s="35" t="n">
        <v>1</v>
      </c>
      <c r="E21" s="35" t="s">
        <v>2518</v>
      </c>
      <c r="F21" s="45" t="s">
        <v>2519</v>
      </c>
      <c r="H21" s="0" t="str">
        <f aca="false">B21&amp;C21</f>
        <v>726ML</v>
      </c>
      <c r="I21" s="0" t="str">
        <f aca="false">D21&amp;"-"&amp;E21</f>
        <v>1-B10</v>
      </c>
      <c r="K21" s="46" t="n">
        <f aca="false">ISNUMBER(MATCH(B21,Selection!A:A,0))</f>
        <v>0</v>
      </c>
    </row>
    <row r="22" customFormat="false" ht="13" hidden="true" customHeight="false" outlineLevel="0" collapsed="false">
      <c r="A22" s="35" t="n">
        <v>3321</v>
      </c>
      <c r="B22" s="35" t="n">
        <v>726</v>
      </c>
      <c r="C22" s="45" t="s">
        <v>2520</v>
      </c>
      <c r="D22" s="35" t="n">
        <v>1</v>
      </c>
      <c r="E22" s="35" t="s">
        <v>2521</v>
      </c>
      <c r="F22" s="35"/>
      <c r="H22" s="0" t="str">
        <f aca="false">B22&amp;C22</f>
        <v>726NL</v>
      </c>
      <c r="I22" s="0" t="str">
        <f aca="false">D22&amp;"-"&amp;E22</f>
        <v>1-C01</v>
      </c>
      <c r="K22" s="46" t="n">
        <f aca="false">ISNUMBER(MATCH(B22,Selection!A:A,0))</f>
        <v>0</v>
      </c>
    </row>
    <row r="23" customFormat="false" ht="13" hidden="true" customHeight="false" outlineLevel="0" collapsed="false">
      <c r="A23" s="35" t="n">
        <v>3322</v>
      </c>
      <c r="B23" s="35" t="n">
        <v>727</v>
      </c>
      <c r="C23" s="45" t="s">
        <v>43</v>
      </c>
      <c r="D23" s="35" t="n">
        <v>1</v>
      </c>
      <c r="E23" s="35" t="s">
        <v>2522</v>
      </c>
      <c r="F23" s="47" t="s">
        <v>2523</v>
      </c>
      <c r="H23" s="0" t="str">
        <f aca="false">B23&amp;C23</f>
        <v>727T</v>
      </c>
      <c r="I23" s="0" t="str">
        <f aca="false">D23&amp;"-"&amp;E23</f>
        <v>1-C02</v>
      </c>
      <c r="K23" s="46" t="n">
        <f aca="false">ISNUMBER(MATCH(B23,Selection!A:A,0))</f>
        <v>0</v>
      </c>
    </row>
    <row r="24" customFormat="false" ht="13" hidden="true" customHeight="false" outlineLevel="0" collapsed="false">
      <c r="A24" s="35" t="n">
        <v>3323</v>
      </c>
      <c r="B24" s="35" t="n">
        <v>727</v>
      </c>
      <c r="C24" s="45" t="s">
        <v>44</v>
      </c>
      <c r="D24" s="35" t="n">
        <v>1</v>
      </c>
      <c r="E24" s="35" t="s">
        <v>2524</v>
      </c>
      <c r="F24" s="35" t="s">
        <v>2525</v>
      </c>
      <c r="H24" s="0" t="str">
        <f aca="false">B24&amp;C24</f>
        <v>727N</v>
      </c>
      <c r="I24" s="0" t="str">
        <f aca="false">D24&amp;"-"&amp;E24</f>
        <v>1-C03</v>
      </c>
      <c r="K24" s="46" t="n">
        <f aca="false">ISNUMBER(MATCH(B24,Selection!A:A,0))</f>
        <v>0</v>
      </c>
    </row>
    <row r="25" customFormat="false" ht="13" hidden="true" customHeight="false" outlineLevel="0" collapsed="false">
      <c r="A25" s="35" t="n">
        <v>3324</v>
      </c>
      <c r="B25" s="35" t="n">
        <v>728</v>
      </c>
      <c r="C25" s="45" t="s">
        <v>43</v>
      </c>
      <c r="D25" s="35" t="n">
        <v>1</v>
      </c>
      <c r="E25" s="35" t="s">
        <v>2526</v>
      </c>
      <c r="F25" s="35"/>
      <c r="H25" s="0" t="str">
        <f aca="false">B25&amp;C25</f>
        <v>728T</v>
      </c>
      <c r="I25" s="0" t="str">
        <f aca="false">D25&amp;"-"&amp;E25</f>
        <v>1-C04</v>
      </c>
      <c r="K25" s="46" t="n">
        <f aca="false">ISNUMBER(MATCH(B25,Selection!A:A,0))</f>
        <v>0</v>
      </c>
    </row>
    <row r="26" customFormat="false" ht="13" hidden="true" customHeight="false" outlineLevel="0" collapsed="false">
      <c r="A26" s="35" t="n">
        <v>3325</v>
      </c>
      <c r="B26" s="35" t="n">
        <v>728</v>
      </c>
      <c r="C26" s="45" t="s">
        <v>44</v>
      </c>
      <c r="D26" s="35" t="n">
        <v>1</v>
      </c>
      <c r="E26" s="35" t="s">
        <v>2527</v>
      </c>
      <c r="F26" s="35"/>
      <c r="H26" s="0" t="str">
        <f aca="false">B26&amp;C26</f>
        <v>728N</v>
      </c>
      <c r="I26" s="0" t="str">
        <f aca="false">D26&amp;"-"&amp;E26</f>
        <v>1-C05</v>
      </c>
      <c r="K26" s="46" t="n">
        <f aca="false">ISNUMBER(MATCH(B26,Selection!A:A,0))</f>
        <v>0</v>
      </c>
    </row>
    <row r="27" customFormat="false" ht="13" hidden="true" customHeight="false" outlineLevel="0" collapsed="false">
      <c r="A27" s="35" t="n">
        <v>3326</v>
      </c>
      <c r="B27" s="35" t="n">
        <v>729</v>
      </c>
      <c r="C27" s="45" t="s">
        <v>43</v>
      </c>
      <c r="D27" s="35" t="n">
        <v>1</v>
      </c>
      <c r="E27" s="35" t="s">
        <v>2528</v>
      </c>
      <c r="F27" s="35"/>
      <c r="H27" s="0" t="str">
        <f aca="false">B27&amp;C27</f>
        <v>729T</v>
      </c>
      <c r="I27" s="0" t="str">
        <f aca="false">D27&amp;"-"&amp;E27</f>
        <v>1-C06</v>
      </c>
      <c r="K27" s="46" t="n">
        <f aca="false">ISNUMBER(MATCH(B27,Selection!A:A,0))</f>
        <v>0</v>
      </c>
    </row>
    <row r="28" customFormat="false" ht="13" hidden="true" customHeight="false" outlineLevel="0" collapsed="false">
      <c r="A28" s="35" t="n">
        <v>3327</v>
      </c>
      <c r="B28" s="35" t="n">
        <v>729</v>
      </c>
      <c r="C28" s="45" t="s">
        <v>43</v>
      </c>
      <c r="D28" s="35" t="n">
        <v>1</v>
      </c>
      <c r="E28" s="35" t="s">
        <v>2529</v>
      </c>
      <c r="F28" s="35"/>
      <c r="H28" s="0" t="str">
        <f aca="false">B28&amp;C28</f>
        <v>729T</v>
      </c>
      <c r="I28" s="0" t="str">
        <f aca="false">D28&amp;"-"&amp;E28</f>
        <v>1-C07</v>
      </c>
      <c r="K28" s="46" t="n">
        <f aca="false">ISNUMBER(MATCH(B28,Selection!A:A,0))</f>
        <v>0</v>
      </c>
    </row>
    <row r="29" customFormat="false" ht="13" hidden="true" customHeight="false" outlineLevel="0" collapsed="false">
      <c r="A29" s="35" t="n">
        <v>3328</v>
      </c>
      <c r="B29" s="35" t="n">
        <v>729</v>
      </c>
      <c r="C29" s="45" t="s">
        <v>44</v>
      </c>
      <c r="D29" s="35" t="n">
        <v>1</v>
      </c>
      <c r="E29" s="35" t="s">
        <v>2530</v>
      </c>
      <c r="F29" s="35"/>
      <c r="H29" s="0" t="str">
        <f aca="false">B29&amp;C29</f>
        <v>729N</v>
      </c>
      <c r="I29" s="0" t="str">
        <f aca="false">D29&amp;"-"&amp;E29</f>
        <v>1-C08</v>
      </c>
      <c r="K29" s="46" t="n">
        <f aca="false">ISNUMBER(MATCH(B29,Selection!A:A,0))</f>
        <v>0</v>
      </c>
    </row>
    <row r="30" customFormat="false" ht="13" hidden="true" customHeight="false" outlineLevel="0" collapsed="false">
      <c r="A30" s="35" t="n">
        <v>3329</v>
      </c>
      <c r="B30" s="35" t="n">
        <v>730</v>
      </c>
      <c r="C30" s="45" t="s">
        <v>43</v>
      </c>
      <c r="D30" s="35" t="n">
        <v>1</v>
      </c>
      <c r="E30" s="35" t="s">
        <v>2531</v>
      </c>
      <c r="F30" s="35"/>
      <c r="H30" s="0" t="str">
        <f aca="false">B30&amp;C30</f>
        <v>730T</v>
      </c>
      <c r="I30" s="0" t="str">
        <f aca="false">D30&amp;"-"&amp;E30</f>
        <v>1-C09</v>
      </c>
      <c r="K30" s="46" t="n">
        <f aca="false">ISNUMBER(MATCH(B30,Selection!A:A,0))</f>
        <v>0</v>
      </c>
    </row>
    <row r="31" customFormat="false" ht="13" hidden="true" customHeight="false" outlineLevel="0" collapsed="false">
      <c r="A31" s="35" t="n">
        <v>3330</v>
      </c>
      <c r="B31" s="35" t="n">
        <v>730</v>
      </c>
      <c r="C31" s="45" t="s">
        <v>43</v>
      </c>
      <c r="D31" s="35" t="n">
        <v>1</v>
      </c>
      <c r="E31" s="35" t="s">
        <v>2532</v>
      </c>
      <c r="F31" s="35"/>
      <c r="H31" s="0" t="str">
        <f aca="false">B31&amp;C31</f>
        <v>730T</v>
      </c>
      <c r="I31" s="0" t="str">
        <f aca="false">D31&amp;"-"&amp;E31</f>
        <v>1-C10</v>
      </c>
      <c r="K31" s="46" t="n">
        <f aca="false">ISNUMBER(MATCH(B31,Selection!A:A,0))</f>
        <v>0</v>
      </c>
    </row>
    <row r="32" customFormat="false" ht="13" hidden="true" customHeight="false" outlineLevel="0" collapsed="false">
      <c r="A32" s="35" t="n">
        <v>3331</v>
      </c>
      <c r="B32" s="35" t="n">
        <v>730</v>
      </c>
      <c r="C32" s="45" t="s">
        <v>44</v>
      </c>
      <c r="D32" s="35" t="n">
        <v>1</v>
      </c>
      <c r="E32" s="35" t="s">
        <v>2533</v>
      </c>
      <c r="F32" s="35"/>
      <c r="H32" s="0" t="str">
        <f aca="false">B32&amp;C32</f>
        <v>730N</v>
      </c>
      <c r="I32" s="0" t="str">
        <f aca="false">D32&amp;"-"&amp;E32</f>
        <v>1-D01</v>
      </c>
      <c r="K32" s="46" t="n">
        <f aca="false">ISNUMBER(MATCH(B32,Selection!A:A,0))</f>
        <v>0</v>
      </c>
    </row>
    <row r="33" customFormat="false" ht="13" hidden="true" customHeight="false" outlineLevel="0" collapsed="false">
      <c r="A33" s="35" t="n">
        <v>3332</v>
      </c>
      <c r="B33" s="35" t="n">
        <v>731</v>
      </c>
      <c r="C33" s="45" t="s">
        <v>43</v>
      </c>
      <c r="D33" s="35" t="n">
        <v>1</v>
      </c>
      <c r="E33" s="35" t="s">
        <v>2534</v>
      </c>
      <c r="F33" s="35"/>
      <c r="H33" s="0" t="str">
        <f aca="false">B33&amp;C33</f>
        <v>731T</v>
      </c>
      <c r="I33" s="0" t="str">
        <f aca="false">D33&amp;"-"&amp;E33</f>
        <v>1-D02</v>
      </c>
      <c r="K33" s="46" t="n">
        <f aca="false">ISNUMBER(MATCH(B33,Selection!A:A,0))</f>
        <v>0</v>
      </c>
    </row>
    <row r="34" customFormat="false" ht="13" hidden="true" customHeight="false" outlineLevel="0" collapsed="false">
      <c r="A34" s="35" t="n">
        <v>3333</v>
      </c>
      <c r="B34" s="35" t="n">
        <v>731</v>
      </c>
      <c r="C34" s="45" t="s">
        <v>44</v>
      </c>
      <c r="D34" s="35" t="n">
        <v>1</v>
      </c>
      <c r="E34" s="35" t="s">
        <v>2535</v>
      </c>
      <c r="F34" s="35" t="s">
        <v>2536</v>
      </c>
      <c r="H34" s="0" t="str">
        <f aca="false">B34&amp;C34</f>
        <v>731N</v>
      </c>
      <c r="I34" s="0" t="str">
        <f aca="false">D34&amp;"-"&amp;E34</f>
        <v>1-D03</v>
      </c>
      <c r="K34" s="46" t="n">
        <f aca="false">ISNUMBER(MATCH(B34,Selection!A:A,0))</f>
        <v>0</v>
      </c>
    </row>
    <row r="35" customFormat="false" ht="13" hidden="true" customHeight="false" outlineLevel="0" collapsed="false">
      <c r="A35" s="35" t="n">
        <v>3334</v>
      </c>
      <c r="B35" s="35" t="n">
        <v>731</v>
      </c>
      <c r="C35" s="45" t="s">
        <v>44</v>
      </c>
      <c r="D35" s="35" t="n">
        <v>1</v>
      </c>
      <c r="E35" s="35" t="s">
        <v>2537</v>
      </c>
      <c r="F35" s="35"/>
      <c r="H35" s="0" t="str">
        <f aca="false">B35&amp;C35</f>
        <v>731N</v>
      </c>
      <c r="I35" s="0" t="str">
        <f aca="false">D35&amp;"-"&amp;E35</f>
        <v>1-D04</v>
      </c>
      <c r="K35" s="46" t="n">
        <f aca="false">ISNUMBER(MATCH(B35,Selection!A:A,0))</f>
        <v>0</v>
      </c>
    </row>
    <row r="36" customFormat="false" ht="13" hidden="true" customHeight="false" outlineLevel="0" collapsed="false">
      <c r="A36" s="35" t="n">
        <v>3335</v>
      </c>
      <c r="B36" s="35" t="n">
        <v>732</v>
      </c>
      <c r="C36" s="45" t="s">
        <v>43</v>
      </c>
      <c r="D36" s="35" t="n">
        <v>1</v>
      </c>
      <c r="E36" s="35" t="s">
        <v>2538</v>
      </c>
      <c r="F36" s="35"/>
      <c r="H36" s="0" t="str">
        <f aca="false">B36&amp;C36</f>
        <v>732T</v>
      </c>
      <c r="I36" s="0" t="str">
        <f aca="false">D36&amp;"-"&amp;E36</f>
        <v>1-D05</v>
      </c>
      <c r="K36" s="46" t="n">
        <f aca="false">ISNUMBER(MATCH(B36,Selection!A:A,0))</f>
        <v>0</v>
      </c>
    </row>
    <row r="37" customFormat="false" ht="13" hidden="true" customHeight="false" outlineLevel="0" collapsed="false">
      <c r="A37" s="35" t="n">
        <v>3336</v>
      </c>
      <c r="B37" s="35" t="n">
        <v>732</v>
      </c>
      <c r="C37" s="45" t="s">
        <v>44</v>
      </c>
      <c r="D37" s="35" t="n">
        <v>1</v>
      </c>
      <c r="E37" s="35" t="s">
        <v>2539</v>
      </c>
      <c r="F37" s="35"/>
      <c r="H37" s="0" t="str">
        <f aca="false">B37&amp;C37</f>
        <v>732N</v>
      </c>
      <c r="I37" s="0" t="str">
        <f aca="false">D37&amp;"-"&amp;E37</f>
        <v>1-D06</v>
      </c>
      <c r="K37" s="46" t="n">
        <f aca="false">ISNUMBER(MATCH(B37,Selection!A:A,0))</f>
        <v>0</v>
      </c>
    </row>
    <row r="38" customFormat="false" ht="13" hidden="true" customHeight="false" outlineLevel="0" collapsed="false">
      <c r="A38" s="35" t="n">
        <v>3337</v>
      </c>
      <c r="B38" s="35" t="n">
        <v>732</v>
      </c>
      <c r="C38" s="45" t="s">
        <v>44</v>
      </c>
      <c r="D38" s="35" t="n">
        <v>1</v>
      </c>
      <c r="E38" s="35" t="s">
        <v>2540</v>
      </c>
      <c r="F38" s="35"/>
      <c r="H38" s="0" t="str">
        <f aca="false">B38&amp;C38</f>
        <v>732N</v>
      </c>
      <c r="I38" s="0" t="str">
        <f aca="false">D38&amp;"-"&amp;E38</f>
        <v>1-D07</v>
      </c>
      <c r="K38" s="46" t="n">
        <f aca="false">ISNUMBER(MATCH(B38,Selection!A:A,0))</f>
        <v>0</v>
      </c>
    </row>
    <row r="39" customFormat="false" ht="13" hidden="true" customHeight="false" outlineLevel="0" collapsed="false">
      <c r="A39" s="35" t="n">
        <v>3338</v>
      </c>
      <c r="B39" s="35" t="n">
        <v>733</v>
      </c>
      <c r="C39" s="45" t="s">
        <v>43</v>
      </c>
      <c r="D39" s="35" t="n">
        <v>1</v>
      </c>
      <c r="E39" s="35" t="s">
        <v>2541</v>
      </c>
      <c r="F39" s="35"/>
      <c r="H39" s="0" t="str">
        <f aca="false">B39&amp;C39</f>
        <v>733T</v>
      </c>
      <c r="I39" s="0" t="str">
        <f aca="false">D39&amp;"-"&amp;E39</f>
        <v>1-D08</v>
      </c>
      <c r="K39" s="46" t="n">
        <f aca="false">ISNUMBER(MATCH(B39,Selection!A:A,0))</f>
        <v>0</v>
      </c>
    </row>
    <row r="40" customFormat="false" ht="13" hidden="true" customHeight="false" outlineLevel="0" collapsed="false">
      <c r="A40" s="35" t="n">
        <v>3339</v>
      </c>
      <c r="B40" s="35" t="n">
        <v>733</v>
      </c>
      <c r="C40" s="45" t="s">
        <v>43</v>
      </c>
      <c r="D40" s="35" t="n">
        <v>1</v>
      </c>
      <c r="E40" s="35" t="s">
        <v>2542</v>
      </c>
      <c r="F40" s="35"/>
      <c r="H40" s="0" t="str">
        <f aca="false">B40&amp;C40</f>
        <v>733T</v>
      </c>
      <c r="I40" s="0" t="str">
        <f aca="false">D40&amp;"-"&amp;E40</f>
        <v>1-D09</v>
      </c>
      <c r="K40" s="46" t="n">
        <f aca="false">ISNUMBER(MATCH(B40,Selection!A:A,0))</f>
        <v>0</v>
      </c>
    </row>
    <row r="41" customFormat="false" ht="13" hidden="true" customHeight="false" outlineLevel="0" collapsed="false">
      <c r="A41" s="35" t="n">
        <v>3340</v>
      </c>
      <c r="B41" s="35" t="n">
        <v>733</v>
      </c>
      <c r="C41" s="45" t="s">
        <v>44</v>
      </c>
      <c r="D41" s="35" t="n">
        <v>1</v>
      </c>
      <c r="E41" s="35" t="s">
        <v>2543</v>
      </c>
      <c r="F41" s="35"/>
      <c r="H41" s="0" t="str">
        <f aca="false">B41&amp;C41</f>
        <v>733N</v>
      </c>
      <c r="I41" s="0" t="str">
        <f aca="false">D41&amp;"-"&amp;E41</f>
        <v>1-D10</v>
      </c>
      <c r="K41" s="46" t="n">
        <f aca="false">ISNUMBER(MATCH(B41,Selection!A:A,0))</f>
        <v>0</v>
      </c>
    </row>
    <row r="42" customFormat="false" ht="13" hidden="true" customHeight="false" outlineLevel="0" collapsed="false">
      <c r="A42" s="35" t="n">
        <v>3341</v>
      </c>
      <c r="B42" s="35" t="n">
        <v>734</v>
      </c>
      <c r="C42" s="45" t="s">
        <v>43</v>
      </c>
      <c r="D42" s="35" t="n">
        <v>1</v>
      </c>
      <c r="E42" s="35" t="s">
        <v>2544</v>
      </c>
      <c r="F42" s="35"/>
      <c r="H42" s="0" t="str">
        <f aca="false">B42&amp;C42</f>
        <v>734T</v>
      </c>
      <c r="I42" s="0" t="str">
        <f aca="false">D42&amp;"-"&amp;E42</f>
        <v>1-E01</v>
      </c>
      <c r="K42" s="46" t="n">
        <f aca="false">ISNUMBER(MATCH(B42,Selection!A:A,0))</f>
        <v>0</v>
      </c>
    </row>
    <row r="43" customFormat="false" ht="13" hidden="true" customHeight="false" outlineLevel="0" collapsed="false">
      <c r="A43" s="35" t="n">
        <v>3342</v>
      </c>
      <c r="B43" s="35" t="n">
        <v>734</v>
      </c>
      <c r="C43" s="45" t="s">
        <v>43</v>
      </c>
      <c r="D43" s="35" t="n">
        <v>1</v>
      </c>
      <c r="E43" s="35" t="s">
        <v>2545</v>
      </c>
      <c r="F43" s="35"/>
      <c r="H43" s="0" t="str">
        <f aca="false">B43&amp;C43</f>
        <v>734T</v>
      </c>
      <c r="I43" s="0" t="str">
        <f aca="false">D43&amp;"-"&amp;E43</f>
        <v>1-E02</v>
      </c>
      <c r="K43" s="46" t="n">
        <f aca="false">ISNUMBER(MATCH(B43,Selection!A:A,0))</f>
        <v>0</v>
      </c>
    </row>
    <row r="44" customFormat="false" ht="13" hidden="true" customHeight="false" outlineLevel="0" collapsed="false">
      <c r="A44" s="35" t="n">
        <v>3343</v>
      </c>
      <c r="B44" s="35" t="n">
        <v>734</v>
      </c>
      <c r="C44" s="45" t="s">
        <v>44</v>
      </c>
      <c r="D44" s="35" t="n">
        <v>1</v>
      </c>
      <c r="E44" s="35" t="s">
        <v>2546</v>
      </c>
      <c r="F44" s="35"/>
      <c r="H44" s="0" t="str">
        <f aca="false">B44&amp;C44</f>
        <v>734N</v>
      </c>
      <c r="I44" s="0" t="str">
        <f aca="false">D44&amp;"-"&amp;E44</f>
        <v>1-E03</v>
      </c>
      <c r="K44" s="46" t="n">
        <f aca="false">ISNUMBER(MATCH(B44,Selection!A:A,0))</f>
        <v>0</v>
      </c>
    </row>
    <row r="45" customFormat="false" ht="13" hidden="true" customHeight="false" outlineLevel="0" collapsed="false">
      <c r="A45" s="35" t="n">
        <v>3344</v>
      </c>
      <c r="B45" s="35" t="n">
        <v>735</v>
      </c>
      <c r="C45" s="45" t="s">
        <v>43</v>
      </c>
      <c r="D45" s="35" t="n">
        <v>1</v>
      </c>
      <c r="E45" s="35" t="s">
        <v>2547</v>
      </c>
      <c r="F45" s="35"/>
      <c r="H45" s="0" t="str">
        <f aca="false">B45&amp;C45</f>
        <v>735T</v>
      </c>
      <c r="I45" s="0" t="str">
        <f aca="false">D45&amp;"-"&amp;E45</f>
        <v>1-E04</v>
      </c>
      <c r="K45" s="46" t="n">
        <f aca="false">ISNUMBER(MATCH(B45,Selection!A:A,0))</f>
        <v>0</v>
      </c>
    </row>
    <row r="46" customFormat="false" ht="13" hidden="true" customHeight="false" outlineLevel="0" collapsed="false">
      <c r="A46" s="35" t="n">
        <v>3345</v>
      </c>
      <c r="B46" s="35" t="n">
        <v>735</v>
      </c>
      <c r="C46" s="45" t="s">
        <v>43</v>
      </c>
      <c r="D46" s="35" t="n">
        <v>1</v>
      </c>
      <c r="E46" s="35" t="s">
        <v>2548</v>
      </c>
      <c r="F46" s="35"/>
      <c r="H46" s="0" t="str">
        <f aca="false">B46&amp;C46</f>
        <v>735T</v>
      </c>
      <c r="I46" s="0" t="str">
        <f aca="false">D46&amp;"-"&amp;E46</f>
        <v>1-E05</v>
      </c>
      <c r="K46" s="46" t="n">
        <f aca="false">ISNUMBER(MATCH(B46,Selection!A:A,0))</f>
        <v>0</v>
      </c>
    </row>
    <row r="47" customFormat="false" ht="13" hidden="true" customHeight="false" outlineLevel="0" collapsed="false">
      <c r="A47" s="35" t="n">
        <v>3346</v>
      </c>
      <c r="B47" s="35" t="n">
        <v>735</v>
      </c>
      <c r="C47" s="45" t="s">
        <v>44</v>
      </c>
      <c r="D47" s="35" t="n">
        <v>1</v>
      </c>
      <c r="E47" s="35" t="s">
        <v>2549</v>
      </c>
      <c r="F47" s="35" t="s">
        <v>2536</v>
      </c>
      <c r="H47" s="0" t="str">
        <f aca="false">B47&amp;C47</f>
        <v>735N</v>
      </c>
      <c r="I47" s="0" t="str">
        <f aca="false">D47&amp;"-"&amp;E47</f>
        <v>1-E06</v>
      </c>
      <c r="K47" s="46" t="n">
        <f aca="false">ISNUMBER(MATCH(B47,Selection!A:A,0))</f>
        <v>0</v>
      </c>
    </row>
    <row r="48" customFormat="false" ht="13" hidden="true" customHeight="false" outlineLevel="0" collapsed="false">
      <c r="A48" s="35" t="n">
        <v>3347</v>
      </c>
      <c r="B48" s="35" t="n">
        <v>735</v>
      </c>
      <c r="C48" s="45" t="s">
        <v>44</v>
      </c>
      <c r="D48" s="35" t="n">
        <v>1</v>
      </c>
      <c r="E48" s="35" t="s">
        <v>2550</v>
      </c>
      <c r="F48" s="35"/>
      <c r="H48" s="0" t="str">
        <f aca="false">B48&amp;C48</f>
        <v>735N</v>
      </c>
      <c r="I48" s="0" t="str">
        <f aca="false">D48&amp;"-"&amp;E48</f>
        <v>1-E07</v>
      </c>
      <c r="K48" s="46" t="n">
        <f aca="false">ISNUMBER(MATCH(B48,Selection!A:A,0))</f>
        <v>0</v>
      </c>
    </row>
    <row r="49" customFormat="false" ht="13" hidden="true" customHeight="false" outlineLevel="0" collapsed="false">
      <c r="A49" s="35" t="n">
        <v>3348</v>
      </c>
      <c r="B49" s="35" t="n">
        <v>736</v>
      </c>
      <c r="C49" s="45" t="s">
        <v>43</v>
      </c>
      <c r="D49" s="35" t="n">
        <v>1</v>
      </c>
      <c r="E49" s="35" t="s">
        <v>2551</v>
      </c>
      <c r="F49" s="35"/>
      <c r="H49" s="0" t="str">
        <f aca="false">B49&amp;C49</f>
        <v>736T</v>
      </c>
      <c r="I49" s="0" t="str">
        <f aca="false">D49&amp;"-"&amp;E49</f>
        <v>1-E08</v>
      </c>
      <c r="K49" s="46" t="n">
        <f aca="false">ISNUMBER(MATCH(B49,Selection!A:A,0))</f>
        <v>0</v>
      </c>
    </row>
    <row r="50" customFormat="false" ht="13" hidden="true" customHeight="false" outlineLevel="0" collapsed="false">
      <c r="A50" s="35" t="n">
        <v>3349</v>
      </c>
      <c r="B50" s="35" t="n">
        <v>736</v>
      </c>
      <c r="C50" s="45" t="s">
        <v>44</v>
      </c>
      <c r="D50" s="35" t="n">
        <v>1</v>
      </c>
      <c r="E50" s="35" t="s">
        <v>2552</v>
      </c>
      <c r="F50" s="35"/>
      <c r="H50" s="0" t="str">
        <f aca="false">B50&amp;C50</f>
        <v>736N</v>
      </c>
      <c r="I50" s="0" t="str">
        <f aca="false">D50&amp;"-"&amp;E50</f>
        <v>1-E09</v>
      </c>
      <c r="K50" s="46" t="n">
        <f aca="false">ISNUMBER(MATCH(B50,Selection!A:A,0))</f>
        <v>0</v>
      </c>
    </row>
    <row r="51" customFormat="false" ht="13" hidden="true" customHeight="false" outlineLevel="0" collapsed="false">
      <c r="A51" s="35" t="n">
        <v>3350</v>
      </c>
      <c r="B51" s="35" t="n">
        <v>737</v>
      </c>
      <c r="C51" s="45" t="s">
        <v>43</v>
      </c>
      <c r="D51" s="35" t="n">
        <v>1</v>
      </c>
      <c r="E51" s="35" t="s">
        <v>2553</v>
      </c>
      <c r="F51" s="35"/>
      <c r="H51" s="0" t="str">
        <f aca="false">B51&amp;C51</f>
        <v>737T</v>
      </c>
      <c r="I51" s="0" t="str">
        <f aca="false">D51&amp;"-"&amp;E51</f>
        <v>1-E10</v>
      </c>
      <c r="K51" s="46" t="n">
        <f aca="false">ISNUMBER(MATCH(B51,Selection!A:A,0))</f>
        <v>0</v>
      </c>
    </row>
    <row r="52" customFormat="false" ht="13" hidden="true" customHeight="false" outlineLevel="0" collapsed="false">
      <c r="A52" s="35" t="n">
        <v>3352</v>
      </c>
      <c r="B52" s="35" t="n">
        <v>737</v>
      </c>
      <c r="C52" s="45" t="s">
        <v>44</v>
      </c>
      <c r="D52" s="35" t="n">
        <v>1</v>
      </c>
      <c r="E52" s="35" t="s">
        <v>2554</v>
      </c>
      <c r="F52" s="35"/>
      <c r="H52" s="0" t="str">
        <f aca="false">B52&amp;C52</f>
        <v>737N</v>
      </c>
      <c r="I52" s="0" t="str">
        <f aca="false">D52&amp;"-"&amp;E52</f>
        <v>1-F01</v>
      </c>
      <c r="K52" s="46" t="n">
        <f aca="false">ISNUMBER(MATCH(B52,Selection!A:A,0))</f>
        <v>0</v>
      </c>
    </row>
    <row r="53" customFormat="false" ht="13" hidden="true" customHeight="false" outlineLevel="0" collapsed="false">
      <c r="A53" s="35" t="n">
        <v>3353</v>
      </c>
      <c r="B53" s="35" t="n">
        <v>738</v>
      </c>
      <c r="C53" s="45" t="s">
        <v>43</v>
      </c>
      <c r="D53" s="35" t="n">
        <v>1</v>
      </c>
      <c r="E53" s="35" t="s">
        <v>2555</v>
      </c>
      <c r="F53" s="35"/>
      <c r="H53" s="0" t="str">
        <f aca="false">B53&amp;C53</f>
        <v>738T</v>
      </c>
      <c r="I53" s="0" t="str">
        <f aca="false">D53&amp;"-"&amp;E53</f>
        <v>1-F02</v>
      </c>
      <c r="K53" s="46" t="n">
        <f aca="false">ISNUMBER(MATCH(B53,Selection!A:A,0))</f>
        <v>0</v>
      </c>
    </row>
    <row r="54" customFormat="false" ht="13" hidden="true" customHeight="false" outlineLevel="0" collapsed="false">
      <c r="A54" s="35" t="n">
        <v>3354</v>
      </c>
      <c r="B54" s="35" t="n">
        <v>738</v>
      </c>
      <c r="C54" s="45" t="s">
        <v>43</v>
      </c>
      <c r="D54" s="35" t="n">
        <v>1</v>
      </c>
      <c r="E54" s="35" t="s">
        <v>2556</v>
      </c>
      <c r="F54" s="35"/>
      <c r="H54" s="0" t="str">
        <f aca="false">B54&amp;C54</f>
        <v>738T</v>
      </c>
      <c r="I54" s="0" t="str">
        <f aca="false">D54&amp;"-"&amp;E54</f>
        <v>1-F03</v>
      </c>
      <c r="K54" s="46" t="n">
        <f aca="false">ISNUMBER(MATCH(B54,Selection!A:A,0))</f>
        <v>0</v>
      </c>
    </row>
    <row r="55" customFormat="false" ht="13" hidden="true" customHeight="false" outlineLevel="0" collapsed="false">
      <c r="A55" s="35" t="n">
        <v>3355</v>
      </c>
      <c r="B55" s="35" t="n">
        <v>738</v>
      </c>
      <c r="C55" s="45" t="s">
        <v>44</v>
      </c>
      <c r="D55" s="35" t="n">
        <v>1</v>
      </c>
      <c r="E55" s="35" t="s">
        <v>2557</v>
      </c>
      <c r="F55" s="35" t="s">
        <v>2536</v>
      </c>
      <c r="H55" s="0" t="str">
        <f aca="false">B55&amp;C55</f>
        <v>738N</v>
      </c>
      <c r="I55" s="0" t="str">
        <f aca="false">D55&amp;"-"&amp;E55</f>
        <v>1-F04</v>
      </c>
      <c r="K55" s="46" t="n">
        <f aca="false">ISNUMBER(MATCH(B55,Selection!A:A,0))</f>
        <v>0</v>
      </c>
    </row>
    <row r="56" customFormat="false" ht="13" hidden="true" customHeight="false" outlineLevel="0" collapsed="false">
      <c r="A56" s="35" t="n">
        <v>3356</v>
      </c>
      <c r="B56" s="35" t="n">
        <v>738</v>
      </c>
      <c r="C56" s="45" t="s">
        <v>44</v>
      </c>
      <c r="D56" s="35" t="n">
        <v>1</v>
      </c>
      <c r="E56" s="35" t="s">
        <v>2558</v>
      </c>
      <c r="F56" s="35"/>
      <c r="H56" s="0" t="str">
        <f aca="false">B56&amp;C56</f>
        <v>738N</v>
      </c>
      <c r="I56" s="0" t="str">
        <f aca="false">D56&amp;"-"&amp;E56</f>
        <v>1-F05</v>
      </c>
      <c r="K56" s="46" t="n">
        <f aca="false">ISNUMBER(MATCH(B56,Selection!A:A,0))</f>
        <v>0</v>
      </c>
    </row>
    <row r="57" customFormat="false" ht="13" hidden="true" customHeight="false" outlineLevel="0" collapsed="false">
      <c r="A57" s="35" t="n">
        <v>3357</v>
      </c>
      <c r="B57" s="35" t="n">
        <v>738</v>
      </c>
      <c r="C57" s="45" t="s">
        <v>44</v>
      </c>
      <c r="D57" s="35" t="n">
        <v>1</v>
      </c>
      <c r="E57" s="35" t="s">
        <v>2559</v>
      </c>
      <c r="F57" s="35" t="s">
        <v>2536</v>
      </c>
      <c r="H57" s="0" t="str">
        <f aca="false">B57&amp;C57</f>
        <v>738N</v>
      </c>
      <c r="I57" s="0" t="str">
        <f aca="false">D57&amp;"-"&amp;E57</f>
        <v>1-F06</v>
      </c>
      <c r="K57" s="46" t="n">
        <f aca="false">ISNUMBER(MATCH(B57,Selection!A:A,0))</f>
        <v>0</v>
      </c>
    </row>
    <row r="58" customFormat="false" ht="13" hidden="true" customHeight="false" outlineLevel="0" collapsed="false">
      <c r="A58" s="35" t="n">
        <v>3358</v>
      </c>
      <c r="B58" s="35" t="n">
        <v>739</v>
      </c>
      <c r="C58" s="45" t="s">
        <v>43</v>
      </c>
      <c r="D58" s="35" t="n">
        <v>1</v>
      </c>
      <c r="E58" s="35" t="s">
        <v>2560</v>
      </c>
      <c r="F58" s="35"/>
      <c r="H58" s="0" t="str">
        <f aca="false">B58&amp;C58</f>
        <v>739T</v>
      </c>
      <c r="I58" s="0" t="str">
        <f aca="false">D58&amp;"-"&amp;E58</f>
        <v>1-F07</v>
      </c>
      <c r="K58" s="46" t="n">
        <f aca="false">ISNUMBER(MATCH(B58,Selection!A:A,0))</f>
        <v>0</v>
      </c>
    </row>
    <row r="59" customFormat="false" ht="13" hidden="true" customHeight="false" outlineLevel="0" collapsed="false">
      <c r="A59" s="35" t="n">
        <v>3359</v>
      </c>
      <c r="B59" s="35" t="n">
        <v>739</v>
      </c>
      <c r="C59" s="45" t="s">
        <v>43</v>
      </c>
      <c r="D59" s="35" t="n">
        <v>1</v>
      </c>
      <c r="E59" s="35" t="s">
        <v>2561</v>
      </c>
      <c r="F59" s="35"/>
      <c r="H59" s="0" t="str">
        <f aca="false">B59&amp;C59</f>
        <v>739T</v>
      </c>
      <c r="I59" s="0" t="str">
        <f aca="false">D59&amp;"-"&amp;E59</f>
        <v>1-F08</v>
      </c>
      <c r="K59" s="46" t="n">
        <f aca="false">ISNUMBER(MATCH(B59,Selection!A:A,0))</f>
        <v>0</v>
      </c>
    </row>
    <row r="60" customFormat="false" ht="13" hidden="true" customHeight="false" outlineLevel="0" collapsed="false">
      <c r="A60" s="35" t="n">
        <v>3360</v>
      </c>
      <c r="B60" s="35" t="n">
        <v>739</v>
      </c>
      <c r="C60" s="45" t="s">
        <v>44</v>
      </c>
      <c r="D60" s="35" t="n">
        <v>1</v>
      </c>
      <c r="E60" s="35" t="s">
        <v>2562</v>
      </c>
      <c r="F60" s="35"/>
      <c r="H60" s="0" t="str">
        <f aca="false">B60&amp;C60</f>
        <v>739N</v>
      </c>
      <c r="I60" s="0" t="str">
        <f aca="false">D60&amp;"-"&amp;E60</f>
        <v>1-F09</v>
      </c>
      <c r="K60" s="46" t="n">
        <f aca="false">ISNUMBER(MATCH(B60,Selection!A:A,0))</f>
        <v>0</v>
      </c>
    </row>
    <row r="61" customFormat="false" ht="13" hidden="true" customHeight="false" outlineLevel="0" collapsed="false">
      <c r="A61" s="35" t="n">
        <v>3361</v>
      </c>
      <c r="B61" s="35" t="n">
        <v>740</v>
      </c>
      <c r="C61" s="45" t="s">
        <v>43</v>
      </c>
      <c r="D61" s="35" t="n">
        <v>1</v>
      </c>
      <c r="E61" s="35" t="s">
        <v>2563</v>
      </c>
      <c r="F61" s="35"/>
      <c r="H61" s="0" t="str">
        <f aca="false">B61&amp;C61</f>
        <v>740T</v>
      </c>
      <c r="I61" s="0" t="str">
        <f aca="false">D61&amp;"-"&amp;E61</f>
        <v>1-F10</v>
      </c>
      <c r="K61" s="46" t="n">
        <f aca="false">ISNUMBER(MATCH(B61,Selection!A:A,0))</f>
        <v>0</v>
      </c>
    </row>
    <row r="62" customFormat="false" ht="13" hidden="true" customHeight="false" outlineLevel="0" collapsed="false">
      <c r="A62" s="35" t="n">
        <v>3362</v>
      </c>
      <c r="B62" s="35" t="n">
        <v>740</v>
      </c>
      <c r="C62" s="45" t="s">
        <v>44</v>
      </c>
      <c r="D62" s="35" t="n">
        <v>1</v>
      </c>
      <c r="E62" s="35" t="s">
        <v>2564</v>
      </c>
      <c r="F62" s="35"/>
      <c r="H62" s="0" t="str">
        <f aca="false">B62&amp;C62</f>
        <v>740N</v>
      </c>
      <c r="I62" s="0" t="str">
        <f aca="false">D62&amp;"-"&amp;E62</f>
        <v>1-G01</v>
      </c>
      <c r="K62" s="46" t="n">
        <f aca="false">ISNUMBER(MATCH(B62,Selection!A:A,0))</f>
        <v>0</v>
      </c>
    </row>
    <row r="63" customFormat="false" ht="13" hidden="true" customHeight="false" outlineLevel="0" collapsed="false">
      <c r="A63" s="35" t="n">
        <v>3363</v>
      </c>
      <c r="B63" s="35" t="n">
        <v>741</v>
      </c>
      <c r="C63" s="45" t="s">
        <v>43</v>
      </c>
      <c r="D63" s="35" t="n">
        <v>1</v>
      </c>
      <c r="E63" s="35" t="s">
        <v>2565</v>
      </c>
      <c r="F63" s="35"/>
      <c r="H63" s="0" t="str">
        <f aca="false">B63&amp;C63</f>
        <v>741T</v>
      </c>
      <c r="I63" s="0" t="str">
        <f aca="false">D63&amp;"-"&amp;E63</f>
        <v>1-G02</v>
      </c>
      <c r="K63" s="46" t="n">
        <f aca="false">ISNUMBER(MATCH(B63,Selection!A:A,0))</f>
        <v>0</v>
      </c>
    </row>
    <row r="64" customFormat="false" ht="13" hidden="true" customHeight="false" outlineLevel="0" collapsed="false">
      <c r="A64" s="35" t="n">
        <v>3364</v>
      </c>
      <c r="B64" s="35" t="n">
        <v>741</v>
      </c>
      <c r="C64" s="45" t="s">
        <v>43</v>
      </c>
      <c r="D64" s="35" t="n">
        <v>1</v>
      </c>
      <c r="E64" s="35" t="s">
        <v>2566</v>
      </c>
      <c r="F64" s="35"/>
      <c r="H64" s="0" t="str">
        <f aca="false">B64&amp;C64</f>
        <v>741T</v>
      </c>
      <c r="I64" s="0" t="str">
        <f aca="false">D64&amp;"-"&amp;E64</f>
        <v>1-G03</v>
      </c>
      <c r="K64" s="46" t="n">
        <f aca="false">ISNUMBER(MATCH(B64,Selection!A:A,0))</f>
        <v>0</v>
      </c>
    </row>
    <row r="65" customFormat="false" ht="13" hidden="true" customHeight="false" outlineLevel="0" collapsed="false">
      <c r="A65" s="35" t="n">
        <v>3365</v>
      </c>
      <c r="B65" s="35" t="n">
        <v>741</v>
      </c>
      <c r="C65" s="45" t="s">
        <v>43</v>
      </c>
      <c r="D65" s="35" t="n">
        <v>1</v>
      </c>
      <c r="E65" s="35" t="s">
        <v>2567</v>
      </c>
      <c r="F65" s="35"/>
      <c r="H65" s="0" t="str">
        <f aca="false">B65&amp;C65</f>
        <v>741T</v>
      </c>
      <c r="I65" s="0" t="str">
        <f aca="false">D65&amp;"-"&amp;E65</f>
        <v>1-G04</v>
      </c>
      <c r="K65" s="46" t="n">
        <f aca="false">ISNUMBER(MATCH(B65,Selection!A:A,0))</f>
        <v>0</v>
      </c>
    </row>
    <row r="66" customFormat="false" ht="13" hidden="true" customHeight="false" outlineLevel="0" collapsed="false">
      <c r="A66" s="35" t="n">
        <v>3366</v>
      </c>
      <c r="B66" s="35" t="n">
        <v>741</v>
      </c>
      <c r="C66" s="45" t="s">
        <v>44</v>
      </c>
      <c r="D66" s="35" t="n">
        <v>1</v>
      </c>
      <c r="E66" s="35" t="s">
        <v>2568</v>
      </c>
      <c r="F66" s="35"/>
      <c r="H66" s="0" t="str">
        <f aca="false">B66&amp;C66</f>
        <v>741N</v>
      </c>
      <c r="I66" s="0" t="str">
        <f aca="false">D66&amp;"-"&amp;E66</f>
        <v>1-G05</v>
      </c>
      <c r="K66" s="46" t="n">
        <f aca="false">ISNUMBER(MATCH(B66,Selection!A:A,0))</f>
        <v>0</v>
      </c>
    </row>
    <row r="67" customFormat="false" ht="13" hidden="true" customHeight="false" outlineLevel="0" collapsed="false">
      <c r="A67" s="35" t="n">
        <v>3367</v>
      </c>
      <c r="B67" s="35" t="n">
        <v>742</v>
      </c>
      <c r="C67" s="45" t="s">
        <v>2517</v>
      </c>
      <c r="D67" s="35" t="n">
        <v>1</v>
      </c>
      <c r="E67" s="35" t="s">
        <v>2569</v>
      </c>
      <c r="F67" s="35"/>
      <c r="H67" s="0" t="str">
        <f aca="false">B67&amp;C67</f>
        <v>742ML</v>
      </c>
      <c r="I67" s="0" t="str">
        <f aca="false">D67&amp;"-"&amp;E67</f>
        <v>1-G06</v>
      </c>
      <c r="K67" s="46" t="n">
        <f aca="false">ISNUMBER(MATCH(B67,Selection!A:A,0))</f>
        <v>0</v>
      </c>
    </row>
    <row r="68" customFormat="false" ht="13" hidden="true" customHeight="false" outlineLevel="0" collapsed="false">
      <c r="A68" s="35" t="n">
        <v>3368</v>
      </c>
      <c r="B68" s="35" t="n">
        <v>742</v>
      </c>
      <c r="C68" s="45" t="s">
        <v>2517</v>
      </c>
      <c r="D68" s="35" t="n">
        <v>1</v>
      </c>
      <c r="E68" s="35" t="s">
        <v>2570</v>
      </c>
      <c r="F68" s="35"/>
      <c r="H68" s="0" t="str">
        <f aca="false">B68&amp;C68</f>
        <v>742ML</v>
      </c>
      <c r="I68" s="0" t="str">
        <f aca="false">D68&amp;"-"&amp;E68</f>
        <v>1-G07</v>
      </c>
      <c r="K68" s="46" t="n">
        <f aca="false">ISNUMBER(MATCH(B68,Selection!A:A,0))</f>
        <v>0</v>
      </c>
    </row>
    <row r="69" customFormat="false" ht="13" hidden="true" customHeight="false" outlineLevel="0" collapsed="false">
      <c r="A69" s="35" t="n">
        <v>3369</v>
      </c>
      <c r="B69" s="35" t="n">
        <v>742</v>
      </c>
      <c r="C69" s="45" t="s">
        <v>2520</v>
      </c>
      <c r="D69" s="35" t="n">
        <v>1</v>
      </c>
      <c r="E69" s="35" t="s">
        <v>2571</v>
      </c>
      <c r="F69" s="35"/>
      <c r="H69" s="0" t="str">
        <f aca="false">B69&amp;C69</f>
        <v>742NL</v>
      </c>
      <c r="I69" s="0" t="str">
        <f aca="false">D69&amp;"-"&amp;E69</f>
        <v>1-G08</v>
      </c>
      <c r="K69" s="46" t="n">
        <f aca="false">ISNUMBER(MATCH(B69,Selection!A:A,0))</f>
        <v>0</v>
      </c>
    </row>
    <row r="70" customFormat="false" ht="13" hidden="true" customHeight="false" outlineLevel="0" collapsed="false">
      <c r="A70" s="35" t="n">
        <v>3370</v>
      </c>
      <c r="B70" s="35" t="n">
        <v>742</v>
      </c>
      <c r="C70" s="45" t="s">
        <v>2520</v>
      </c>
      <c r="D70" s="35" t="n">
        <v>1</v>
      </c>
      <c r="E70" s="35" t="s">
        <v>2572</v>
      </c>
      <c r="F70" s="35"/>
      <c r="H70" s="0" t="str">
        <f aca="false">B70&amp;C70</f>
        <v>742NL</v>
      </c>
      <c r="I70" s="0" t="str">
        <f aca="false">D70&amp;"-"&amp;E70</f>
        <v>1-G09</v>
      </c>
      <c r="K70" s="46" t="n">
        <f aca="false">ISNUMBER(MATCH(B70,Selection!A:A,0))</f>
        <v>0</v>
      </c>
    </row>
    <row r="71" customFormat="false" ht="13" hidden="true" customHeight="false" outlineLevel="0" collapsed="false">
      <c r="A71" s="35" t="n">
        <v>3371</v>
      </c>
      <c r="B71" s="35" t="n">
        <v>743</v>
      </c>
      <c r="C71" s="45" t="s">
        <v>2517</v>
      </c>
      <c r="D71" s="35" t="n">
        <v>1</v>
      </c>
      <c r="E71" s="35" t="s">
        <v>2573</v>
      </c>
      <c r="F71" s="35"/>
      <c r="H71" s="0" t="str">
        <f aca="false">B71&amp;C71</f>
        <v>743ML</v>
      </c>
      <c r="I71" s="0" t="str">
        <f aca="false">D71&amp;"-"&amp;E71</f>
        <v>1-G10</v>
      </c>
      <c r="K71" s="46" t="n">
        <f aca="false">ISNUMBER(MATCH(B71,Selection!A:A,0))</f>
        <v>0</v>
      </c>
    </row>
    <row r="72" customFormat="false" ht="13" hidden="true" customHeight="false" outlineLevel="0" collapsed="false">
      <c r="A72" s="35" t="n">
        <v>3372</v>
      </c>
      <c r="B72" s="35" t="n">
        <v>743</v>
      </c>
      <c r="C72" s="45" t="s">
        <v>2520</v>
      </c>
      <c r="D72" s="35" t="n">
        <v>1</v>
      </c>
      <c r="E72" s="35" t="s">
        <v>2574</v>
      </c>
      <c r="F72" s="35"/>
      <c r="H72" s="0" t="str">
        <f aca="false">B72&amp;C72</f>
        <v>743NL</v>
      </c>
      <c r="I72" s="0" t="str">
        <f aca="false">D72&amp;"-"&amp;E72</f>
        <v>1-H01</v>
      </c>
      <c r="K72" s="46" t="n">
        <f aca="false">ISNUMBER(MATCH(B72,Selection!A:A,0))</f>
        <v>0</v>
      </c>
    </row>
    <row r="73" customFormat="false" ht="13" hidden="true" customHeight="false" outlineLevel="0" collapsed="false">
      <c r="A73" s="35" t="n">
        <v>3373</v>
      </c>
      <c r="B73" s="35" t="n">
        <v>743</v>
      </c>
      <c r="C73" s="45" t="s">
        <v>2520</v>
      </c>
      <c r="D73" s="35" t="n">
        <v>1</v>
      </c>
      <c r="E73" s="35" t="s">
        <v>2575</v>
      </c>
      <c r="F73" s="35"/>
      <c r="H73" s="0" t="str">
        <f aca="false">B73&amp;C73</f>
        <v>743NL</v>
      </c>
      <c r="I73" s="0" t="str">
        <f aca="false">D73&amp;"-"&amp;E73</f>
        <v>1-H02</v>
      </c>
      <c r="K73" s="46" t="n">
        <f aca="false">ISNUMBER(MATCH(B73,Selection!A:A,0))</f>
        <v>0</v>
      </c>
    </row>
    <row r="74" customFormat="false" ht="13" hidden="true" customHeight="false" outlineLevel="0" collapsed="false">
      <c r="A74" s="35" t="n">
        <v>3374</v>
      </c>
      <c r="B74" s="35" t="n">
        <v>744</v>
      </c>
      <c r="C74" s="45" t="s">
        <v>43</v>
      </c>
      <c r="D74" s="35" t="n">
        <v>1</v>
      </c>
      <c r="E74" s="35" t="s">
        <v>2576</v>
      </c>
      <c r="F74" s="35"/>
      <c r="H74" s="0" t="str">
        <f aca="false">B74&amp;C74</f>
        <v>744T</v>
      </c>
      <c r="I74" s="0" t="str">
        <f aca="false">D74&amp;"-"&amp;E74</f>
        <v>1-H03</v>
      </c>
      <c r="K74" s="46" t="n">
        <f aca="false">ISNUMBER(MATCH(B74,Selection!A:A,0))</f>
        <v>0</v>
      </c>
    </row>
    <row r="75" customFormat="false" ht="13" hidden="true" customHeight="false" outlineLevel="0" collapsed="false">
      <c r="A75" s="35" t="n">
        <v>3375</v>
      </c>
      <c r="B75" s="35" t="n">
        <v>744</v>
      </c>
      <c r="C75" s="45" t="s">
        <v>44</v>
      </c>
      <c r="D75" s="35" t="n">
        <v>1</v>
      </c>
      <c r="E75" s="35" t="s">
        <v>2577</v>
      </c>
      <c r="F75" s="35"/>
      <c r="H75" s="0" t="str">
        <f aca="false">B75&amp;C75</f>
        <v>744N</v>
      </c>
      <c r="I75" s="0" t="str">
        <f aca="false">D75&amp;"-"&amp;E75</f>
        <v>1-H04</v>
      </c>
      <c r="K75" s="46" t="n">
        <f aca="false">ISNUMBER(MATCH(B75,Selection!A:A,0))</f>
        <v>0</v>
      </c>
    </row>
    <row r="76" customFormat="false" ht="13" hidden="true" customHeight="false" outlineLevel="0" collapsed="false">
      <c r="A76" s="35" t="n">
        <v>3376</v>
      </c>
      <c r="B76" s="35" t="n">
        <v>745</v>
      </c>
      <c r="C76" s="45" t="s">
        <v>43</v>
      </c>
      <c r="D76" s="35" t="n">
        <v>1</v>
      </c>
      <c r="E76" s="35" t="s">
        <v>2578</v>
      </c>
      <c r="F76" s="35"/>
      <c r="H76" s="0" t="str">
        <f aca="false">B76&amp;C76</f>
        <v>745T</v>
      </c>
      <c r="I76" s="0" t="str">
        <f aca="false">D76&amp;"-"&amp;E76</f>
        <v>1-H05</v>
      </c>
      <c r="K76" s="46" t="n">
        <f aca="false">ISNUMBER(MATCH(B76,Selection!A:A,0))</f>
        <v>0</v>
      </c>
    </row>
    <row r="77" customFormat="false" ht="13" hidden="true" customHeight="false" outlineLevel="0" collapsed="false">
      <c r="A77" s="35" t="n">
        <v>3377</v>
      </c>
      <c r="B77" s="35" t="n">
        <v>745</v>
      </c>
      <c r="C77" s="45" t="s">
        <v>43</v>
      </c>
      <c r="D77" s="35" t="n">
        <v>1</v>
      </c>
      <c r="E77" s="35" t="s">
        <v>2579</v>
      </c>
      <c r="F77" s="35"/>
      <c r="H77" s="0" t="str">
        <f aca="false">B77&amp;C77</f>
        <v>745T</v>
      </c>
      <c r="I77" s="0" t="str">
        <f aca="false">D77&amp;"-"&amp;E77</f>
        <v>1-H06</v>
      </c>
      <c r="K77" s="46" t="n">
        <f aca="false">ISNUMBER(MATCH(B77,Selection!A:A,0))</f>
        <v>0</v>
      </c>
    </row>
    <row r="78" customFormat="false" ht="13" hidden="true" customHeight="false" outlineLevel="0" collapsed="false">
      <c r="A78" s="35" t="n">
        <v>3378</v>
      </c>
      <c r="B78" s="35" t="n">
        <v>745</v>
      </c>
      <c r="C78" s="45" t="s">
        <v>44</v>
      </c>
      <c r="D78" s="35" t="n">
        <v>1</v>
      </c>
      <c r="E78" s="35" t="s">
        <v>2580</v>
      </c>
      <c r="F78" s="35"/>
      <c r="H78" s="0" t="str">
        <f aca="false">B78&amp;C78</f>
        <v>745N</v>
      </c>
      <c r="I78" s="0" t="str">
        <f aca="false">D78&amp;"-"&amp;E78</f>
        <v>1-H07</v>
      </c>
      <c r="K78" s="46" t="n">
        <f aca="false">ISNUMBER(MATCH(B78,Selection!A:A,0))</f>
        <v>0</v>
      </c>
    </row>
    <row r="79" customFormat="false" ht="13" hidden="true" customHeight="false" outlineLevel="0" collapsed="false">
      <c r="A79" s="35" t="n">
        <v>3379</v>
      </c>
      <c r="B79" s="35" t="n">
        <v>745</v>
      </c>
      <c r="C79" s="45" t="s">
        <v>44</v>
      </c>
      <c r="D79" s="35" t="n">
        <v>1</v>
      </c>
      <c r="E79" s="35" t="s">
        <v>2581</v>
      </c>
      <c r="F79" s="35"/>
      <c r="H79" s="0" t="str">
        <f aca="false">B79&amp;C79</f>
        <v>745N</v>
      </c>
      <c r="I79" s="0" t="str">
        <f aca="false">D79&amp;"-"&amp;E79</f>
        <v>1-H08</v>
      </c>
      <c r="K79" s="46" t="n">
        <f aca="false">ISNUMBER(MATCH(B79,Selection!A:A,0))</f>
        <v>0</v>
      </c>
    </row>
    <row r="80" customFormat="false" ht="13" hidden="true" customHeight="false" outlineLevel="0" collapsed="false">
      <c r="A80" s="35" t="n">
        <v>3380</v>
      </c>
      <c r="B80" s="35" t="n">
        <v>746</v>
      </c>
      <c r="C80" s="45" t="s">
        <v>2517</v>
      </c>
      <c r="D80" s="35" t="n">
        <v>1</v>
      </c>
      <c r="E80" s="35" t="s">
        <v>2582</v>
      </c>
      <c r="F80" s="35"/>
      <c r="H80" s="0" t="str">
        <f aca="false">B80&amp;C80</f>
        <v>746ML</v>
      </c>
      <c r="I80" s="0" t="str">
        <f aca="false">D80&amp;"-"&amp;E80</f>
        <v>1-H09</v>
      </c>
      <c r="K80" s="46" t="n">
        <f aca="false">ISNUMBER(MATCH(B80,Selection!A:A,0))</f>
        <v>0</v>
      </c>
    </row>
    <row r="81" customFormat="false" ht="13" hidden="true" customHeight="false" outlineLevel="0" collapsed="false">
      <c r="A81" s="35" t="n">
        <v>3381</v>
      </c>
      <c r="B81" s="35" t="n">
        <v>746</v>
      </c>
      <c r="C81" s="45" t="s">
        <v>2517</v>
      </c>
      <c r="D81" s="35" t="n">
        <v>1</v>
      </c>
      <c r="E81" s="35" t="s">
        <v>2583</v>
      </c>
      <c r="F81" s="35"/>
      <c r="H81" s="0" t="str">
        <f aca="false">B81&amp;C81</f>
        <v>746ML</v>
      </c>
      <c r="I81" s="0" t="str">
        <f aca="false">D81&amp;"-"&amp;E81</f>
        <v>1-H10</v>
      </c>
      <c r="K81" s="46" t="n">
        <f aca="false">ISNUMBER(MATCH(B81,Selection!A:A,0))</f>
        <v>0</v>
      </c>
    </row>
    <row r="82" customFormat="false" ht="13" hidden="true" customHeight="false" outlineLevel="0" collapsed="false">
      <c r="A82" s="35" t="n">
        <v>3382</v>
      </c>
      <c r="B82" s="35" t="n">
        <v>746</v>
      </c>
      <c r="C82" s="45" t="s">
        <v>2520</v>
      </c>
      <c r="D82" s="35" t="n">
        <v>1</v>
      </c>
      <c r="E82" s="35" t="s">
        <v>2584</v>
      </c>
      <c r="F82" s="35"/>
      <c r="H82" s="0" t="str">
        <f aca="false">B82&amp;C82</f>
        <v>746NL</v>
      </c>
      <c r="I82" s="0" t="str">
        <f aca="false">D82&amp;"-"&amp;E82</f>
        <v>1-I01</v>
      </c>
      <c r="K82" s="46" t="n">
        <f aca="false">ISNUMBER(MATCH(B82,Selection!A:A,0))</f>
        <v>0</v>
      </c>
    </row>
    <row r="83" customFormat="false" ht="13" hidden="true" customHeight="false" outlineLevel="0" collapsed="false">
      <c r="A83" s="35" t="n">
        <v>3383</v>
      </c>
      <c r="B83" s="35" t="n">
        <v>746</v>
      </c>
      <c r="C83" s="45" t="s">
        <v>2520</v>
      </c>
      <c r="D83" s="35" t="n">
        <v>1</v>
      </c>
      <c r="E83" s="35" t="s">
        <v>2585</v>
      </c>
      <c r="F83" s="35"/>
      <c r="H83" s="0" t="str">
        <f aca="false">B83&amp;C83</f>
        <v>746NL</v>
      </c>
      <c r="I83" s="0" t="str">
        <f aca="false">D83&amp;"-"&amp;E83</f>
        <v>1-I02</v>
      </c>
      <c r="K83" s="46" t="n">
        <f aca="false">ISNUMBER(MATCH(B83,Selection!A:A,0))</f>
        <v>0</v>
      </c>
    </row>
    <row r="84" customFormat="false" ht="13" hidden="true" customHeight="false" outlineLevel="0" collapsed="false">
      <c r="A84" s="35" t="n">
        <v>3384</v>
      </c>
      <c r="B84" s="35" t="n">
        <v>746</v>
      </c>
      <c r="C84" s="45" t="s">
        <v>2520</v>
      </c>
      <c r="D84" s="35" t="n">
        <v>1</v>
      </c>
      <c r="E84" s="35" t="s">
        <v>2586</v>
      </c>
      <c r="F84" s="35"/>
      <c r="H84" s="0" t="str">
        <f aca="false">B84&amp;C84</f>
        <v>746NL</v>
      </c>
      <c r="I84" s="0" t="str">
        <f aca="false">D84&amp;"-"&amp;E84</f>
        <v>1-I03</v>
      </c>
      <c r="K84" s="46" t="n">
        <f aca="false">ISNUMBER(MATCH(B84,Selection!A:A,0))</f>
        <v>0</v>
      </c>
    </row>
    <row r="85" customFormat="false" ht="13" hidden="true" customHeight="false" outlineLevel="0" collapsed="false">
      <c r="A85" s="35" t="n">
        <v>3385</v>
      </c>
      <c r="B85" s="35" t="n">
        <v>746</v>
      </c>
      <c r="C85" s="45" t="s">
        <v>2520</v>
      </c>
      <c r="D85" s="35" t="n">
        <v>1</v>
      </c>
      <c r="E85" s="35" t="s">
        <v>2587</v>
      </c>
      <c r="F85" s="35"/>
      <c r="H85" s="0" t="str">
        <f aca="false">B85&amp;C85</f>
        <v>746NL</v>
      </c>
      <c r="I85" s="0" t="str">
        <f aca="false">D85&amp;"-"&amp;E85</f>
        <v>1-I04</v>
      </c>
      <c r="K85" s="46" t="n">
        <f aca="false">ISNUMBER(MATCH(B85,Selection!A:A,0))</f>
        <v>0</v>
      </c>
    </row>
    <row r="86" customFormat="false" ht="13" hidden="true" customHeight="false" outlineLevel="0" collapsed="false">
      <c r="A86" s="35" t="n">
        <v>3386</v>
      </c>
      <c r="B86" s="35" t="n">
        <v>746</v>
      </c>
      <c r="C86" s="45" t="s">
        <v>2520</v>
      </c>
      <c r="D86" s="35" t="n">
        <v>1</v>
      </c>
      <c r="E86" s="35" t="s">
        <v>2588</v>
      </c>
      <c r="F86" s="35"/>
      <c r="H86" s="0" t="str">
        <f aca="false">B86&amp;C86</f>
        <v>746NL</v>
      </c>
      <c r="I86" s="0" t="str">
        <f aca="false">D86&amp;"-"&amp;E86</f>
        <v>1-I05</v>
      </c>
      <c r="K86" s="46" t="n">
        <f aca="false">ISNUMBER(MATCH(B86,Selection!A:A,0))</f>
        <v>0</v>
      </c>
    </row>
    <row r="87" customFormat="false" ht="13" hidden="true" customHeight="false" outlineLevel="0" collapsed="false">
      <c r="A87" s="35" t="n">
        <v>3387</v>
      </c>
      <c r="B87" s="35" t="n">
        <v>747</v>
      </c>
      <c r="C87" s="45" t="s">
        <v>2517</v>
      </c>
      <c r="D87" s="35" t="n">
        <v>1</v>
      </c>
      <c r="E87" s="35" t="s">
        <v>2589</v>
      </c>
      <c r="F87" s="35"/>
      <c r="H87" s="0" t="str">
        <f aca="false">B87&amp;C87</f>
        <v>747ML</v>
      </c>
      <c r="I87" s="0" t="str">
        <f aca="false">D87&amp;"-"&amp;E87</f>
        <v>1-I06</v>
      </c>
      <c r="K87" s="46" t="n">
        <f aca="false">ISNUMBER(MATCH(B87,Selection!A:A,0))</f>
        <v>0</v>
      </c>
    </row>
    <row r="88" customFormat="false" ht="13" hidden="true" customHeight="false" outlineLevel="0" collapsed="false">
      <c r="A88" s="35" t="n">
        <v>3388</v>
      </c>
      <c r="B88" s="35" t="n">
        <v>747</v>
      </c>
      <c r="C88" s="45" t="s">
        <v>2517</v>
      </c>
      <c r="D88" s="35" t="n">
        <v>1</v>
      </c>
      <c r="E88" s="35" t="s">
        <v>2590</v>
      </c>
      <c r="F88" s="35"/>
      <c r="H88" s="0" t="str">
        <f aca="false">B88&amp;C88</f>
        <v>747ML</v>
      </c>
      <c r="I88" s="0" t="str">
        <f aca="false">D88&amp;"-"&amp;E88</f>
        <v>1-I07</v>
      </c>
      <c r="K88" s="46" t="n">
        <f aca="false">ISNUMBER(MATCH(B88,Selection!A:A,0))</f>
        <v>0</v>
      </c>
    </row>
    <row r="89" customFormat="false" ht="13" hidden="true" customHeight="false" outlineLevel="0" collapsed="false">
      <c r="A89" s="35" t="n">
        <v>3389</v>
      </c>
      <c r="B89" s="35" t="n">
        <v>747</v>
      </c>
      <c r="C89" s="45" t="s">
        <v>2520</v>
      </c>
      <c r="D89" s="35" t="n">
        <v>1</v>
      </c>
      <c r="E89" s="35" t="s">
        <v>2591</v>
      </c>
      <c r="F89" s="35"/>
      <c r="H89" s="0" t="str">
        <f aca="false">B89&amp;C89</f>
        <v>747NL</v>
      </c>
      <c r="I89" s="0" t="str">
        <f aca="false">D89&amp;"-"&amp;E89</f>
        <v>1-I08</v>
      </c>
      <c r="K89" s="46" t="n">
        <f aca="false">ISNUMBER(MATCH(B89,Selection!A:A,0))</f>
        <v>0</v>
      </c>
    </row>
    <row r="90" customFormat="false" ht="13" hidden="true" customHeight="false" outlineLevel="0" collapsed="false">
      <c r="A90" s="35" t="n">
        <v>3390</v>
      </c>
      <c r="B90" s="35" t="n">
        <v>747</v>
      </c>
      <c r="C90" s="45" t="s">
        <v>2520</v>
      </c>
      <c r="D90" s="35" t="n">
        <v>1</v>
      </c>
      <c r="E90" s="35" t="s">
        <v>2592</v>
      </c>
      <c r="F90" s="35"/>
      <c r="H90" s="0" t="str">
        <f aca="false">B90&amp;C90</f>
        <v>747NL</v>
      </c>
      <c r="I90" s="0" t="str">
        <f aca="false">D90&amp;"-"&amp;E90</f>
        <v>1-I09</v>
      </c>
      <c r="K90" s="46" t="n">
        <f aca="false">ISNUMBER(MATCH(B90,Selection!A:A,0))</f>
        <v>0</v>
      </c>
    </row>
    <row r="91" customFormat="false" ht="13" hidden="true" customHeight="false" outlineLevel="0" collapsed="false">
      <c r="A91" s="35" t="n">
        <v>3391</v>
      </c>
      <c r="B91" s="35" t="n">
        <v>748</v>
      </c>
      <c r="C91" s="45" t="s">
        <v>43</v>
      </c>
      <c r="D91" s="35" t="n">
        <v>1</v>
      </c>
      <c r="E91" s="35" t="s">
        <v>2593</v>
      </c>
      <c r="F91" s="35"/>
      <c r="H91" s="0" t="str">
        <f aca="false">B91&amp;C91</f>
        <v>748T</v>
      </c>
      <c r="I91" s="0" t="str">
        <f aca="false">D91&amp;"-"&amp;E91</f>
        <v>1-I10</v>
      </c>
      <c r="K91" s="46" t="n">
        <f aca="false">ISNUMBER(MATCH(B91,Selection!A:A,0))</f>
        <v>0</v>
      </c>
    </row>
    <row r="92" customFormat="false" ht="13" hidden="true" customHeight="false" outlineLevel="0" collapsed="false">
      <c r="A92" s="35" t="n">
        <v>3392</v>
      </c>
      <c r="B92" s="35" t="n">
        <v>748</v>
      </c>
      <c r="C92" s="45" t="s">
        <v>43</v>
      </c>
      <c r="D92" s="35" t="n">
        <v>1</v>
      </c>
      <c r="E92" s="35" t="s">
        <v>2594</v>
      </c>
      <c r="F92" s="35"/>
      <c r="H92" s="0" t="str">
        <f aca="false">B92&amp;C92</f>
        <v>748T</v>
      </c>
      <c r="I92" s="0" t="str">
        <f aca="false">D92&amp;"-"&amp;E92</f>
        <v>1-J01</v>
      </c>
      <c r="K92" s="46" t="n">
        <f aca="false">ISNUMBER(MATCH(B92,Selection!A:A,0))</f>
        <v>0</v>
      </c>
    </row>
    <row r="93" customFormat="false" ht="13" hidden="true" customHeight="false" outlineLevel="0" collapsed="false">
      <c r="A93" s="35" t="n">
        <v>3393</v>
      </c>
      <c r="B93" s="35" t="n">
        <v>748</v>
      </c>
      <c r="C93" s="45" t="s">
        <v>44</v>
      </c>
      <c r="D93" s="35" t="n">
        <v>1</v>
      </c>
      <c r="E93" s="35" t="s">
        <v>2595</v>
      </c>
      <c r="F93" s="35"/>
      <c r="H93" s="0" t="str">
        <f aca="false">B93&amp;C93</f>
        <v>748N</v>
      </c>
      <c r="I93" s="0" t="str">
        <f aca="false">D93&amp;"-"&amp;E93</f>
        <v>1-J02</v>
      </c>
      <c r="K93" s="46" t="n">
        <f aca="false">ISNUMBER(MATCH(B93,Selection!A:A,0))</f>
        <v>0</v>
      </c>
    </row>
    <row r="94" customFormat="false" ht="13" hidden="true" customHeight="false" outlineLevel="0" collapsed="false">
      <c r="A94" s="35" t="n">
        <v>3394</v>
      </c>
      <c r="B94" s="35" t="n">
        <v>748</v>
      </c>
      <c r="C94" s="45" t="s">
        <v>44</v>
      </c>
      <c r="D94" s="35" t="n">
        <v>1</v>
      </c>
      <c r="E94" s="35" t="s">
        <v>2596</v>
      </c>
      <c r="F94" s="35"/>
      <c r="H94" s="0" t="str">
        <f aca="false">B94&amp;C94</f>
        <v>748N</v>
      </c>
      <c r="I94" s="0" t="str">
        <f aca="false">D94&amp;"-"&amp;E94</f>
        <v>1-J03</v>
      </c>
      <c r="K94" s="46" t="n">
        <f aca="false">ISNUMBER(MATCH(B94,Selection!A:A,0))</f>
        <v>0</v>
      </c>
    </row>
    <row r="95" customFormat="false" ht="13" hidden="true" customHeight="false" outlineLevel="0" collapsed="false">
      <c r="A95" s="35" t="n">
        <v>3395</v>
      </c>
      <c r="B95" s="35" t="n">
        <v>749</v>
      </c>
      <c r="C95" s="45" t="s">
        <v>43</v>
      </c>
      <c r="D95" s="35" t="n">
        <v>1</v>
      </c>
      <c r="E95" s="35" t="s">
        <v>2597</v>
      </c>
      <c r="F95" s="35"/>
      <c r="H95" s="0" t="str">
        <f aca="false">B95&amp;C95</f>
        <v>749T</v>
      </c>
      <c r="I95" s="0" t="str">
        <f aca="false">D95&amp;"-"&amp;E95</f>
        <v>1-J04</v>
      </c>
      <c r="K95" s="46" t="n">
        <f aca="false">ISNUMBER(MATCH(B95,Selection!A:A,0))</f>
        <v>0</v>
      </c>
    </row>
    <row r="96" customFormat="false" ht="13" hidden="true" customHeight="false" outlineLevel="0" collapsed="false">
      <c r="A96" s="35" t="n">
        <v>3396</v>
      </c>
      <c r="B96" s="35" t="n">
        <v>749</v>
      </c>
      <c r="C96" s="45" t="s">
        <v>43</v>
      </c>
      <c r="D96" s="35" t="n">
        <v>1</v>
      </c>
      <c r="E96" s="35" t="s">
        <v>2598</v>
      </c>
      <c r="F96" s="35"/>
      <c r="H96" s="0" t="str">
        <f aca="false">B96&amp;C96</f>
        <v>749T</v>
      </c>
      <c r="I96" s="0" t="str">
        <f aca="false">D96&amp;"-"&amp;E96</f>
        <v>1-J05</v>
      </c>
      <c r="K96" s="46" t="n">
        <f aca="false">ISNUMBER(MATCH(B96,Selection!A:A,0))</f>
        <v>0</v>
      </c>
    </row>
    <row r="97" customFormat="false" ht="13" hidden="true" customHeight="false" outlineLevel="0" collapsed="false">
      <c r="A97" s="35" t="n">
        <v>3397</v>
      </c>
      <c r="B97" s="35" t="n">
        <v>749</v>
      </c>
      <c r="C97" s="45" t="s">
        <v>44</v>
      </c>
      <c r="D97" s="35" t="n">
        <v>1</v>
      </c>
      <c r="E97" s="35" t="s">
        <v>2599</v>
      </c>
      <c r="F97" s="35"/>
      <c r="H97" s="0" t="str">
        <f aca="false">B97&amp;C97</f>
        <v>749N</v>
      </c>
      <c r="I97" s="0" t="str">
        <f aca="false">D97&amp;"-"&amp;E97</f>
        <v>1-J06</v>
      </c>
      <c r="K97" s="46" t="n">
        <f aca="false">ISNUMBER(MATCH(B97,Selection!A:A,0))</f>
        <v>0</v>
      </c>
    </row>
    <row r="98" customFormat="false" ht="13" hidden="true" customHeight="false" outlineLevel="0" collapsed="false">
      <c r="A98" s="35" t="n">
        <v>3398</v>
      </c>
      <c r="B98" s="35" t="n">
        <v>750</v>
      </c>
      <c r="C98" s="45" t="s">
        <v>2600</v>
      </c>
      <c r="D98" s="35" t="n">
        <v>1</v>
      </c>
      <c r="E98" s="35" t="s">
        <v>2601</v>
      </c>
      <c r="F98" s="35"/>
      <c r="H98" s="0" t="str">
        <f aca="false">B98&amp;C98</f>
        <v>750MS</v>
      </c>
      <c r="I98" s="0" t="str">
        <f aca="false">D98&amp;"-"&amp;E98</f>
        <v>1-J07</v>
      </c>
      <c r="K98" s="46" t="n">
        <f aca="false">ISNUMBER(MATCH(B98,Selection!A:A,0))</f>
        <v>0</v>
      </c>
    </row>
    <row r="99" customFormat="false" ht="13" hidden="true" customHeight="false" outlineLevel="0" collapsed="false">
      <c r="A99" s="35" t="n">
        <v>3399</v>
      </c>
      <c r="B99" s="35" t="n">
        <v>750</v>
      </c>
      <c r="C99" s="45" t="s">
        <v>2600</v>
      </c>
      <c r="D99" s="35" t="n">
        <v>1</v>
      </c>
      <c r="E99" s="35" t="s">
        <v>2602</v>
      </c>
      <c r="F99" s="35"/>
      <c r="H99" s="0" t="str">
        <f aca="false">B99&amp;C99</f>
        <v>750MS</v>
      </c>
      <c r="I99" s="0" t="str">
        <f aca="false">D99&amp;"-"&amp;E99</f>
        <v>1-J08</v>
      </c>
      <c r="K99" s="46" t="n">
        <f aca="false">ISNUMBER(MATCH(B99,Selection!A:A,0))</f>
        <v>0</v>
      </c>
    </row>
    <row r="100" customFormat="false" ht="13" hidden="true" customHeight="false" outlineLevel="0" collapsed="false">
      <c r="A100" s="35" t="n">
        <v>3400</v>
      </c>
      <c r="B100" s="35" t="n">
        <v>750</v>
      </c>
      <c r="C100" s="45" t="s">
        <v>2603</v>
      </c>
      <c r="D100" s="35" t="n">
        <v>1</v>
      </c>
      <c r="E100" s="35" t="s">
        <v>2604</v>
      </c>
      <c r="F100" s="35"/>
      <c r="H100" s="0" t="str">
        <f aca="false">B100&amp;C100</f>
        <v>750NS</v>
      </c>
      <c r="I100" s="0" t="str">
        <f aca="false">D100&amp;"-"&amp;E100</f>
        <v>1-J09</v>
      </c>
      <c r="K100" s="46" t="n">
        <f aca="false">ISNUMBER(MATCH(B100,Selection!A:A,0))</f>
        <v>0</v>
      </c>
    </row>
    <row r="101" customFormat="false" ht="13" hidden="true" customHeight="false" outlineLevel="0" collapsed="false">
      <c r="A101" s="35" t="n">
        <v>3401</v>
      </c>
      <c r="B101" s="35" t="n">
        <v>751</v>
      </c>
      <c r="C101" s="45" t="s">
        <v>43</v>
      </c>
      <c r="D101" s="35" t="n">
        <v>1</v>
      </c>
      <c r="E101" s="35" t="s">
        <v>2605</v>
      </c>
      <c r="F101" s="35"/>
      <c r="H101" s="0" t="str">
        <f aca="false">B101&amp;C101</f>
        <v>751T</v>
      </c>
      <c r="I101" s="0" t="str">
        <f aca="false">D101&amp;"-"&amp;E101</f>
        <v>1-J10</v>
      </c>
      <c r="K101" s="46" t="n">
        <f aca="false">ISNUMBER(MATCH(B101,Selection!A:A,0))</f>
        <v>0</v>
      </c>
    </row>
    <row r="102" customFormat="false" ht="13" hidden="true" customHeight="false" outlineLevel="0" collapsed="false">
      <c r="A102" s="47" t="n">
        <v>3402</v>
      </c>
      <c r="B102" s="47" t="n">
        <v>751</v>
      </c>
      <c r="C102" s="48" t="s">
        <v>44</v>
      </c>
      <c r="D102" s="47" t="n">
        <v>2</v>
      </c>
      <c r="E102" s="47" t="s">
        <v>2497</v>
      </c>
      <c r="F102" s="35" t="s">
        <v>2536</v>
      </c>
      <c r="H102" s="0" t="str">
        <f aca="false">B102&amp;C102</f>
        <v>751N</v>
      </c>
      <c r="I102" s="0" t="str">
        <f aca="false">D102&amp;"-"&amp;E102</f>
        <v>2-A01</v>
      </c>
      <c r="K102" s="46" t="n">
        <f aca="false">ISNUMBER(MATCH(B102,Selection!A:A,0))</f>
        <v>0</v>
      </c>
    </row>
    <row r="103" customFormat="false" ht="13" hidden="true" customHeight="false" outlineLevel="0" collapsed="false">
      <c r="A103" s="47" t="n">
        <v>3403</v>
      </c>
      <c r="B103" s="47" t="n">
        <v>752</v>
      </c>
      <c r="C103" s="48" t="s">
        <v>2517</v>
      </c>
      <c r="D103" s="47" t="n">
        <v>2</v>
      </c>
      <c r="E103" s="47" t="s">
        <v>2498</v>
      </c>
      <c r="F103" s="35"/>
      <c r="H103" s="0" t="str">
        <f aca="false">B103&amp;C103</f>
        <v>752ML</v>
      </c>
      <c r="I103" s="0" t="str">
        <f aca="false">D103&amp;"-"&amp;E103</f>
        <v>2-A02</v>
      </c>
      <c r="K103" s="46" t="n">
        <f aca="false">ISNUMBER(MATCH(B103,Selection!A:A,0))</f>
        <v>0</v>
      </c>
    </row>
    <row r="104" customFormat="false" ht="13" hidden="true" customHeight="false" outlineLevel="0" collapsed="false">
      <c r="A104" s="47" t="n">
        <v>3404</v>
      </c>
      <c r="B104" s="47" t="n">
        <v>752</v>
      </c>
      <c r="C104" s="48" t="s">
        <v>2517</v>
      </c>
      <c r="D104" s="47" t="n">
        <v>2</v>
      </c>
      <c r="E104" s="47" t="s">
        <v>2499</v>
      </c>
      <c r="F104" s="35"/>
      <c r="H104" s="0" t="str">
        <f aca="false">B104&amp;C104</f>
        <v>752ML</v>
      </c>
      <c r="I104" s="0" t="str">
        <f aca="false">D104&amp;"-"&amp;E104</f>
        <v>2-A03</v>
      </c>
      <c r="K104" s="46" t="n">
        <f aca="false">ISNUMBER(MATCH(B104,Selection!A:A,0))</f>
        <v>0</v>
      </c>
    </row>
    <row r="105" customFormat="false" ht="13" hidden="true" customHeight="false" outlineLevel="0" collapsed="false">
      <c r="A105" s="47" t="n">
        <v>3405</v>
      </c>
      <c r="B105" s="47" t="n">
        <v>752</v>
      </c>
      <c r="C105" s="48" t="s">
        <v>2520</v>
      </c>
      <c r="D105" s="47" t="n">
        <v>2</v>
      </c>
      <c r="E105" s="47" t="s">
        <v>2500</v>
      </c>
      <c r="F105" s="35"/>
      <c r="H105" s="0" t="str">
        <f aca="false">B105&amp;C105</f>
        <v>752NL</v>
      </c>
      <c r="I105" s="0" t="str">
        <f aca="false">D105&amp;"-"&amp;E105</f>
        <v>2-A04</v>
      </c>
      <c r="K105" s="46" t="n">
        <f aca="false">ISNUMBER(MATCH(B105,Selection!A:A,0))</f>
        <v>0</v>
      </c>
    </row>
    <row r="106" customFormat="false" ht="13" hidden="true" customHeight="false" outlineLevel="0" collapsed="false">
      <c r="A106" s="47" t="n">
        <v>3406</v>
      </c>
      <c r="B106" s="47" t="n">
        <v>752</v>
      </c>
      <c r="C106" s="48" t="s">
        <v>2520</v>
      </c>
      <c r="D106" s="47" t="n">
        <v>2</v>
      </c>
      <c r="E106" s="47" t="s">
        <v>2501</v>
      </c>
      <c r="F106" s="35"/>
      <c r="H106" s="0" t="str">
        <f aca="false">B106&amp;C106</f>
        <v>752NL</v>
      </c>
      <c r="I106" s="0" t="str">
        <f aca="false">D106&amp;"-"&amp;E106</f>
        <v>2-A05</v>
      </c>
      <c r="K106" s="46" t="n">
        <f aca="false">ISNUMBER(MATCH(B106,Selection!A:A,0))</f>
        <v>0</v>
      </c>
    </row>
    <row r="107" customFormat="false" ht="13" hidden="true" customHeight="false" outlineLevel="0" collapsed="false">
      <c r="A107" s="47" t="n">
        <v>3408</v>
      </c>
      <c r="B107" s="47" t="n">
        <v>753</v>
      </c>
      <c r="C107" s="48" t="s">
        <v>43</v>
      </c>
      <c r="D107" s="47" t="n">
        <v>2</v>
      </c>
      <c r="E107" s="47" t="s">
        <v>2502</v>
      </c>
      <c r="F107" s="35"/>
      <c r="H107" s="0" t="str">
        <f aca="false">B107&amp;C107</f>
        <v>753T</v>
      </c>
      <c r="I107" s="0" t="str">
        <f aca="false">D107&amp;"-"&amp;E107</f>
        <v>2-A06</v>
      </c>
      <c r="K107" s="46" t="n">
        <f aca="false">ISNUMBER(MATCH(B107,Selection!A:A,0))</f>
        <v>0</v>
      </c>
    </row>
    <row r="108" customFormat="false" ht="13" hidden="true" customHeight="false" outlineLevel="0" collapsed="false">
      <c r="A108" s="47" t="n">
        <v>3408</v>
      </c>
      <c r="B108" s="47" t="n">
        <v>753</v>
      </c>
      <c r="C108" s="48" t="s">
        <v>43</v>
      </c>
      <c r="D108" s="47" t="n">
        <v>2</v>
      </c>
      <c r="E108" s="47" t="s">
        <v>2503</v>
      </c>
      <c r="F108" s="35"/>
      <c r="H108" s="0" t="str">
        <f aca="false">B108&amp;C108</f>
        <v>753T</v>
      </c>
      <c r="I108" s="0" t="str">
        <f aca="false">D108&amp;"-"&amp;E108</f>
        <v>2-A07</v>
      </c>
      <c r="K108" s="46" t="n">
        <f aca="false">ISNUMBER(MATCH(B108,Selection!A:A,0))</f>
        <v>0</v>
      </c>
    </row>
    <row r="109" customFormat="false" ht="13" hidden="true" customHeight="false" outlineLevel="0" collapsed="false">
      <c r="A109" s="47" t="n">
        <v>3409</v>
      </c>
      <c r="B109" s="47" t="n">
        <v>753</v>
      </c>
      <c r="C109" s="48" t="s">
        <v>44</v>
      </c>
      <c r="D109" s="47" t="n">
        <v>2</v>
      </c>
      <c r="E109" s="47" t="s">
        <v>2504</v>
      </c>
      <c r="F109" s="35"/>
      <c r="H109" s="0" t="str">
        <f aca="false">B109&amp;C109</f>
        <v>753N</v>
      </c>
      <c r="I109" s="0" t="str">
        <f aca="false">D109&amp;"-"&amp;E109</f>
        <v>2-A08</v>
      </c>
      <c r="K109" s="46" t="n">
        <f aca="false">ISNUMBER(MATCH(B109,Selection!A:A,0))</f>
        <v>0</v>
      </c>
    </row>
    <row r="110" customFormat="false" ht="13" hidden="true" customHeight="false" outlineLevel="0" collapsed="false">
      <c r="A110" s="47" t="n">
        <v>3410</v>
      </c>
      <c r="B110" s="47" t="n">
        <v>753</v>
      </c>
      <c r="C110" s="48" t="s">
        <v>44</v>
      </c>
      <c r="D110" s="47" t="n">
        <v>2</v>
      </c>
      <c r="E110" s="47" t="s">
        <v>2505</v>
      </c>
      <c r="F110" s="35" t="s">
        <v>2536</v>
      </c>
      <c r="H110" s="0" t="str">
        <f aca="false">B110&amp;C110</f>
        <v>753N</v>
      </c>
      <c r="I110" s="0" t="str">
        <f aca="false">D110&amp;"-"&amp;E110</f>
        <v>2-A09</v>
      </c>
      <c r="K110" s="46" t="n">
        <f aca="false">ISNUMBER(MATCH(B110,Selection!A:A,0))</f>
        <v>0</v>
      </c>
    </row>
    <row r="111" customFormat="false" ht="13" hidden="true" customHeight="false" outlineLevel="0" collapsed="false">
      <c r="A111" s="47" t="n">
        <v>3411</v>
      </c>
      <c r="B111" s="47" t="n">
        <v>753</v>
      </c>
      <c r="C111" s="48" t="s">
        <v>44</v>
      </c>
      <c r="D111" s="47" t="n">
        <v>2</v>
      </c>
      <c r="E111" s="47" t="s">
        <v>2506</v>
      </c>
      <c r="F111" s="35"/>
      <c r="H111" s="0" t="str">
        <f aca="false">B111&amp;C111</f>
        <v>753N</v>
      </c>
      <c r="I111" s="0" t="str">
        <f aca="false">D111&amp;"-"&amp;E111</f>
        <v>2-A10</v>
      </c>
      <c r="K111" s="46" t="n">
        <f aca="false">ISNUMBER(MATCH(B111,Selection!A:A,0))</f>
        <v>0</v>
      </c>
    </row>
    <row r="112" customFormat="false" ht="13" hidden="true" customHeight="false" outlineLevel="0" collapsed="false">
      <c r="A112" s="47" t="n">
        <v>3412</v>
      </c>
      <c r="B112" s="47" t="n">
        <v>754</v>
      </c>
      <c r="C112" s="48" t="s">
        <v>43</v>
      </c>
      <c r="D112" s="47" t="n">
        <v>2</v>
      </c>
      <c r="E112" s="47" t="s">
        <v>2507</v>
      </c>
      <c r="F112" s="35"/>
      <c r="H112" s="0" t="str">
        <f aca="false">B112&amp;C112</f>
        <v>754T</v>
      </c>
      <c r="I112" s="0" t="str">
        <f aca="false">D112&amp;"-"&amp;E112</f>
        <v>2-B01</v>
      </c>
      <c r="K112" s="46" t="n">
        <f aca="false">ISNUMBER(MATCH(B112,Selection!A:A,0))</f>
        <v>0</v>
      </c>
    </row>
    <row r="113" customFormat="false" ht="13" hidden="true" customHeight="false" outlineLevel="0" collapsed="false">
      <c r="A113" s="47" t="n">
        <v>3413</v>
      </c>
      <c r="B113" s="47" t="n">
        <v>754</v>
      </c>
      <c r="C113" s="48" t="s">
        <v>43</v>
      </c>
      <c r="D113" s="47" t="n">
        <v>2</v>
      </c>
      <c r="E113" s="47" t="s">
        <v>2508</v>
      </c>
      <c r="F113" s="35"/>
      <c r="H113" s="0" t="str">
        <f aca="false">B113&amp;C113</f>
        <v>754T</v>
      </c>
      <c r="I113" s="0" t="str">
        <f aca="false">D113&amp;"-"&amp;E113</f>
        <v>2-B02</v>
      </c>
      <c r="K113" s="46" t="n">
        <f aca="false">ISNUMBER(MATCH(B113,Selection!A:A,0))</f>
        <v>0</v>
      </c>
    </row>
    <row r="114" customFormat="false" ht="13" hidden="true" customHeight="false" outlineLevel="0" collapsed="false">
      <c r="A114" s="47" t="n">
        <v>3414</v>
      </c>
      <c r="B114" s="47" t="n">
        <v>754</v>
      </c>
      <c r="C114" s="48" t="s">
        <v>44</v>
      </c>
      <c r="D114" s="47" t="n">
        <v>2</v>
      </c>
      <c r="E114" s="47" t="s">
        <v>2509</v>
      </c>
      <c r="F114" s="35"/>
      <c r="H114" s="0" t="str">
        <f aca="false">B114&amp;C114</f>
        <v>754N</v>
      </c>
      <c r="I114" s="0" t="str">
        <f aca="false">D114&amp;"-"&amp;E114</f>
        <v>2-B03</v>
      </c>
      <c r="K114" s="46" t="n">
        <f aca="false">ISNUMBER(MATCH(B114,Selection!A:A,0))</f>
        <v>0</v>
      </c>
    </row>
    <row r="115" customFormat="false" ht="13" hidden="true" customHeight="false" outlineLevel="0" collapsed="false">
      <c r="A115" s="47" t="n">
        <v>3415</v>
      </c>
      <c r="B115" s="47" t="n">
        <v>754</v>
      </c>
      <c r="C115" s="48" t="s">
        <v>44</v>
      </c>
      <c r="D115" s="47" t="n">
        <v>2</v>
      </c>
      <c r="E115" s="47" t="s">
        <v>2510</v>
      </c>
      <c r="F115" s="35"/>
      <c r="H115" s="0" t="str">
        <f aca="false">B115&amp;C115</f>
        <v>754N</v>
      </c>
      <c r="I115" s="0" t="str">
        <f aca="false">D115&amp;"-"&amp;E115</f>
        <v>2-B04</v>
      </c>
      <c r="K115" s="46" t="n">
        <f aca="false">ISNUMBER(MATCH(B115,Selection!A:A,0))</f>
        <v>0</v>
      </c>
    </row>
    <row r="116" customFormat="false" ht="13" hidden="true" customHeight="false" outlineLevel="0" collapsed="false">
      <c r="A116" s="47" t="n">
        <v>3416</v>
      </c>
      <c r="B116" s="47" t="n">
        <v>755</v>
      </c>
      <c r="C116" s="48" t="s">
        <v>43</v>
      </c>
      <c r="D116" s="47" t="n">
        <v>2</v>
      </c>
      <c r="E116" s="47" t="s">
        <v>2511</v>
      </c>
      <c r="F116" s="35"/>
      <c r="H116" s="0" t="str">
        <f aca="false">B116&amp;C116</f>
        <v>755T</v>
      </c>
      <c r="I116" s="0" t="str">
        <f aca="false">D116&amp;"-"&amp;E116</f>
        <v>2-B05</v>
      </c>
      <c r="K116" s="46" t="n">
        <f aca="false">ISNUMBER(MATCH(B116,Selection!A:A,0))</f>
        <v>0</v>
      </c>
    </row>
    <row r="117" customFormat="false" ht="13" hidden="true" customHeight="false" outlineLevel="0" collapsed="false">
      <c r="A117" s="47" t="n">
        <v>3417</v>
      </c>
      <c r="B117" s="47" t="n">
        <v>755</v>
      </c>
      <c r="C117" s="48" t="s">
        <v>43</v>
      </c>
      <c r="D117" s="47" t="n">
        <v>2</v>
      </c>
      <c r="E117" s="47" t="s">
        <v>2512</v>
      </c>
      <c r="F117" s="35"/>
      <c r="H117" s="0" t="str">
        <f aca="false">B117&amp;C117</f>
        <v>755T</v>
      </c>
      <c r="I117" s="0" t="str">
        <f aca="false">D117&amp;"-"&amp;E117</f>
        <v>2-B06</v>
      </c>
      <c r="K117" s="46" t="n">
        <f aca="false">ISNUMBER(MATCH(B117,Selection!A:A,0))</f>
        <v>0</v>
      </c>
    </row>
    <row r="118" customFormat="false" ht="13" hidden="true" customHeight="false" outlineLevel="0" collapsed="false">
      <c r="A118" s="47" t="n">
        <v>3418</v>
      </c>
      <c r="B118" s="47" t="n">
        <v>755</v>
      </c>
      <c r="C118" s="48" t="s">
        <v>44</v>
      </c>
      <c r="D118" s="47" t="n">
        <v>2</v>
      </c>
      <c r="E118" s="47" t="s">
        <v>2513</v>
      </c>
      <c r="F118" s="35" t="s">
        <v>2536</v>
      </c>
      <c r="H118" s="0" t="str">
        <f aca="false">B118&amp;C118</f>
        <v>755N</v>
      </c>
      <c r="I118" s="0" t="str">
        <f aca="false">D118&amp;"-"&amp;E118</f>
        <v>2-B07</v>
      </c>
      <c r="K118" s="46" t="n">
        <f aca="false">ISNUMBER(MATCH(B118,Selection!A:A,0))</f>
        <v>0</v>
      </c>
    </row>
    <row r="119" customFormat="false" ht="13" hidden="true" customHeight="false" outlineLevel="0" collapsed="false">
      <c r="A119" s="47" t="n">
        <v>3419</v>
      </c>
      <c r="B119" s="47" t="n">
        <v>756</v>
      </c>
      <c r="C119" s="48" t="s">
        <v>43</v>
      </c>
      <c r="D119" s="47" t="n">
        <v>2</v>
      </c>
      <c r="E119" s="47" t="s">
        <v>2514</v>
      </c>
      <c r="F119" s="35"/>
      <c r="H119" s="0" t="str">
        <f aca="false">B119&amp;C119</f>
        <v>756T</v>
      </c>
      <c r="I119" s="0" t="str">
        <f aca="false">D119&amp;"-"&amp;E119</f>
        <v>2-B08</v>
      </c>
      <c r="K119" s="46" t="n">
        <f aca="false">ISNUMBER(MATCH(B119,Selection!A:A,0))</f>
        <v>0</v>
      </c>
    </row>
    <row r="120" customFormat="false" ht="13" hidden="true" customHeight="false" outlineLevel="0" collapsed="false">
      <c r="A120" s="47" t="n">
        <v>3420</v>
      </c>
      <c r="B120" s="47" t="n">
        <v>756</v>
      </c>
      <c r="C120" s="48" t="s">
        <v>43</v>
      </c>
      <c r="D120" s="47" t="n">
        <v>2</v>
      </c>
      <c r="E120" s="47" t="s">
        <v>2515</v>
      </c>
      <c r="F120" s="35"/>
      <c r="H120" s="0" t="str">
        <f aca="false">B120&amp;C120</f>
        <v>756T</v>
      </c>
      <c r="I120" s="0" t="str">
        <f aca="false">D120&amp;"-"&amp;E120</f>
        <v>2-B09</v>
      </c>
      <c r="K120" s="46" t="n">
        <f aca="false">ISNUMBER(MATCH(B120,Selection!A:A,0))</f>
        <v>0</v>
      </c>
    </row>
    <row r="121" customFormat="false" ht="13" hidden="true" customHeight="false" outlineLevel="0" collapsed="false">
      <c r="A121" s="47" t="n">
        <v>3421</v>
      </c>
      <c r="B121" s="47" t="n">
        <v>756</v>
      </c>
      <c r="C121" s="48" t="s">
        <v>44</v>
      </c>
      <c r="D121" s="47" t="n">
        <v>2</v>
      </c>
      <c r="E121" s="47" t="s">
        <v>2518</v>
      </c>
      <c r="F121" s="35"/>
      <c r="H121" s="0" t="str">
        <f aca="false">B121&amp;C121</f>
        <v>756N</v>
      </c>
      <c r="I121" s="0" t="str">
        <f aca="false">D121&amp;"-"&amp;E121</f>
        <v>2-B10</v>
      </c>
      <c r="K121" s="46" t="n">
        <f aca="false">ISNUMBER(MATCH(B121,Selection!A:A,0))</f>
        <v>0</v>
      </c>
    </row>
    <row r="122" customFormat="false" ht="13" hidden="true" customHeight="false" outlineLevel="0" collapsed="false">
      <c r="A122" s="47" t="n">
        <v>3422</v>
      </c>
      <c r="B122" s="47" t="n">
        <v>757</v>
      </c>
      <c r="C122" s="48" t="s">
        <v>43</v>
      </c>
      <c r="D122" s="47" t="n">
        <v>2</v>
      </c>
      <c r="E122" s="47" t="s">
        <v>2521</v>
      </c>
      <c r="F122" s="35"/>
      <c r="H122" s="0" t="str">
        <f aca="false">B122&amp;C122</f>
        <v>757T</v>
      </c>
      <c r="I122" s="0" t="str">
        <f aca="false">D122&amp;"-"&amp;E122</f>
        <v>2-C01</v>
      </c>
      <c r="K122" s="46" t="n">
        <f aca="false">ISNUMBER(MATCH(B122,Selection!A:A,0))</f>
        <v>0</v>
      </c>
    </row>
    <row r="123" customFormat="false" ht="13" hidden="true" customHeight="false" outlineLevel="0" collapsed="false">
      <c r="A123" s="47" t="n">
        <v>3423</v>
      </c>
      <c r="B123" s="47" t="n">
        <v>757</v>
      </c>
      <c r="C123" s="48" t="s">
        <v>44</v>
      </c>
      <c r="D123" s="47" t="n">
        <v>2</v>
      </c>
      <c r="E123" s="47" t="s">
        <v>2522</v>
      </c>
      <c r="F123" s="35"/>
      <c r="H123" s="0" t="str">
        <f aca="false">B123&amp;C123</f>
        <v>757N</v>
      </c>
      <c r="I123" s="0" t="str">
        <f aca="false">D123&amp;"-"&amp;E123</f>
        <v>2-C02</v>
      </c>
      <c r="K123" s="46" t="n">
        <f aca="false">ISNUMBER(MATCH(B123,Selection!A:A,0))</f>
        <v>0</v>
      </c>
    </row>
    <row r="124" customFormat="false" ht="13" hidden="true" customHeight="false" outlineLevel="0" collapsed="false">
      <c r="A124" s="47" t="n">
        <v>3424</v>
      </c>
      <c r="B124" s="47" t="n">
        <v>757</v>
      </c>
      <c r="C124" s="48" t="s">
        <v>44</v>
      </c>
      <c r="D124" s="47" t="n">
        <v>2</v>
      </c>
      <c r="E124" s="47" t="s">
        <v>2524</v>
      </c>
      <c r="F124" s="35"/>
      <c r="H124" s="0" t="str">
        <f aca="false">B124&amp;C124</f>
        <v>757N</v>
      </c>
      <c r="I124" s="0" t="str">
        <f aca="false">D124&amp;"-"&amp;E124</f>
        <v>2-C03</v>
      </c>
      <c r="K124" s="46" t="n">
        <f aca="false">ISNUMBER(MATCH(B124,Selection!A:A,0))</f>
        <v>0</v>
      </c>
    </row>
    <row r="125" customFormat="false" ht="13" hidden="true" customHeight="false" outlineLevel="0" collapsed="false">
      <c r="A125" s="47" t="n">
        <v>3425</v>
      </c>
      <c r="B125" s="47" t="n">
        <v>758</v>
      </c>
      <c r="C125" s="48" t="s">
        <v>43</v>
      </c>
      <c r="D125" s="47" t="n">
        <v>2</v>
      </c>
      <c r="E125" s="47" t="s">
        <v>2526</v>
      </c>
      <c r="F125" s="35"/>
      <c r="H125" s="0" t="str">
        <f aca="false">B125&amp;C125</f>
        <v>758T</v>
      </c>
      <c r="I125" s="0" t="str">
        <f aca="false">D125&amp;"-"&amp;E125</f>
        <v>2-C04</v>
      </c>
      <c r="K125" s="46" t="n">
        <f aca="false">ISNUMBER(MATCH(B125,Selection!A:A,0))</f>
        <v>0</v>
      </c>
    </row>
    <row r="126" customFormat="false" ht="13" hidden="true" customHeight="false" outlineLevel="0" collapsed="false">
      <c r="A126" s="47" t="n">
        <v>3426</v>
      </c>
      <c r="B126" s="47" t="n">
        <v>758</v>
      </c>
      <c r="C126" s="48" t="s">
        <v>43</v>
      </c>
      <c r="D126" s="47" t="n">
        <v>2</v>
      </c>
      <c r="E126" s="47" t="s">
        <v>2527</v>
      </c>
      <c r="F126" s="35"/>
      <c r="H126" s="0" t="str">
        <f aca="false">B126&amp;C126</f>
        <v>758T</v>
      </c>
      <c r="I126" s="0" t="str">
        <f aca="false">D126&amp;"-"&amp;E126</f>
        <v>2-C05</v>
      </c>
      <c r="K126" s="46" t="n">
        <f aca="false">ISNUMBER(MATCH(B126,Selection!A:A,0))</f>
        <v>0</v>
      </c>
    </row>
    <row r="127" customFormat="false" ht="13" hidden="true" customHeight="false" outlineLevel="0" collapsed="false">
      <c r="A127" s="47" t="n">
        <v>3427</v>
      </c>
      <c r="B127" s="47" t="n">
        <v>758</v>
      </c>
      <c r="C127" s="48" t="s">
        <v>44</v>
      </c>
      <c r="D127" s="47" t="n">
        <v>2</v>
      </c>
      <c r="E127" s="47" t="s">
        <v>2528</v>
      </c>
      <c r="F127" s="35"/>
      <c r="H127" s="0" t="str">
        <f aca="false">B127&amp;C127</f>
        <v>758N</v>
      </c>
      <c r="I127" s="0" t="str">
        <f aca="false">D127&amp;"-"&amp;E127</f>
        <v>2-C06</v>
      </c>
      <c r="K127" s="46" t="n">
        <f aca="false">ISNUMBER(MATCH(B127,Selection!A:A,0))</f>
        <v>0</v>
      </c>
    </row>
    <row r="128" customFormat="false" ht="13" hidden="true" customHeight="false" outlineLevel="0" collapsed="false">
      <c r="A128" s="47" t="n">
        <v>3428</v>
      </c>
      <c r="B128" s="47" t="n">
        <v>759</v>
      </c>
      <c r="C128" s="48" t="s">
        <v>43</v>
      </c>
      <c r="D128" s="47" t="n">
        <v>2</v>
      </c>
      <c r="E128" s="47" t="s">
        <v>2529</v>
      </c>
      <c r="F128" s="35"/>
      <c r="H128" s="0" t="str">
        <f aca="false">B128&amp;C128</f>
        <v>759T</v>
      </c>
      <c r="I128" s="0" t="str">
        <f aca="false">D128&amp;"-"&amp;E128</f>
        <v>2-C07</v>
      </c>
      <c r="K128" s="46" t="n">
        <f aca="false">ISNUMBER(MATCH(B128,Selection!A:A,0))</f>
        <v>0</v>
      </c>
    </row>
    <row r="129" customFormat="false" ht="13" hidden="true" customHeight="false" outlineLevel="0" collapsed="false">
      <c r="A129" s="47" t="n">
        <v>3429</v>
      </c>
      <c r="B129" s="47" t="n">
        <v>759</v>
      </c>
      <c r="C129" s="48" t="s">
        <v>43</v>
      </c>
      <c r="D129" s="47" t="n">
        <v>2</v>
      </c>
      <c r="E129" s="47" t="s">
        <v>2530</v>
      </c>
      <c r="F129" s="35"/>
      <c r="H129" s="0" t="str">
        <f aca="false">B129&amp;C129</f>
        <v>759T</v>
      </c>
      <c r="I129" s="0" t="str">
        <f aca="false">D129&amp;"-"&amp;E129</f>
        <v>2-C08</v>
      </c>
      <c r="K129" s="46" t="n">
        <f aca="false">ISNUMBER(MATCH(B129,Selection!A:A,0))</f>
        <v>0</v>
      </c>
    </row>
    <row r="130" customFormat="false" ht="13" hidden="true" customHeight="false" outlineLevel="0" collapsed="false">
      <c r="A130" s="47" t="n">
        <v>3430</v>
      </c>
      <c r="B130" s="47" t="n">
        <v>759</v>
      </c>
      <c r="C130" s="48" t="s">
        <v>44</v>
      </c>
      <c r="D130" s="47" t="n">
        <v>2</v>
      </c>
      <c r="E130" s="47" t="s">
        <v>2531</v>
      </c>
      <c r="F130" s="35"/>
      <c r="H130" s="0" t="str">
        <f aca="false">B130&amp;C130</f>
        <v>759N</v>
      </c>
      <c r="I130" s="0" t="str">
        <f aca="false">D130&amp;"-"&amp;E130</f>
        <v>2-C09</v>
      </c>
      <c r="K130" s="46" t="n">
        <f aca="false">ISNUMBER(MATCH(B130,Selection!A:A,0))</f>
        <v>0</v>
      </c>
    </row>
    <row r="131" customFormat="false" ht="13" hidden="true" customHeight="false" outlineLevel="0" collapsed="false">
      <c r="A131" s="47" t="n">
        <v>3431</v>
      </c>
      <c r="B131" s="47" t="n">
        <v>759</v>
      </c>
      <c r="C131" s="48" t="s">
        <v>44</v>
      </c>
      <c r="D131" s="47" t="n">
        <v>2</v>
      </c>
      <c r="E131" s="47" t="s">
        <v>2532</v>
      </c>
      <c r="F131" s="35"/>
      <c r="H131" s="0" t="str">
        <f aca="false">B131&amp;C131</f>
        <v>759N</v>
      </c>
      <c r="I131" s="0" t="str">
        <f aca="false">D131&amp;"-"&amp;E131</f>
        <v>2-C10</v>
      </c>
      <c r="K131" s="46" t="n">
        <f aca="false">ISNUMBER(MATCH(B131,Selection!A:A,0))</f>
        <v>0</v>
      </c>
    </row>
    <row r="132" customFormat="false" ht="13" hidden="true" customHeight="false" outlineLevel="0" collapsed="false">
      <c r="A132" s="47" t="n">
        <v>3432</v>
      </c>
      <c r="B132" s="47" t="n">
        <v>760</v>
      </c>
      <c r="C132" s="48" t="s">
        <v>43</v>
      </c>
      <c r="D132" s="47" t="n">
        <v>2</v>
      </c>
      <c r="E132" s="47" t="s">
        <v>2533</v>
      </c>
      <c r="F132" s="35"/>
      <c r="H132" s="0" t="str">
        <f aca="false">B132&amp;C132</f>
        <v>760T</v>
      </c>
      <c r="I132" s="0" t="str">
        <f aca="false">D132&amp;"-"&amp;E132</f>
        <v>2-D01</v>
      </c>
      <c r="K132" s="46" t="n">
        <f aca="false">ISNUMBER(MATCH(B132,Selection!A:A,0))</f>
        <v>0</v>
      </c>
    </row>
    <row r="133" customFormat="false" ht="13" hidden="true" customHeight="false" outlineLevel="0" collapsed="false">
      <c r="A133" s="47" t="n">
        <v>3433</v>
      </c>
      <c r="B133" s="47" t="n">
        <v>760</v>
      </c>
      <c r="C133" s="48" t="s">
        <v>44</v>
      </c>
      <c r="D133" s="47" t="n">
        <v>2</v>
      </c>
      <c r="E133" s="47" t="s">
        <v>2534</v>
      </c>
      <c r="F133" s="35"/>
      <c r="H133" s="0" t="str">
        <f aca="false">B133&amp;C133</f>
        <v>760N</v>
      </c>
      <c r="I133" s="0" t="str">
        <f aca="false">D133&amp;"-"&amp;E133</f>
        <v>2-D02</v>
      </c>
      <c r="K133" s="46" t="n">
        <f aca="false">ISNUMBER(MATCH(B133,Selection!A:A,0))</f>
        <v>0</v>
      </c>
    </row>
    <row r="134" customFormat="false" ht="13" hidden="true" customHeight="false" outlineLevel="0" collapsed="false">
      <c r="A134" s="47" t="n">
        <v>3434</v>
      </c>
      <c r="B134" s="47" t="n">
        <v>760</v>
      </c>
      <c r="C134" s="48" t="s">
        <v>44</v>
      </c>
      <c r="D134" s="47" t="n">
        <v>2</v>
      </c>
      <c r="E134" s="47" t="s">
        <v>2535</v>
      </c>
      <c r="F134" s="35"/>
      <c r="H134" s="0" t="str">
        <f aca="false">B134&amp;C134</f>
        <v>760N</v>
      </c>
      <c r="I134" s="0" t="str">
        <f aca="false">D134&amp;"-"&amp;E134</f>
        <v>2-D03</v>
      </c>
      <c r="K134" s="46" t="n">
        <f aca="false">ISNUMBER(MATCH(B134,Selection!A:A,0))</f>
        <v>0</v>
      </c>
    </row>
    <row r="135" customFormat="false" ht="13" hidden="true" customHeight="false" outlineLevel="0" collapsed="false">
      <c r="A135" s="47" t="n">
        <v>3435</v>
      </c>
      <c r="B135" s="47" t="n">
        <v>761</v>
      </c>
      <c r="C135" s="48" t="s">
        <v>43</v>
      </c>
      <c r="D135" s="47" t="n">
        <v>2</v>
      </c>
      <c r="E135" s="47" t="s">
        <v>2537</v>
      </c>
      <c r="F135" s="35"/>
      <c r="H135" s="0" t="str">
        <f aca="false">B135&amp;C135</f>
        <v>761T</v>
      </c>
      <c r="I135" s="0" t="str">
        <f aca="false">D135&amp;"-"&amp;E135</f>
        <v>2-D04</v>
      </c>
      <c r="K135" s="46" t="n">
        <f aca="false">ISNUMBER(MATCH(B135,Selection!A:A,0))</f>
        <v>0</v>
      </c>
    </row>
    <row r="136" customFormat="false" ht="13" hidden="true" customHeight="false" outlineLevel="0" collapsed="false">
      <c r="A136" s="47" t="n">
        <v>3436</v>
      </c>
      <c r="B136" s="47" t="n">
        <v>761</v>
      </c>
      <c r="C136" s="48" t="s">
        <v>43</v>
      </c>
      <c r="D136" s="47" t="n">
        <v>2</v>
      </c>
      <c r="E136" s="47" t="s">
        <v>2538</v>
      </c>
      <c r="F136" s="35"/>
      <c r="H136" s="0" t="str">
        <f aca="false">B136&amp;C136</f>
        <v>761T</v>
      </c>
      <c r="I136" s="0" t="str">
        <f aca="false">D136&amp;"-"&amp;E136</f>
        <v>2-D05</v>
      </c>
      <c r="K136" s="46" t="n">
        <f aca="false">ISNUMBER(MATCH(B136,Selection!A:A,0))</f>
        <v>0</v>
      </c>
    </row>
    <row r="137" customFormat="false" ht="13" hidden="true" customHeight="false" outlineLevel="0" collapsed="false">
      <c r="A137" s="47" t="n">
        <v>3437</v>
      </c>
      <c r="B137" s="47" t="n">
        <v>761</v>
      </c>
      <c r="C137" s="48" t="s">
        <v>43</v>
      </c>
      <c r="D137" s="47" t="n">
        <v>2</v>
      </c>
      <c r="E137" s="47" t="s">
        <v>2539</v>
      </c>
      <c r="F137" s="35"/>
      <c r="H137" s="0" t="str">
        <f aca="false">B137&amp;C137</f>
        <v>761T</v>
      </c>
      <c r="I137" s="0" t="str">
        <f aca="false">D137&amp;"-"&amp;E137</f>
        <v>2-D06</v>
      </c>
      <c r="K137" s="46" t="n">
        <f aca="false">ISNUMBER(MATCH(B137,Selection!A:A,0))</f>
        <v>0</v>
      </c>
    </row>
    <row r="138" customFormat="false" ht="13" hidden="true" customHeight="false" outlineLevel="0" collapsed="false">
      <c r="A138" s="47" t="n">
        <v>3438</v>
      </c>
      <c r="B138" s="47" t="n">
        <v>761</v>
      </c>
      <c r="C138" s="48" t="s">
        <v>43</v>
      </c>
      <c r="D138" s="47" t="n">
        <v>2</v>
      </c>
      <c r="E138" s="47" t="s">
        <v>2540</v>
      </c>
      <c r="F138" s="35"/>
      <c r="H138" s="0" t="str">
        <f aca="false">B138&amp;C138</f>
        <v>761T</v>
      </c>
      <c r="I138" s="0" t="str">
        <f aca="false">D138&amp;"-"&amp;E138</f>
        <v>2-D07</v>
      </c>
      <c r="K138" s="46" t="n">
        <f aca="false">ISNUMBER(MATCH(B138,Selection!A:A,0))</f>
        <v>0</v>
      </c>
    </row>
    <row r="139" customFormat="false" ht="13" hidden="true" customHeight="false" outlineLevel="0" collapsed="false">
      <c r="A139" s="47" t="n">
        <v>3439</v>
      </c>
      <c r="B139" s="47" t="n">
        <v>761</v>
      </c>
      <c r="C139" s="48" t="s">
        <v>44</v>
      </c>
      <c r="D139" s="47" t="n">
        <v>2</v>
      </c>
      <c r="E139" s="47" t="s">
        <v>2541</v>
      </c>
      <c r="F139" s="35"/>
      <c r="H139" s="0" t="str">
        <f aca="false">B139&amp;C139</f>
        <v>761N</v>
      </c>
      <c r="I139" s="0" t="str">
        <f aca="false">D139&amp;"-"&amp;E139</f>
        <v>2-D08</v>
      </c>
      <c r="K139" s="46" t="n">
        <f aca="false">ISNUMBER(MATCH(B139,Selection!A:A,0))</f>
        <v>0</v>
      </c>
    </row>
    <row r="140" customFormat="false" ht="13" hidden="true" customHeight="false" outlineLevel="0" collapsed="false">
      <c r="A140" s="47" t="n">
        <v>3440</v>
      </c>
      <c r="B140" s="47" t="n">
        <v>761</v>
      </c>
      <c r="C140" s="48" t="s">
        <v>44</v>
      </c>
      <c r="D140" s="47" t="n">
        <v>2</v>
      </c>
      <c r="E140" s="47" t="s">
        <v>2542</v>
      </c>
      <c r="F140" s="35"/>
      <c r="H140" s="0" t="str">
        <f aca="false">B140&amp;C140</f>
        <v>761N</v>
      </c>
      <c r="I140" s="0" t="str">
        <f aca="false">D140&amp;"-"&amp;E140</f>
        <v>2-D09</v>
      </c>
      <c r="K140" s="46" t="n">
        <f aca="false">ISNUMBER(MATCH(B140,Selection!A:A,0))</f>
        <v>0</v>
      </c>
    </row>
    <row r="141" customFormat="false" ht="13" hidden="true" customHeight="false" outlineLevel="0" collapsed="false">
      <c r="A141" s="47" t="n">
        <v>3441</v>
      </c>
      <c r="B141" s="47" t="n">
        <v>762</v>
      </c>
      <c r="C141" s="48" t="s">
        <v>43</v>
      </c>
      <c r="D141" s="47" t="n">
        <v>2</v>
      </c>
      <c r="E141" s="47" t="s">
        <v>2543</v>
      </c>
      <c r="F141" s="35"/>
      <c r="H141" s="0" t="str">
        <f aca="false">B141&amp;C141</f>
        <v>762T</v>
      </c>
      <c r="I141" s="0" t="str">
        <f aca="false">D141&amp;"-"&amp;E141</f>
        <v>2-D10</v>
      </c>
      <c r="K141" s="46" t="n">
        <f aca="false">ISNUMBER(MATCH(B141,Selection!A:A,0))</f>
        <v>0</v>
      </c>
    </row>
    <row r="142" customFormat="false" ht="13" hidden="true" customHeight="false" outlineLevel="0" collapsed="false">
      <c r="A142" s="47" t="n">
        <v>3442</v>
      </c>
      <c r="B142" s="47" t="n">
        <v>762</v>
      </c>
      <c r="C142" s="48" t="s">
        <v>43</v>
      </c>
      <c r="D142" s="47" t="n">
        <v>2</v>
      </c>
      <c r="E142" s="47" t="s">
        <v>2544</v>
      </c>
      <c r="F142" s="35"/>
      <c r="H142" s="0" t="str">
        <f aca="false">B142&amp;C142</f>
        <v>762T</v>
      </c>
      <c r="I142" s="0" t="str">
        <f aca="false">D142&amp;"-"&amp;E142</f>
        <v>2-E01</v>
      </c>
      <c r="K142" s="46" t="n">
        <f aca="false">ISNUMBER(MATCH(B142,Selection!A:A,0))</f>
        <v>0</v>
      </c>
    </row>
    <row r="143" customFormat="false" ht="13" hidden="true" customHeight="false" outlineLevel="0" collapsed="false">
      <c r="A143" s="47" t="n">
        <v>3443</v>
      </c>
      <c r="B143" s="47" t="n">
        <v>762</v>
      </c>
      <c r="C143" s="48" t="s">
        <v>44</v>
      </c>
      <c r="D143" s="47" t="n">
        <v>2</v>
      </c>
      <c r="E143" s="47" t="s">
        <v>2545</v>
      </c>
      <c r="F143" s="35"/>
      <c r="H143" s="0" t="str">
        <f aca="false">B143&amp;C143</f>
        <v>762N</v>
      </c>
      <c r="I143" s="0" t="str">
        <f aca="false">D143&amp;"-"&amp;E143</f>
        <v>2-E02</v>
      </c>
      <c r="K143" s="46" t="n">
        <f aca="false">ISNUMBER(MATCH(B143,Selection!A:A,0))</f>
        <v>0</v>
      </c>
    </row>
    <row r="144" customFormat="false" ht="13" hidden="true" customHeight="false" outlineLevel="0" collapsed="false">
      <c r="A144" s="47" t="n">
        <v>3444</v>
      </c>
      <c r="B144" s="47" t="n">
        <v>763</v>
      </c>
      <c r="C144" s="48" t="s">
        <v>43</v>
      </c>
      <c r="D144" s="47" t="n">
        <v>2</v>
      </c>
      <c r="E144" s="47" t="s">
        <v>2546</v>
      </c>
      <c r="F144" s="35"/>
      <c r="H144" s="0" t="str">
        <f aca="false">B144&amp;C144</f>
        <v>763T</v>
      </c>
      <c r="I144" s="0" t="str">
        <f aca="false">D144&amp;"-"&amp;E144</f>
        <v>2-E03</v>
      </c>
      <c r="K144" s="46" t="n">
        <f aca="false">ISNUMBER(MATCH(B144,Selection!A:A,0))</f>
        <v>0</v>
      </c>
    </row>
    <row r="145" customFormat="false" ht="13" hidden="true" customHeight="false" outlineLevel="0" collapsed="false">
      <c r="A145" s="47" t="n">
        <v>3445</v>
      </c>
      <c r="B145" s="47" t="n">
        <v>763</v>
      </c>
      <c r="C145" s="48" t="s">
        <v>44</v>
      </c>
      <c r="D145" s="47" t="n">
        <v>2</v>
      </c>
      <c r="E145" s="47" t="s">
        <v>2547</v>
      </c>
      <c r="F145" s="35"/>
      <c r="H145" s="0" t="str">
        <f aca="false">B145&amp;C145</f>
        <v>763N</v>
      </c>
      <c r="I145" s="0" t="str">
        <f aca="false">D145&amp;"-"&amp;E145</f>
        <v>2-E04</v>
      </c>
      <c r="K145" s="46" t="n">
        <f aca="false">ISNUMBER(MATCH(B145,Selection!A:A,0))</f>
        <v>0</v>
      </c>
    </row>
    <row r="146" customFormat="false" ht="13" hidden="true" customHeight="false" outlineLevel="0" collapsed="false">
      <c r="A146" s="47" t="n">
        <v>3446</v>
      </c>
      <c r="B146" s="47" t="n">
        <v>763</v>
      </c>
      <c r="C146" s="48" t="s">
        <v>44</v>
      </c>
      <c r="D146" s="47" t="n">
        <v>2</v>
      </c>
      <c r="E146" s="47" t="s">
        <v>2548</v>
      </c>
      <c r="F146" s="35"/>
      <c r="H146" s="0" t="str">
        <f aca="false">B146&amp;C146</f>
        <v>763N</v>
      </c>
      <c r="I146" s="0" t="str">
        <f aca="false">D146&amp;"-"&amp;E146</f>
        <v>2-E05</v>
      </c>
      <c r="K146" s="46" t="n">
        <f aca="false">ISNUMBER(MATCH(B146,Selection!A:A,0))</f>
        <v>0</v>
      </c>
    </row>
    <row r="147" customFormat="false" ht="13" hidden="true" customHeight="false" outlineLevel="0" collapsed="false">
      <c r="A147" s="47" t="n">
        <v>3447</v>
      </c>
      <c r="B147" s="47" t="n">
        <v>763</v>
      </c>
      <c r="C147" s="48" t="s">
        <v>44</v>
      </c>
      <c r="D147" s="47" t="n">
        <v>2</v>
      </c>
      <c r="E147" s="47" t="s">
        <v>2549</v>
      </c>
      <c r="F147" s="35"/>
      <c r="H147" s="0" t="str">
        <f aca="false">B147&amp;C147</f>
        <v>763N</v>
      </c>
      <c r="I147" s="0" t="str">
        <f aca="false">D147&amp;"-"&amp;E147</f>
        <v>2-E06</v>
      </c>
      <c r="K147" s="46" t="n">
        <f aca="false">ISNUMBER(MATCH(B147,Selection!A:A,0))</f>
        <v>0</v>
      </c>
    </row>
    <row r="148" customFormat="false" ht="13" hidden="true" customHeight="false" outlineLevel="0" collapsed="false">
      <c r="A148" s="47" t="n">
        <v>3448</v>
      </c>
      <c r="B148" s="47" t="n">
        <v>764</v>
      </c>
      <c r="C148" s="48" t="s">
        <v>43</v>
      </c>
      <c r="D148" s="47" t="n">
        <v>2</v>
      </c>
      <c r="E148" s="47" t="s">
        <v>2550</v>
      </c>
      <c r="F148" s="35"/>
      <c r="H148" s="0" t="str">
        <f aca="false">B148&amp;C148</f>
        <v>764T</v>
      </c>
      <c r="I148" s="0" t="str">
        <f aca="false">D148&amp;"-"&amp;E148</f>
        <v>2-E07</v>
      </c>
      <c r="K148" s="46" t="n">
        <f aca="false">ISNUMBER(MATCH(B148,Selection!A:A,0))</f>
        <v>0</v>
      </c>
    </row>
    <row r="149" customFormat="false" ht="13" hidden="true" customHeight="false" outlineLevel="0" collapsed="false">
      <c r="A149" s="47" t="n">
        <v>3449</v>
      </c>
      <c r="B149" s="47" t="n">
        <v>764</v>
      </c>
      <c r="C149" s="48" t="s">
        <v>43</v>
      </c>
      <c r="D149" s="47" t="n">
        <v>2</v>
      </c>
      <c r="E149" s="47" t="s">
        <v>2551</v>
      </c>
      <c r="F149" s="35"/>
      <c r="H149" s="0" t="str">
        <f aca="false">B149&amp;C149</f>
        <v>764T</v>
      </c>
      <c r="I149" s="0" t="str">
        <f aca="false">D149&amp;"-"&amp;E149</f>
        <v>2-E08</v>
      </c>
      <c r="K149" s="46" t="n">
        <f aca="false">ISNUMBER(MATCH(B149,Selection!A:A,0))</f>
        <v>0</v>
      </c>
    </row>
    <row r="150" customFormat="false" ht="13" hidden="true" customHeight="false" outlineLevel="0" collapsed="false">
      <c r="A150" s="47" t="n">
        <v>3450</v>
      </c>
      <c r="B150" s="47" t="n">
        <v>764</v>
      </c>
      <c r="C150" s="48" t="s">
        <v>44</v>
      </c>
      <c r="D150" s="47" t="n">
        <v>2</v>
      </c>
      <c r="E150" s="47" t="s">
        <v>2552</v>
      </c>
      <c r="F150" s="35"/>
      <c r="H150" s="0" t="str">
        <f aca="false">B150&amp;C150</f>
        <v>764N</v>
      </c>
      <c r="I150" s="0" t="str">
        <f aca="false">D150&amp;"-"&amp;E150</f>
        <v>2-E09</v>
      </c>
      <c r="K150" s="46" t="n">
        <f aca="false">ISNUMBER(MATCH(B150,Selection!A:A,0))</f>
        <v>0</v>
      </c>
    </row>
    <row r="151" customFormat="false" ht="13" hidden="true" customHeight="false" outlineLevel="0" collapsed="false">
      <c r="A151" s="47" t="n">
        <v>3451</v>
      </c>
      <c r="B151" s="47" t="n">
        <v>764</v>
      </c>
      <c r="C151" s="48" t="s">
        <v>44</v>
      </c>
      <c r="D151" s="47" t="n">
        <v>2</v>
      </c>
      <c r="E151" s="47" t="s">
        <v>2553</v>
      </c>
      <c r="F151" s="35"/>
      <c r="H151" s="0" t="str">
        <f aca="false">B151&amp;C151</f>
        <v>764N</v>
      </c>
      <c r="I151" s="0" t="str">
        <f aca="false">D151&amp;"-"&amp;E151</f>
        <v>2-E10</v>
      </c>
      <c r="K151" s="46" t="n">
        <f aca="false">ISNUMBER(MATCH(B151,Selection!A:A,0))</f>
        <v>0</v>
      </c>
    </row>
    <row r="152" customFormat="false" ht="13" hidden="true" customHeight="false" outlineLevel="0" collapsed="false">
      <c r="A152" s="47" t="n">
        <v>3452</v>
      </c>
      <c r="B152" s="47" t="n">
        <v>765</v>
      </c>
      <c r="C152" s="48" t="s">
        <v>2517</v>
      </c>
      <c r="D152" s="47" t="n">
        <v>2</v>
      </c>
      <c r="E152" s="47" t="s">
        <v>2554</v>
      </c>
      <c r="F152" s="35" t="s">
        <v>2536</v>
      </c>
      <c r="H152" s="0" t="str">
        <f aca="false">B152&amp;C152</f>
        <v>765ML</v>
      </c>
      <c r="I152" s="0" t="str">
        <f aca="false">D152&amp;"-"&amp;E152</f>
        <v>2-F01</v>
      </c>
      <c r="K152" s="46" t="n">
        <f aca="false">ISNUMBER(MATCH(B152,Selection!A:A,0))</f>
        <v>0</v>
      </c>
    </row>
    <row r="153" customFormat="false" ht="13" hidden="true" customHeight="false" outlineLevel="0" collapsed="false">
      <c r="A153" s="47" t="n">
        <v>3453</v>
      </c>
      <c r="B153" s="47" t="n">
        <v>765</v>
      </c>
      <c r="C153" s="48" t="s">
        <v>2517</v>
      </c>
      <c r="D153" s="47" t="n">
        <v>2</v>
      </c>
      <c r="E153" s="47" t="s">
        <v>2555</v>
      </c>
      <c r="F153" s="35" t="s">
        <v>2536</v>
      </c>
      <c r="H153" s="0" t="str">
        <f aca="false">B153&amp;C153</f>
        <v>765ML</v>
      </c>
      <c r="I153" s="0" t="str">
        <f aca="false">D153&amp;"-"&amp;E153</f>
        <v>2-F02</v>
      </c>
      <c r="K153" s="46" t="n">
        <f aca="false">ISNUMBER(MATCH(B153,Selection!A:A,0))</f>
        <v>0</v>
      </c>
    </row>
    <row r="154" customFormat="false" ht="13" hidden="true" customHeight="false" outlineLevel="0" collapsed="false">
      <c r="A154" s="47" t="n">
        <v>3454</v>
      </c>
      <c r="B154" s="47" t="n">
        <v>765</v>
      </c>
      <c r="C154" s="48" t="s">
        <v>2520</v>
      </c>
      <c r="D154" s="47" t="n">
        <v>2</v>
      </c>
      <c r="E154" s="47" t="s">
        <v>2556</v>
      </c>
      <c r="F154" s="35" t="s">
        <v>2536</v>
      </c>
      <c r="H154" s="0" t="str">
        <f aca="false">B154&amp;C154</f>
        <v>765NL</v>
      </c>
      <c r="I154" s="0" t="str">
        <f aca="false">D154&amp;"-"&amp;E154</f>
        <v>2-F03</v>
      </c>
      <c r="K154" s="46" t="n">
        <f aca="false">ISNUMBER(MATCH(B154,Selection!A:A,0))</f>
        <v>0</v>
      </c>
    </row>
    <row r="155" customFormat="false" ht="13" hidden="true" customHeight="false" outlineLevel="0" collapsed="false">
      <c r="A155" s="47" t="n">
        <v>3455</v>
      </c>
      <c r="B155" s="47" t="n">
        <v>765</v>
      </c>
      <c r="C155" s="48" t="s">
        <v>2520</v>
      </c>
      <c r="D155" s="47" t="n">
        <v>2</v>
      </c>
      <c r="E155" s="47" t="s">
        <v>2557</v>
      </c>
      <c r="F155" s="35"/>
      <c r="H155" s="0" t="str">
        <f aca="false">B155&amp;C155</f>
        <v>765NL</v>
      </c>
      <c r="I155" s="0" t="str">
        <f aca="false">D155&amp;"-"&amp;E155</f>
        <v>2-F04</v>
      </c>
      <c r="K155" s="46" t="n">
        <f aca="false">ISNUMBER(MATCH(B155,Selection!A:A,0))</f>
        <v>0</v>
      </c>
    </row>
    <row r="156" customFormat="false" ht="13" hidden="true" customHeight="false" outlineLevel="0" collapsed="false">
      <c r="A156" s="47" t="n">
        <v>3456</v>
      </c>
      <c r="B156" s="47" t="n">
        <v>766</v>
      </c>
      <c r="C156" s="48" t="s">
        <v>43</v>
      </c>
      <c r="D156" s="47" t="n">
        <v>2</v>
      </c>
      <c r="E156" s="47" t="s">
        <v>2558</v>
      </c>
      <c r="F156" s="35"/>
      <c r="H156" s="0" t="str">
        <f aca="false">B156&amp;C156</f>
        <v>766T</v>
      </c>
      <c r="I156" s="0" t="str">
        <f aca="false">D156&amp;"-"&amp;E156</f>
        <v>2-F05</v>
      </c>
      <c r="K156" s="46" t="n">
        <f aca="false">ISNUMBER(MATCH(B156,Selection!A:A,0))</f>
        <v>0</v>
      </c>
    </row>
    <row r="157" customFormat="false" ht="13" hidden="true" customHeight="false" outlineLevel="0" collapsed="false">
      <c r="A157" s="47" t="n">
        <v>3457</v>
      </c>
      <c r="B157" s="47" t="n">
        <v>766</v>
      </c>
      <c r="C157" s="48" t="s">
        <v>43</v>
      </c>
      <c r="D157" s="47" t="n">
        <v>2</v>
      </c>
      <c r="E157" s="47" t="s">
        <v>2559</v>
      </c>
      <c r="F157" s="35"/>
      <c r="H157" s="0" t="str">
        <f aca="false">B157&amp;C157</f>
        <v>766T</v>
      </c>
      <c r="I157" s="0" t="str">
        <f aca="false">D157&amp;"-"&amp;E157</f>
        <v>2-F06</v>
      </c>
      <c r="K157" s="46" t="n">
        <f aca="false">ISNUMBER(MATCH(B157,Selection!A:A,0))</f>
        <v>0</v>
      </c>
    </row>
    <row r="158" customFormat="false" ht="13" hidden="true" customHeight="false" outlineLevel="0" collapsed="false">
      <c r="A158" s="47" t="n">
        <v>3458</v>
      </c>
      <c r="B158" s="47" t="n">
        <v>766</v>
      </c>
      <c r="C158" s="48" t="s">
        <v>44</v>
      </c>
      <c r="D158" s="47" t="n">
        <v>2</v>
      </c>
      <c r="E158" s="47" t="s">
        <v>2560</v>
      </c>
      <c r="F158" s="35"/>
      <c r="H158" s="0" t="str">
        <f aca="false">B158&amp;C158</f>
        <v>766N</v>
      </c>
      <c r="I158" s="0" t="str">
        <f aca="false">D158&amp;"-"&amp;E158</f>
        <v>2-F07</v>
      </c>
      <c r="K158" s="46" t="n">
        <f aca="false">ISNUMBER(MATCH(B158,Selection!A:A,0))</f>
        <v>0</v>
      </c>
    </row>
    <row r="159" customFormat="false" ht="13" hidden="true" customHeight="false" outlineLevel="0" collapsed="false">
      <c r="A159" s="47" t="n">
        <v>3459</v>
      </c>
      <c r="B159" s="47" t="n">
        <v>767</v>
      </c>
      <c r="C159" s="48" t="s">
        <v>44</v>
      </c>
      <c r="D159" s="47" t="n">
        <v>2</v>
      </c>
      <c r="E159" s="47" t="s">
        <v>2561</v>
      </c>
      <c r="F159" s="35"/>
      <c r="H159" s="0" t="str">
        <f aca="false">B159&amp;C159</f>
        <v>767N</v>
      </c>
      <c r="I159" s="0" t="str">
        <f aca="false">D159&amp;"-"&amp;E159</f>
        <v>2-F08</v>
      </c>
      <c r="K159" s="46" t="n">
        <f aca="false">ISNUMBER(MATCH(B159,Selection!A:A,0))</f>
        <v>0</v>
      </c>
    </row>
    <row r="160" customFormat="false" ht="13" hidden="true" customHeight="false" outlineLevel="0" collapsed="false">
      <c r="A160" s="47" t="n">
        <v>3460</v>
      </c>
      <c r="B160" s="47" t="n">
        <v>768</v>
      </c>
      <c r="C160" s="48" t="s">
        <v>43</v>
      </c>
      <c r="D160" s="47" t="n">
        <v>2</v>
      </c>
      <c r="E160" s="47" t="s">
        <v>2562</v>
      </c>
      <c r="F160" s="35"/>
      <c r="H160" s="0" t="str">
        <f aca="false">B160&amp;C160</f>
        <v>768T</v>
      </c>
      <c r="I160" s="0" t="str">
        <f aca="false">D160&amp;"-"&amp;E160</f>
        <v>2-F09</v>
      </c>
      <c r="K160" s="46" t="n">
        <f aca="false">ISNUMBER(MATCH(B160,Selection!A:A,0))</f>
        <v>0</v>
      </c>
    </row>
    <row r="161" customFormat="false" ht="13" hidden="true" customHeight="false" outlineLevel="0" collapsed="false">
      <c r="A161" s="47" t="n">
        <v>3461</v>
      </c>
      <c r="B161" s="47" t="n">
        <v>768</v>
      </c>
      <c r="C161" s="48" t="s">
        <v>43</v>
      </c>
      <c r="D161" s="47" t="n">
        <v>2</v>
      </c>
      <c r="E161" s="47" t="s">
        <v>2563</v>
      </c>
      <c r="F161" s="35"/>
      <c r="H161" s="0" t="str">
        <f aca="false">B161&amp;C161</f>
        <v>768T</v>
      </c>
      <c r="I161" s="0" t="str">
        <f aca="false">D161&amp;"-"&amp;E161</f>
        <v>2-F10</v>
      </c>
      <c r="K161" s="46" t="n">
        <f aca="false">ISNUMBER(MATCH(B161,Selection!A:A,0))</f>
        <v>0</v>
      </c>
    </row>
    <row r="162" customFormat="false" ht="13" hidden="true" customHeight="false" outlineLevel="0" collapsed="false">
      <c r="A162" s="47" t="n">
        <v>3462</v>
      </c>
      <c r="B162" s="47" t="n">
        <v>768</v>
      </c>
      <c r="C162" s="48" t="s">
        <v>44</v>
      </c>
      <c r="D162" s="47" t="n">
        <v>2</v>
      </c>
      <c r="E162" s="47" t="s">
        <v>2564</v>
      </c>
      <c r="F162" s="35"/>
      <c r="H162" s="0" t="str">
        <f aca="false">B162&amp;C162</f>
        <v>768N</v>
      </c>
      <c r="I162" s="0" t="str">
        <f aca="false">D162&amp;"-"&amp;E162</f>
        <v>2-G01</v>
      </c>
      <c r="K162" s="46" t="n">
        <f aca="false">ISNUMBER(MATCH(B162,Selection!A:A,0))</f>
        <v>0</v>
      </c>
    </row>
    <row r="163" customFormat="false" ht="13" hidden="true" customHeight="false" outlineLevel="0" collapsed="false">
      <c r="A163" s="47" t="n">
        <v>3463</v>
      </c>
      <c r="B163" s="47" t="n">
        <v>768</v>
      </c>
      <c r="C163" s="48" t="s">
        <v>44</v>
      </c>
      <c r="D163" s="47" t="n">
        <v>2</v>
      </c>
      <c r="E163" s="47" t="s">
        <v>2565</v>
      </c>
      <c r="F163" s="35"/>
      <c r="H163" s="0" t="str">
        <f aca="false">B163&amp;C163</f>
        <v>768N</v>
      </c>
      <c r="I163" s="0" t="str">
        <f aca="false">D163&amp;"-"&amp;E163</f>
        <v>2-G02</v>
      </c>
      <c r="K163" s="46" t="n">
        <f aca="false">ISNUMBER(MATCH(B163,Selection!A:A,0))</f>
        <v>0</v>
      </c>
    </row>
    <row r="164" customFormat="false" ht="13" hidden="true" customHeight="false" outlineLevel="0" collapsed="false">
      <c r="A164" s="47" t="n">
        <v>3464</v>
      </c>
      <c r="B164" s="47" t="n">
        <v>769</v>
      </c>
      <c r="C164" s="48" t="s">
        <v>43</v>
      </c>
      <c r="D164" s="47" t="n">
        <v>2</v>
      </c>
      <c r="E164" s="47" t="s">
        <v>2566</v>
      </c>
      <c r="F164" s="35"/>
      <c r="H164" s="0" t="str">
        <f aca="false">B164&amp;C164</f>
        <v>769T</v>
      </c>
      <c r="I164" s="0" t="str">
        <f aca="false">D164&amp;"-"&amp;E164</f>
        <v>2-G03</v>
      </c>
      <c r="K164" s="46" t="n">
        <f aca="false">ISNUMBER(MATCH(B164,Selection!A:A,0))</f>
        <v>0</v>
      </c>
    </row>
    <row r="165" customFormat="false" ht="13" hidden="true" customHeight="false" outlineLevel="0" collapsed="false">
      <c r="A165" s="47" t="n">
        <v>3465</v>
      </c>
      <c r="B165" s="47" t="n">
        <v>769</v>
      </c>
      <c r="C165" s="48" t="s">
        <v>44</v>
      </c>
      <c r="D165" s="47" t="n">
        <v>2</v>
      </c>
      <c r="E165" s="47" t="s">
        <v>2567</v>
      </c>
      <c r="F165" s="35"/>
      <c r="H165" s="0" t="str">
        <f aca="false">B165&amp;C165</f>
        <v>769N</v>
      </c>
      <c r="I165" s="0" t="str">
        <f aca="false">D165&amp;"-"&amp;E165</f>
        <v>2-G04</v>
      </c>
      <c r="K165" s="46" t="n">
        <f aca="false">ISNUMBER(MATCH(B165,Selection!A:A,0))</f>
        <v>0</v>
      </c>
    </row>
    <row r="166" customFormat="false" ht="13" hidden="true" customHeight="false" outlineLevel="0" collapsed="false">
      <c r="A166" s="47" t="n">
        <v>3466</v>
      </c>
      <c r="B166" s="47" t="n">
        <v>770</v>
      </c>
      <c r="C166" s="48" t="s">
        <v>43</v>
      </c>
      <c r="D166" s="47" t="n">
        <v>2</v>
      </c>
      <c r="E166" s="47" t="s">
        <v>2568</v>
      </c>
      <c r="F166" s="35"/>
      <c r="H166" s="0" t="str">
        <f aca="false">B166&amp;C166</f>
        <v>770T</v>
      </c>
      <c r="I166" s="0" t="str">
        <f aca="false">D166&amp;"-"&amp;E166</f>
        <v>2-G05</v>
      </c>
      <c r="K166" s="46" t="n">
        <f aca="false">ISNUMBER(MATCH(B166,Selection!A:A,0))</f>
        <v>0</v>
      </c>
    </row>
    <row r="167" customFormat="false" ht="13" hidden="true" customHeight="false" outlineLevel="0" collapsed="false">
      <c r="A167" s="47" t="n">
        <v>3467</v>
      </c>
      <c r="B167" s="47" t="n">
        <v>770</v>
      </c>
      <c r="C167" s="48" t="s">
        <v>43</v>
      </c>
      <c r="D167" s="47" t="n">
        <v>2</v>
      </c>
      <c r="E167" s="47" t="s">
        <v>2569</v>
      </c>
      <c r="F167" s="35"/>
      <c r="H167" s="0" t="str">
        <f aca="false">B167&amp;C167</f>
        <v>770T</v>
      </c>
      <c r="I167" s="0" t="str">
        <f aca="false">D167&amp;"-"&amp;E167</f>
        <v>2-G06</v>
      </c>
      <c r="K167" s="46" t="n">
        <f aca="false">ISNUMBER(MATCH(B167,Selection!A:A,0))</f>
        <v>0</v>
      </c>
    </row>
    <row r="168" customFormat="false" ht="13" hidden="true" customHeight="false" outlineLevel="0" collapsed="false">
      <c r="A168" s="47" t="n">
        <v>3468</v>
      </c>
      <c r="B168" s="47" t="n">
        <v>770</v>
      </c>
      <c r="C168" s="48" t="s">
        <v>44</v>
      </c>
      <c r="D168" s="47" t="n">
        <v>2</v>
      </c>
      <c r="E168" s="47" t="s">
        <v>2570</v>
      </c>
      <c r="F168" s="35"/>
      <c r="H168" s="0" t="str">
        <f aca="false">B168&amp;C168</f>
        <v>770N</v>
      </c>
      <c r="I168" s="0" t="str">
        <f aca="false">D168&amp;"-"&amp;E168</f>
        <v>2-G07</v>
      </c>
      <c r="K168" s="46" t="n">
        <f aca="false">ISNUMBER(MATCH(B168,Selection!A:A,0))</f>
        <v>0</v>
      </c>
    </row>
    <row r="169" customFormat="false" ht="13" hidden="true" customHeight="false" outlineLevel="0" collapsed="false">
      <c r="A169" s="47" t="n">
        <v>3469</v>
      </c>
      <c r="B169" s="47" t="n">
        <v>771</v>
      </c>
      <c r="C169" s="48" t="s">
        <v>43</v>
      </c>
      <c r="D169" s="47" t="n">
        <v>2</v>
      </c>
      <c r="E169" s="47" t="s">
        <v>2571</v>
      </c>
      <c r="F169" s="35"/>
      <c r="H169" s="0" t="str">
        <f aca="false">B169&amp;C169</f>
        <v>771T</v>
      </c>
      <c r="I169" s="0" t="str">
        <f aca="false">D169&amp;"-"&amp;E169</f>
        <v>2-G08</v>
      </c>
      <c r="K169" s="46" t="n">
        <f aca="false">ISNUMBER(MATCH(B169,Selection!A:A,0))</f>
        <v>0</v>
      </c>
    </row>
    <row r="170" customFormat="false" ht="13" hidden="true" customHeight="false" outlineLevel="0" collapsed="false">
      <c r="A170" s="47" t="n">
        <v>3470</v>
      </c>
      <c r="B170" s="47" t="n">
        <v>771</v>
      </c>
      <c r="C170" s="48" t="s">
        <v>43</v>
      </c>
      <c r="D170" s="47" t="n">
        <v>2</v>
      </c>
      <c r="E170" s="47" t="s">
        <v>2572</v>
      </c>
      <c r="F170" s="35"/>
      <c r="H170" s="0" t="str">
        <f aca="false">B170&amp;C170</f>
        <v>771T</v>
      </c>
      <c r="I170" s="0" t="str">
        <f aca="false">D170&amp;"-"&amp;E170</f>
        <v>2-G09</v>
      </c>
      <c r="K170" s="46" t="n">
        <f aca="false">ISNUMBER(MATCH(B170,Selection!A:A,0))</f>
        <v>0</v>
      </c>
    </row>
    <row r="171" customFormat="false" ht="13" hidden="true" customHeight="false" outlineLevel="0" collapsed="false">
      <c r="A171" s="47" t="n">
        <v>3471</v>
      </c>
      <c r="B171" s="47" t="n">
        <v>771</v>
      </c>
      <c r="C171" s="48" t="s">
        <v>43</v>
      </c>
      <c r="D171" s="47" t="n">
        <v>2</v>
      </c>
      <c r="E171" s="47" t="s">
        <v>2573</v>
      </c>
      <c r="F171" s="35"/>
      <c r="H171" s="0" t="str">
        <f aca="false">B171&amp;C171</f>
        <v>771T</v>
      </c>
      <c r="I171" s="0" t="str">
        <f aca="false">D171&amp;"-"&amp;E171</f>
        <v>2-G10</v>
      </c>
      <c r="K171" s="46" t="n">
        <f aca="false">ISNUMBER(MATCH(B171,Selection!A:A,0))</f>
        <v>0</v>
      </c>
    </row>
    <row r="172" customFormat="false" ht="13" hidden="true" customHeight="false" outlineLevel="0" collapsed="false">
      <c r="A172" s="47" t="n">
        <v>3472</v>
      </c>
      <c r="B172" s="47" t="n">
        <v>771</v>
      </c>
      <c r="C172" s="48" t="s">
        <v>44</v>
      </c>
      <c r="D172" s="47" t="n">
        <v>2</v>
      </c>
      <c r="E172" s="47" t="s">
        <v>2574</v>
      </c>
      <c r="F172" s="35"/>
      <c r="H172" s="0" t="str">
        <f aca="false">B172&amp;C172</f>
        <v>771N</v>
      </c>
      <c r="I172" s="0" t="str">
        <f aca="false">D172&amp;"-"&amp;E172</f>
        <v>2-H01</v>
      </c>
      <c r="K172" s="46" t="n">
        <f aca="false">ISNUMBER(MATCH(B172,Selection!A:A,0))</f>
        <v>0</v>
      </c>
    </row>
    <row r="173" customFormat="false" ht="13" hidden="true" customHeight="false" outlineLevel="0" collapsed="false">
      <c r="A173" s="47" t="n">
        <v>3473</v>
      </c>
      <c r="B173" s="47" t="n">
        <v>771</v>
      </c>
      <c r="C173" s="48" t="s">
        <v>44</v>
      </c>
      <c r="D173" s="47" t="n">
        <v>2</v>
      </c>
      <c r="E173" s="47" t="s">
        <v>2575</v>
      </c>
      <c r="F173" s="35"/>
      <c r="H173" s="0" t="str">
        <f aca="false">B173&amp;C173</f>
        <v>771N</v>
      </c>
      <c r="I173" s="0" t="str">
        <f aca="false">D173&amp;"-"&amp;E173</f>
        <v>2-H02</v>
      </c>
      <c r="K173" s="46" t="n">
        <f aca="false">ISNUMBER(MATCH(B173,Selection!A:A,0))</f>
        <v>0</v>
      </c>
    </row>
    <row r="174" customFormat="false" ht="13" hidden="true" customHeight="false" outlineLevel="0" collapsed="false">
      <c r="A174" s="47" t="n">
        <v>3474</v>
      </c>
      <c r="B174" s="47" t="n">
        <v>771</v>
      </c>
      <c r="C174" s="48" t="s">
        <v>44</v>
      </c>
      <c r="D174" s="47" t="n">
        <v>2</v>
      </c>
      <c r="E174" s="47" t="s">
        <v>2576</v>
      </c>
      <c r="F174" s="35"/>
      <c r="H174" s="0" t="str">
        <f aca="false">B174&amp;C174</f>
        <v>771N</v>
      </c>
      <c r="I174" s="0" t="str">
        <f aca="false">D174&amp;"-"&amp;E174</f>
        <v>2-H03</v>
      </c>
      <c r="K174" s="46" t="n">
        <f aca="false">ISNUMBER(MATCH(B174,Selection!A:A,0))</f>
        <v>0</v>
      </c>
    </row>
    <row r="175" customFormat="false" ht="13" hidden="true" customHeight="false" outlineLevel="0" collapsed="false">
      <c r="A175" s="47" t="n">
        <v>3475</v>
      </c>
      <c r="B175" s="47" t="n">
        <v>772</v>
      </c>
      <c r="C175" s="48" t="s">
        <v>45</v>
      </c>
      <c r="D175" s="47" t="n">
        <v>2</v>
      </c>
      <c r="E175" s="47" t="s">
        <v>2577</v>
      </c>
      <c r="F175" s="35"/>
      <c r="H175" s="0" t="str">
        <f aca="false">B175&amp;C175</f>
        <v>772M</v>
      </c>
      <c r="I175" s="0" t="str">
        <f aca="false">D175&amp;"-"&amp;E175</f>
        <v>2-H04</v>
      </c>
      <c r="K175" s="46" t="n">
        <f aca="false">ISNUMBER(MATCH(B175,Selection!A:A,0))</f>
        <v>0</v>
      </c>
    </row>
    <row r="176" customFormat="false" ht="13" hidden="true" customHeight="false" outlineLevel="0" collapsed="false">
      <c r="A176" s="47" t="n">
        <v>3476</v>
      </c>
      <c r="B176" s="47" t="n">
        <v>772</v>
      </c>
      <c r="C176" s="48" t="s">
        <v>45</v>
      </c>
      <c r="D176" s="47" t="n">
        <v>2</v>
      </c>
      <c r="E176" s="47" t="s">
        <v>2578</v>
      </c>
      <c r="F176" s="35"/>
      <c r="H176" s="0" t="str">
        <f aca="false">B176&amp;C176</f>
        <v>772M</v>
      </c>
      <c r="I176" s="0" t="str">
        <f aca="false">D176&amp;"-"&amp;E176</f>
        <v>2-H05</v>
      </c>
      <c r="K176" s="46" t="n">
        <f aca="false">ISNUMBER(MATCH(B176,Selection!A:A,0))</f>
        <v>0</v>
      </c>
    </row>
    <row r="177" customFormat="false" ht="13" hidden="true" customHeight="false" outlineLevel="0" collapsed="false">
      <c r="A177" s="47" t="n">
        <v>3477</v>
      </c>
      <c r="B177" s="47" t="n">
        <v>772</v>
      </c>
      <c r="C177" s="48" t="s">
        <v>45</v>
      </c>
      <c r="D177" s="47" t="n">
        <v>2</v>
      </c>
      <c r="E177" s="47" t="s">
        <v>2579</v>
      </c>
      <c r="F177" s="35"/>
      <c r="H177" s="0" t="str">
        <f aca="false">B177&amp;C177</f>
        <v>772M</v>
      </c>
      <c r="I177" s="0" t="str">
        <f aca="false">D177&amp;"-"&amp;E177</f>
        <v>2-H06</v>
      </c>
      <c r="K177" s="46" t="n">
        <f aca="false">ISNUMBER(MATCH(B177,Selection!A:A,0))</f>
        <v>0</v>
      </c>
    </row>
    <row r="178" customFormat="false" ht="13" hidden="true" customHeight="false" outlineLevel="0" collapsed="false">
      <c r="A178" s="47" t="n">
        <v>3478</v>
      </c>
      <c r="B178" s="47" t="n">
        <v>772</v>
      </c>
      <c r="C178" s="48" t="s">
        <v>44</v>
      </c>
      <c r="D178" s="47" t="n">
        <v>2</v>
      </c>
      <c r="E178" s="47" t="s">
        <v>2580</v>
      </c>
      <c r="F178" s="35"/>
      <c r="H178" s="0" t="str">
        <f aca="false">B178&amp;C178</f>
        <v>772N</v>
      </c>
      <c r="I178" s="0" t="str">
        <f aca="false">D178&amp;"-"&amp;E178</f>
        <v>2-H07</v>
      </c>
      <c r="K178" s="46" t="n">
        <f aca="false">ISNUMBER(MATCH(B178,Selection!A:A,0))</f>
        <v>0</v>
      </c>
    </row>
    <row r="179" customFormat="false" ht="13" hidden="true" customHeight="false" outlineLevel="0" collapsed="false">
      <c r="A179" s="47" t="n">
        <v>3479</v>
      </c>
      <c r="B179" s="47" t="n">
        <v>772</v>
      </c>
      <c r="C179" s="48" t="s">
        <v>44</v>
      </c>
      <c r="D179" s="47" t="n">
        <v>2</v>
      </c>
      <c r="E179" s="47" t="s">
        <v>2581</v>
      </c>
      <c r="F179" s="35"/>
      <c r="H179" s="0" t="str">
        <f aca="false">B179&amp;C179</f>
        <v>772N</v>
      </c>
      <c r="I179" s="0" t="str">
        <f aca="false">D179&amp;"-"&amp;E179</f>
        <v>2-H08</v>
      </c>
      <c r="K179" s="46" t="n">
        <f aca="false">ISNUMBER(MATCH(B179,Selection!A:A,0))</f>
        <v>0</v>
      </c>
    </row>
    <row r="180" customFormat="false" ht="13" hidden="true" customHeight="false" outlineLevel="0" collapsed="false">
      <c r="A180" s="47" t="n">
        <v>3480</v>
      </c>
      <c r="B180" s="47" t="n">
        <v>772</v>
      </c>
      <c r="C180" s="48" t="s">
        <v>44</v>
      </c>
      <c r="D180" s="47" t="n">
        <v>2</v>
      </c>
      <c r="E180" s="47" t="s">
        <v>2582</v>
      </c>
      <c r="F180" s="35"/>
      <c r="H180" s="0" t="str">
        <f aca="false">B180&amp;C180</f>
        <v>772N</v>
      </c>
      <c r="I180" s="0" t="str">
        <f aca="false">D180&amp;"-"&amp;E180</f>
        <v>2-H09</v>
      </c>
      <c r="K180" s="46" t="n">
        <f aca="false">ISNUMBER(MATCH(B180,Selection!A:A,0))</f>
        <v>0</v>
      </c>
    </row>
    <row r="181" customFormat="false" ht="13" hidden="true" customHeight="false" outlineLevel="0" collapsed="false">
      <c r="A181" s="47" t="n">
        <v>3481</v>
      </c>
      <c r="B181" s="47" t="n">
        <v>773</v>
      </c>
      <c r="C181" s="48" t="s">
        <v>45</v>
      </c>
      <c r="D181" s="47" t="n">
        <v>2</v>
      </c>
      <c r="E181" s="47" t="s">
        <v>2583</v>
      </c>
      <c r="F181" s="35"/>
      <c r="H181" s="0" t="str">
        <f aca="false">B181&amp;C181</f>
        <v>773M</v>
      </c>
      <c r="I181" s="0" t="str">
        <f aca="false">D181&amp;"-"&amp;E181</f>
        <v>2-H10</v>
      </c>
      <c r="K181" s="46" t="n">
        <f aca="false">ISNUMBER(MATCH(B181,Selection!A:A,0))</f>
        <v>0</v>
      </c>
    </row>
    <row r="182" customFormat="false" ht="13" hidden="true" customHeight="false" outlineLevel="0" collapsed="false">
      <c r="A182" s="47" t="n">
        <v>3482</v>
      </c>
      <c r="B182" s="47" t="n">
        <v>773</v>
      </c>
      <c r="C182" s="48" t="s">
        <v>45</v>
      </c>
      <c r="D182" s="47" t="n">
        <v>2</v>
      </c>
      <c r="E182" s="47" t="s">
        <v>2584</v>
      </c>
      <c r="F182" s="35"/>
      <c r="H182" s="0" t="str">
        <f aca="false">B182&amp;C182</f>
        <v>773M</v>
      </c>
      <c r="I182" s="0" t="str">
        <f aca="false">D182&amp;"-"&amp;E182</f>
        <v>2-I01</v>
      </c>
      <c r="K182" s="46" t="n">
        <f aca="false">ISNUMBER(MATCH(B182,Selection!A:A,0))</f>
        <v>0</v>
      </c>
    </row>
    <row r="183" customFormat="false" ht="13" hidden="true" customHeight="false" outlineLevel="0" collapsed="false">
      <c r="A183" s="47" t="n">
        <v>3483</v>
      </c>
      <c r="B183" s="47" t="n">
        <v>773</v>
      </c>
      <c r="C183" s="48" t="s">
        <v>45</v>
      </c>
      <c r="D183" s="47" t="n">
        <v>2</v>
      </c>
      <c r="E183" s="47" t="s">
        <v>2585</v>
      </c>
      <c r="F183" s="35"/>
      <c r="H183" s="0" t="str">
        <f aca="false">B183&amp;C183</f>
        <v>773M</v>
      </c>
      <c r="I183" s="0" t="str">
        <f aca="false">D183&amp;"-"&amp;E183</f>
        <v>2-I02</v>
      </c>
      <c r="K183" s="46" t="n">
        <f aca="false">ISNUMBER(MATCH(B183,Selection!A:A,0))</f>
        <v>0</v>
      </c>
    </row>
    <row r="184" customFormat="false" ht="13" hidden="true" customHeight="false" outlineLevel="0" collapsed="false">
      <c r="A184" s="47" t="n">
        <v>3484</v>
      </c>
      <c r="B184" s="47" t="n">
        <v>773</v>
      </c>
      <c r="C184" s="48" t="s">
        <v>44</v>
      </c>
      <c r="D184" s="47" t="n">
        <v>2</v>
      </c>
      <c r="E184" s="47" t="s">
        <v>2586</v>
      </c>
      <c r="F184" s="35"/>
      <c r="H184" s="0" t="str">
        <f aca="false">B184&amp;C184</f>
        <v>773N</v>
      </c>
      <c r="I184" s="0" t="str">
        <f aca="false">D184&amp;"-"&amp;E184</f>
        <v>2-I03</v>
      </c>
      <c r="K184" s="46" t="n">
        <f aca="false">ISNUMBER(MATCH(B184,Selection!A:A,0))</f>
        <v>0</v>
      </c>
    </row>
    <row r="185" customFormat="false" ht="13" hidden="true" customHeight="false" outlineLevel="0" collapsed="false">
      <c r="A185" s="47" t="n">
        <v>3485</v>
      </c>
      <c r="B185" s="47" t="n">
        <v>774</v>
      </c>
      <c r="C185" s="48" t="s">
        <v>43</v>
      </c>
      <c r="D185" s="47" t="n">
        <v>2</v>
      </c>
      <c r="E185" s="47" t="s">
        <v>2587</v>
      </c>
      <c r="F185" s="35"/>
      <c r="H185" s="0" t="str">
        <f aca="false">B185&amp;C185</f>
        <v>774T</v>
      </c>
      <c r="I185" s="0" t="str">
        <f aca="false">D185&amp;"-"&amp;E185</f>
        <v>2-I04</v>
      </c>
      <c r="K185" s="46" t="n">
        <f aca="false">ISNUMBER(MATCH(B185,Selection!A:A,0))</f>
        <v>0</v>
      </c>
    </row>
    <row r="186" customFormat="false" ht="13" hidden="true" customHeight="false" outlineLevel="0" collapsed="false">
      <c r="A186" s="47" t="n">
        <v>3486</v>
      </c>
      <c r="B186" s="47" t="n">
        <v>774</v>
      </c>
      <c r="C186" s="48" t="s">
        <v>43</v>
      </c>
      <c r="D186" s="47" t="n">
        <v>2</v>
      </c>
      <c r="E186" s="47" t="s">
        <v>2588</v>
      </c>
      <c r="F186" s="35"/>
      <c r="H186" s="0" t="str">
        <f aca="false">B186&amp;C186</f>
        <v>774T</v>
      </c>
      <c r="I186" s="0" t="str">
        <f aca="false">D186&amp;"-"&amp;E186</f>
        <v>2-I05</v>
      </c>
      <c r="K186" s="46" t="n">
        <f aca="false">ISNUMBER(MATCH(B186,Selection!A:A,0))</f>
        <v>0</v>
      </c>
    </row>
    <row r="187" customFormat="false" ht="13" hidden="true" customHeight="false" outlineLevel="0" collapsed="false">
      <c r="A187" s="47" t="n">
        <v>3487</v>
      </c>
      <c r="B187" s="47" t="n">
        <v>774</v>
      </c>
      <c r="C187" s="48" t="s">
        <v>43</v>
      </c>
      <c r="D187" s="47" t="n">
        <v>2</v>
      </c>
      <c r="E187" s="47" t="s">
        <v>2589</v>
      </c>
      <c r="F187" s="35"/>
      <c r="H187" s="0" t="str">
        <f aca="false">B187&amp;C187</f>
        <v>774T</v>
      </c>
      <c r="I187" s="0" t="str">
        <f aca="false">D187&amp;"-"&amp;E187</f>
        <v>2-I06</v>
      </c>
      <c r="K187" s="46" t="n">
        <f aca="false">ISNUMBER(MATCH(B187,Selection!A:A,0))</f>
        <v>0</v>
      </c>
    </row>
    <row r="188" customFormat="false" ht="13" hidden="true" customHeight="false" outlineLevel="0" collapsed="false">
      <c r="A188" s="47" t="n">
        <v>3488</v>
      </c>
      <c r="B188" s="47" t="n">
        <v>774</v>
      </c>
      <c r="C188" s="48" t="s">
        <v>44</v>
      </c>
      <c r="D188" s="47" t="n">
        <v>2</v>
      </c>
      <c r="E188" s="47" t="s">
        <v>2590</v>
      </c>
      <c r="F188" s="35"/>
      <c r="H188" s="0" t="str">
        <f aca="false">B188&amp;C188</f>
        <v>774N</v>
      </c>
      <c r="I188" s="0" t="str">
        <f aca="false">D188&amp;"-"&amp;E188</f>
        <v>2-I07</v>
      </c>
      <c r="K188" s="46" t="n">
        <f aca="false">ISNUMBER(MATCH(B188,Selection!A:A,0))</f>
        <v>0</v>
      </c>
    </row>
    <row r="189" customFormat="false" ht="13" hidden="true" customHeight="false" outlineLevel="0" collapsed="false">
      <c r="A189" s="47" t="n">
        <v>3489</v>
      </c>
      <c r="B189" s="47" t="n">
        <v>774</v>
      </c>
      <c r="C189" s="48" t="s">
        <v>44</v>
      </c>
      <c r="D189" s="47" t="n">
        <v>2</v>
      </c>
      <c r="E189" s="47" t="s">
        <v>2591</v>
      </c>
      <c r="F189" s="35"/>
      <c r="H189" s="0" t="str">
        <f aca="false">B189&amp;C189</f>
        <v>774N</v>
      </c>
      <c r="I189" s="0" t="str">
        <f aca="false">D189&amp;"-"&amp;E189</f>
        <v>2-I08</v>
      </c>
      <c r="K189" s="46" t="n">
        <f aca="false">ISNUMBER(MATCH(B189,Selection!A:A,0))</f>
        <v>0</v>
      </c>
    </row>
    <row r="190" customFormat="false" ht="13" hidden="true" customHeight="false" outlineLevel="0" collapsed="false">
      <c r="A190" s="47" t="n">
        <v>3490</v>
      </c>
      <c r="B190" s="47" t="n">
        <v>775</v>
      </c>
      <c r="C190" s="48" t="s">
        <v>43</v>
      </c>
      <c r="D190" s="47" t="n">
        <v>2</v>
      </c>
      <c r="E190" s="47" t="s">
        <v>2592</v>
      </c>
      <c r="F190" s="35"/>
      <c r="H190" s="0" t="str">
        <f aca="false">B190&amp;C190</f>
        <v>775T</v>
      </c>
      <c r="I190" s="0" t="str">
        <f aca="false">D190&amp;"-"&amp;E190</f>
        <v>2-I09</v>
      </c>
      <c r="K190" s="46" t="n">
        <f aca="false">ISNUMBER(MATCH(B190,Selection!A:A,0))</f>
        <v>0</v>
      </c>
    </row>
    <row r="191" customFormat="false" ht="13" hidden="true" customHeight="false" outlineLevel="0" collapsed="false">
      <c r="A191" s="47" t="n">
        <v>3491</v>
      </c>
      <c r="B191" s="47" t="n">
        <v>775</v>
      </c>
      <c r="C191" s="48" t="s">
        <v>43</v>
      </c>
      <c r="D191" s="47" t="n">
        <v>2</v>
      </c>
      <c r="E191" s="47" t="s">
        <v>2593</v>
      </c>
      <c r="F191" s="35"/>
      <c r="H191" s="0" t="str">
        <f aca="false">B191&amp;C191</f>
        <v>775T</v>
      </c>
      <c r="I191" s="0" t="str">
        <f aca="false">D191&amp;"-"&amp;E191</f>
        <v>2-I10</v>
      </c>
      <c r="K191" s="46" t="n">
        <f aca="false">ISNUMBER(MATCH(B191,Selection!A:A,0))</f>
        <v>0</v>
      </c>
    </row>
    <row r="192" customFormat="false" ht="13" hidden="true" customHeight="false" outlineLevel="0" collapsed="false">
      <c r="A192" s="47" t="n">
        <v>3492</v>
      </c>
      <c r="B192" s="47" t="n">
        <v>775</v>
      </c>
      <c r="C192" s="48" t="s">
        <v>43</v>
      </c>
      <c r="D192" s="47" t="n">
        <v>2</v>
      </c>
      <c r="E192" s="47" t="s">
        <v>2594</v>
      </c>
      <c r="F192" s="35"/>
      <c r="H192" s="0" t="str">
        <f aca="false">B192&amp;C192</f>
        <v>775T</v>
      </c>
      <c r="I192" s="0" t="str">
        <f aca="false">D192&amp;"-"&amp;E192</f>
        <v>2-J01</v>
      </c>
      <c r="K192" s="46" t="n">
        <f aca="false">ISNUMBER(MATCH(B192,Selection!A:A,0))</f>
        <v>0</v>
      </c>
    </row>
    <row r="193" customFormat="false" ht="13" hidden="true" customHeight="false" outlineLevel="0" collapsed="false">
      <c r="A193" s="47" t="n">
        <v>3493</v>
      </c>
      <c r="B193" s="47" t="n">
        <v>775</v>
      </c>
      <c r="C193" s="48" t="s">
        <v>44</v>
      </c>
      <c r="D193" s="47" t="n">
        <v>2</v>
      </c>
      <c r="E193" s="47" t="s">
        <v>2595</v>
      </c>
      <c r="F193" s="35"/>
      <c r="H193" s="0" t="str">
        <f aca="false">B193&amp;C193</f>
        <v>775N</v>
      </c>
      <c r="I193" s="0" t="str">
        <f aca="false">D193&amp;"-"&amp;E193</f>
        <v>2-J02</v>
      </c>
      <c r="K193" s="46" t="n">
        <f aca="false">ISNUMBER(MATCH(B193,Selection!A:A,0))</f>
        <v>0</v>
      </c>
    </row>
    <row r="194" customFormat="false" ht="13" hidden="true" customHeight="false" outlineLevel="0" collapsed="false">
      <c r="A194" s="47" t="n">
        <v>3494</v>
      </c>
      <c r="B194" s="47" t="n">
        <v>776</v>
      </c>
      <c r="C194" s="48" t="s">
        <v>43</v>
      </c>
      <c r="D194" s="47" t="n">
        <v>2</v>
      </c>
      <c r="E194" s="47" t="s">
        <v>2596</v>
      </c>
      <c r="F194" s="35"/>
      <c r="H194" s="0" t="str">
        <f aca="false">B194&amp;C194</f>
        <v>776T</v>
      </c>
      <c r="I194" s="0" t="str">
        <f aca="false">D194&amp;"-"&amp;E194</f>
        <v>2-J03</v>
      </c>
      <c r="K194" s="46" t="n">
        <f aca="false">ISNUMBER(MATCH(B194,Selection!A:A,0))</f>
        <v>0</v>
      </c>
    </row>
    <row r="195" customFormat="false" ht="13" hidden="true" customHeight="false" outlineLevel="0" collapsed="false">
      <c r="A195" s="47" t="n">
        <v>3495</v>
      </c>
      <c r="B195" s="47" t="n">
        <v>776</v>
      </c>
      <c r="C195" s="48" t="s">
        <v>43</v>
      </c>
      <c r="D195" s="47" t="n">
        <v>2</v>
      </c>
      <c r="E195" s="47" t="s">
        <v>2597</v>
      </c>
      <c r="F195" s="35"/>
      <c r="H195" s="0" t="str">
        <f aca="false">B195&amp;C195</f>
        <v>776T</v>
      </c>
      <c r="I195" s="0" t="str">
        <f aca="false">D195&amp;"-"&amp;E195</f>
        <v>2-J04</v>
      </c>
      <c r="K195" s="46" t="n">
        <f aca="false">ISNUMBER(MATCH(B195,Selection!A:A,0))</f>
        <v>0</v>
      </c>
    </row>
    <row r="196" customFormat="false" ht="13" hidden="true" customHeight="false" outlineLevel="0" collapsed="false">
      <c r="A196" s="47" t="n">
        <v>3496</v>
      </c>
      <c r="B196" s="47" t="n">
        <v>776</v>
      </c>
      <c r="C196" s="48" t="s">
        <v>43</v>
      </c>
      <c r="D196" s="47" t="n">
        <v>2</v>
      </c>
      <c r="E196" s="47" t="s">
        <v>2598</v>
      </c>
      <c r="F196" s="35"/>
      <c r="H196" s="0" t="str">
        <f aca="false">B196&amp;C196</f>
        <v>776T</v>
      </c>
      <c r="I196" s="0" t="str">
        <f aca="false">D196&amp;"-"&amp;E196</f>
        <v>2-J05</v>
      </c>
      <c r="K196" s="46" t="n">
        <f aca="false">ISNUMBER(MATCH(B196,Selection!A:A,0))</f>
        <v>0</v>
      </c>
    </row>
    <row r="197" customFormat="false" ht="13" hidden="true" customHeight="false" outlineLevel="0" collapsed="false">
      <c r="A197" s="47" t="n">
        <v>3497</v>
      </c>
      <c r="B197" s="47" t="n">
        <v>776</v>
      </c>
      <c r="C197" s="48" t="s">
        <v>44</v>
      </c>
      <c r="D197" s="47" t="n">
        <v>2</v>
      </c>
      <c r="E197" s="47" t="s">
        <v>2599</v>
      </c>
      <c r="F197" s="35"/>
      <c r="H197" s="0" t="str">
        <f aca="false">B197&amp;C197</f>
        <v>776N</v>
      </c>
      <c r="I197" s="0" t="str">
        <f aca="false">D197&amp;"-"&amp;E197</f>
        <v>2-J06</v>
      </c>
      <c r="K197" s="46" t="n">
        <f aca="false">ISNUMBER(MATCH(B197,Selection!A:A,0))</f>
        <v>0</v>
      </c>
    </row>
    <row r="198" customFormat="false" ht="13" hidden="true" customHeight="false" outlineLevel="0" collapsed="false">
      <c r="A198" s="47" t="n">
        <v>3498</v>
      </c>
      <c r="B198" s="47" t="n">
        <v>777</v>
      </c>
      <c r="C198" s="48" t="s">
        <v>43</v>
      </c>
      <c r="D198" s="47" t="n">
        <v>2</v>
      </c>
      <c r="E198" s="47" t="s">
        <v>2601</v>
      </c>
      <c r="F198" s="35"/>
      <c r="H198" s="0" t="str">
        <f aca="false">B198&amp;C198</f>
        <v>777T</v>
      </c>
      <c r="I198" s="0" t="str">
        <f aca="false">D198&amp;"-"&amp;E198</f>
        <v>2-J07</v>
      </c>
      <c r="K198" s="46" t="n">
        <f aca="false">ISNUMBER(MATCH(B198,Selection!A:A,0))</f>
        <v>0</v>
      </c>
    </row>
    <row r="199" customFormat="false" ht="13" hidden="true" customHeight="false" outlineLevel="0" collapsed="false">
      <c r="A199" s="47" t="n">
        <v>3499</v>
      </c>
      <c r="B199" s="47" t="n">
        <v>777</v>
      </c>
      <c r="C199" s="48" t="s">
        <v>43</v>
      </c>
      <c r="D199" s="47" t="n">
        <v>2</v>
      </c>
      <c r="E199" s="47" t="s">
        <v>2602</v>
      </c>
      <c r="F199" s="35"/>
      <c r="H199" s="0" t="str">
        <f aca="false">B199&amp;C199</f>
        <v>777T</v>
      </c>
      <c r="I199" s="0" t="str">
        <f aca="false">D199&amp;"-"&amp;E199</f>
        <v>2-J08</v>
      </c>
      <c r="K199" s="46" t="n">
        <f aca="false">ISNUMBER(MATCH(B199,Selection!A:A,0))</f>
        <v>0</v>
      </c>
    </row>
    <row r="200" customFormat="false" ht="13" hidden="true" customHeight="false" outlineLevel="0" collapsed="false">
      <c r="A200" s="47" t="n">
        <v>3500</v>
      </c>
      <c r="B200" s="47" t="n">
        <v>777</v>
      </c>
      <c r="C200" s="48" t="s">
        <v>44</v>
      </c>
      <c r="D200" s="47" t="n">
        <v>2</v>
      </c>
      <c r="E200" s="47" t="s">
        <v>2604</v>
      </c>
      <c r="F200" s="35"/>
      <c r="H200" s="0" t="str">
        <f aca="false">B200&amp;C200</f>
        <v>777N</v>
      </c>
      <c r="I200" s="0" t="str">
        <f aca="false">D200&amp;"-"&amp;E200</f>
        <v>2-J09</v>
      </c>
      <c r="K200" s="46" t="n">
        <f aca="false">ISNUMBER(MATCH(B200,Selection!A:A,0))</f>
        <v>0</v>
      </c>
    </row>
    <row r="201" customFormat="false" ht="13" hidden="true" customHeight="false" outlineLevel="0" collapsed="false">
      <c r="A201" s="47" t="n">
        <v>3501</v>
      </c>
      <c r="B201" s="47" t="n">
        <v>778</v>
      </c>
      <c r="C201" s="48" t="s">
        <v>43</v>
      </c>
      <c r="D201" s="47" t="n">
        <v>2</v>
      </c>
      <c r="E201" s="47" t="s">
        <v>2605</v>
      </c>
      <c r="F201" s="35"/>
      <c r="H201" s="0" t="str">
        <f aca="false">B201&amp;C201</f>
        <v>778T</v>
      </c>
      <c r="I201" s="0" t="str">
        <f aca="false">D201&amp;"-"&amp;E201</f>
        <v>2-J10</v>
      </c>
      <c r="K201" s="46" t="n">
        <f aca="false">ISNUMBER(MATCH(B201,Selection!A:A,0))</f>
        <v>0</v>
      </c>
    </row>
    <row r="202" customFormat="false" ht="13" hidden="true" customHeight="false" outlineLevel="0" collapsed="false">
      <c r="A202" s="35" t="n">
        <v>3502</v>
      </c>
      <c r="B202" s="47" t="n">
        <v>778</v>
      </c>
      <c r="C202" s="48" t="s">
        <v>43</v>
      </c>
      <c r="D202" s="35" t="n">
        <v>3</v>
      </c>
      <c r="E202" s="35" t="s">
        <v>2497</v>
      </c>
      <c r="F202" s="35"/>
      <c r="H202" s="0" t="str">
        <f aca="false">B202&amp;C202</f>
        <v>778T</v>
      </c>
      <c r="I202" s="0" t="str">
        <f aca="false">D202&amp;"-"&amp;E202</f>
        <v>3-A01</v>
      </c>
      <c r="K202" s="46" t="n">
        <f aca="false">ISNUMBER(MATCH(B202,Selection!A:A,0))</f>
        <v>0</v>
      </c>
    </row>
    <row r="203" customFormat="false" ht="13" hidden="true" customHeight="false" outlineLevel="0" collapsed="false">
      <c r="A203" s="35" t="n">
        <v>3503</v>
      </c>
      <c r="B203" s="47" t="n">
        <v>778</v>
      </c>
      <c r="C203" s="48" t="s">
        <v>44</v>
      </c>
      <c r="D203" s="35" t="n">
        <v>3</v>
      </c>
      <c r="E203" s="35" t="s">
        <v>2498</v>
      </c>
      <c r="F203" s="35"/>
      <c r="H203" s="0" t="str">
        <f aca="false">B203&amp;C203</f>
        <v>778N</v>
      </c>
      <c r="I203" s="0" t="str">
        <f aca="false">D203&amp;"-"&amp;E203</f>
        <v>3-A02</v>
      </c>
      <c r="K203" s="46" t="n">
        <f aca="false">ISNUMBER(MATCH(B203,Selection!A:A,0))</f>
        <v>0</v>
      </c>
    </row>
    <row r="204" customFormat="false" ht="13" hidden="true" customHeight="false" outlineLevel="0" collapsed="false">
      <c r="A204" s="35" t="n">
        <v>3504</v>
      </c>
      <c r="B204" s="47" t="n">
        <v>779</v>
      </c>
      <c r="C204" s="48" t="s">
        <v>43</v>
      </c>
      <c r="D204" s="35" t="n">
        <v>3</v>
      </c>
      <c r="E204" s="35" t="s">
        <v>2499</v>
      </c>
      <c r="F204" s="35"/>
      <c r="H204" s="0" t="str">
        <f aca="false">B204&amp;C204</f>
        <v>779T</v>
      </c>
      <c r="I204" s="0" t="str">
        <f aca="false">D204&amp;"-"&amp;E204</f>
        <v>3-A03</v>
      </c>
      <c r="K204" s="46" t="n">
        <f aca="false">ISNUMBER(MATCH(B204,Selection!A:A,0))</f>
        <v>0</v>
      </c>
    </row>
    <row r="205" customFormat="false" ht="13" hidden="true" customHeight="false" outlineLevel="0" collapsed="false">
      <c r="A205" s="35" t="n">
        <v>3505</v>
      </c>
      <c r="B205" s="47" t="n">
        <v>779</v>
      </c>
      <c r="C205" s="48" t="s">
        <v>43</v>
      </c>
      <c r="D205" s="35" t="n">
        <v>3</v>
      </c>
      <c r="E205" s="35" t="s">
        <v>2500</v>
      </c>
      <c r="F205" s="35"/>
      <c r="H205" s="0" t="str">
        <f aca="false">B205&amp;C205</f>
        <v>779T</v>
      </c>
      <c r="I205" s="0" t="str">
        <f aca="false">D205&amp;"-"&amp;E205</f>
        <v>3-A04</v>
      </c>
      <c r="K205" s="46" t="n">
        <f aca="false">ISNUMBER(MATCH(B205,Selection!A:A,0))</f>
        <v>0</v>
      </c>
    </row>
    <row r="206" customFormat="false" ht="13" hidden="true" customHeight="false" outlineLevel="0" collapsed="false">
      <c r="A206" s="35" t="n">
        <v>3506</v>
      </c>
      <c r="B206" s="47" t="n">
        <v>779</v>
      </c>
      <c r="C206" s="48" t="s">
        <v>43</v>
      </c>
      <c r="D206" s="35" t="n">
        <v>3</v>
      </c>
      <c r="E206" s="35" t="s">
        <v>2501</v>
      </c>
      <c r="F206" s="35"/>
      <c r="H206" s="0" t="str">
        <f aca="false">B206&amp;C206</f>
        <v>779T</v>
      </c>
      <c r="I206" s="0" t="str">
        <f aca="false">D206&amp;"-"&amp;E206</f>
        <v>3-A05</v>
      </c>
      <c r="K206" s="46" t="n">
        <f aca="false">ISNUMBER(MATCH(B206,Selection!A:A,0))</f>
        <v>0</v>
      </c>
    </row>
    <row r="207" customFormat="false" ht="13" hidden="true" customHeight="false" outlineLevel="0" collapsed="false">
      <c r="A207" s="35" t="n">
        <v>3507</v>
      </c>
      <c r="B207" s="47" t="n">
        <v>779</v>
      </c>
      <c r="C207" s="48" t="s">
        <v>44</v>
      </c>
      <c r="D207" s="35" t="n">
        <v>3</v>
      </c>
      <c r="E207" s="35" t="s">
        <v>2502</v>
      </c>
      <c r="F207" s="35"/>
      <c r="H207" s="0" t="str">
        <f aca="false">B207&amp;C207</f>
        <v>779N</v>
      </c>
      <c r="I207" s="0" t="str">
        <f aca="false">D207&amp;"-"&amp;E207</f>
        <v>3-A06</v>
      </c>
      <c r="K207" s="46" t="n">
        <f aca="false">ISNUMBER(MATCH(B207,Selection!A:A,0))</f>
        <v>0</v>
      </c>
    </row>
    <row r="208" customFormat="false" ht="13" hidden="true" customHeight="false" outlineLevel="0" collapsed="false">
      <c r="A208" s="35" t="n">
        <v>3508</v>
      </c>
      <c r="B208" s="47" t="n">
        <v>780</v>
      </c>
      <c r="C208" s="48" t="s">
        <v>43</v>
      </c>
      <c r="D208" s="35" t="n">
        <v>3</v>
      </c>
      <c r="E208" s="35" t="s">
        <v>2503</v>
      </c>
      <c r="F208" s="35"/>
      <c r="H208" s="0" t="str">
        <f aca="false">B208&amp;C208</f>
        <v>780T</v>
      </c>
      <c r="I208" s="0" t="str">
        <f aca="false">D208&amp;"-"&amp;E208</f>
        <v>3-A07</v>
      </c>
      <c r="K208" s="46" t="n">
        <f aca="false">ISNUMBER(MATCH(B208,Selection!A:A,0))</f>
        <v>0</v>
      </c>
    </row>
    <row r="209" customFormat="false" ht="13" hidden="true" customHeight="false" outlineLevel="0" collapsed="false">
      <c r="A209" s="35" t="n">
        <v>3509</v>
      </c>
      <c r="B209" s="47" t="n">
        <v>780</v>
      </c>
      <c r="C209" s="48" t="s">
        <v>43</v>
      </c>
      <c r="D209" s="35" t="n">
        <v>3</v>
      </c>
      <c r="E209" s="35" t="s">
        <v>2504</v>
      </c>
      <c r="F209" s="35"/>
      <c r="H209" s="0" t="str">
        <f aca="false">B209&amp;C209</f>
        <v>780T</v>
      </c>
      <c r="I209" s="0" t="str">
        <f aca="false">D209&amp;"-"&amp;E209</f>
        <v>3-A08</v>
      </c>
      <c r="K209" s="46" t="n">
        <f aca="false">ISNUMBER(MATCH(B209,Selection!A:A,0))</f>
        <v>0</v>
      </c>
    </row>
    <row r="210" customFormat="false" ht="13" hidden="true" customHeight="false" outlineLevel="0" collapsed="false">
      <c r="A210" s="35" t="n">
        <v>3510</v>
      </c>
      <c r="B210" s="47" t="n">
        <v>780</v>
      </c>
      <c r="C210" s="48" t="s">
        <v>43</v>
      </c>
      <c r="D210" s="35" t="n">
        <v>3</v>
      </c>
      <c r="E210" s="35" t="s">
        <v>2505</v>
      </c>
      <c r="F210" s="35"/>
      <c r="H210" s="0" t="str">
        <f aca="false">B210&amp;C210</f>
        <v>780T</v>
      </c>
      <c r="I210" s="0" t="str">
        <f aca="false">D210&amp;"-"&amp;E210</f>
        <v>3-A09</v>
      </c>
      <c r="K210" s="46" t="n">
        <f aca="false">ISNUMBER(MATCH(B210,Selection!A:A,0))</f>
        <v>0</v>
      </c>
    </row>
    <row r="211" customFormat="false" ht="13" hidden="true" customHeight="false" outlineLevel="0" collapsed="false">
      <c r="A211" s="35" t="n">
        <v>3511</v>
      </c>
      <c r="B211" s="47" t="n">
        <v>780</v>
      </c>
      <c r="C211" s="48" t="s">
        <v>44</v>
      </c>
      <c r="D211" s="35" t="n">
        <v>3</v>
      </c>
      <c r="E211" s="35" t="s">
        <v>2506</v>
      </c>
      <c r="F211" s="35"/>
      <c r="H211" s="0" t="str">
        <f aca="false">B211&amp;C211</f>
        <v>780N</v>
      </c>
      <c r="I211" s="0" t="str">
        <f aca="false">D211&amp;"-"&amp;E211</f>
        <v>3-A10</v>
      </c>
      <c r="K211" s="46" t="n">
        <f aca="false">ISNUMBER(MATCH(B211,Selection!A:A,0))</f>
        <v>0</v>
      </c>
    </row>
    <row r="212" customFormat="false" ht="13" hidden="true" customHeight="false" outlineLevel="0" collapsed="false">
      <c r="A212" s="35" t="n">
        <v>3512</v>
      </c>
      <c r="B212" s="47" t="n">
        <v>781</v>
      </c>
      <c r="C212" s="48" t="s">
        <v>43</v>
      </c>
      <c r="D212" s="35" t="n">
        <v>3</v>
      </c>
      <c r="E212" s="35" t="s">
        <v>2507</v>
      </c>
      <c r="F212" s="35"/>
      <c r="H212" s="0" t="str">
        <f aca="false">B212&amp;C212</f>
        <v>781T</v>
      </c>
      <c r="I212" s="0" t="str">
        <f aca="false">D212&amp;"-"&amp;E212</f>
        <v>3-B01</v>
      </c>
      <c r="K212" s="46" t="n">
        <f aca="false">ISNUMBER(MATCH(B212,Selection!A:A,0))</f>
        <v>0</v>
      </c>
    </row>
    <row r="213" customFormat="false" ht="13" hidden="true" customHeight="false" outlineLevel="0" collapsed="false">
      <c r="A213" s="35" t="n">
        <v>3513</v>
      </c>
      <c r="B213" s="47" t="n">
        <v>781</v>
      </c>
      <c r="C213" s="48" t="s">
        <v>43</v>
      </c>
      <c r="D213" s="35" t="n">
        <v>3</v>
      </c>
      <c r="E213" s="35" t="s">
        <v>2508</v>
      </c>
      <c r="F213" s="35"/>
      <c r="H213" s="0" t="str">
        <f aca="false">B213&amp;C213</f>
        <v>781T</v>
      </c>
      <c r="I213" s="0" t="str">
        <f aca="false">D213&amp;"-"&amp;E213</f>
        <v>3-B02</v>
      </c>
      <c r="K213" s="46" t="n">
        <f aca="false">ISNUMBER(MATCH(B213,Selection!A:A,0))</f>
        <v>0</v>
      </c>
    </row>
    <row r="214" customFormat="false" ht="13" hidden="true" customHeight="false" outlineLevel="0" collapsed="false">
      <c r="A214" s="35" t="n">
        <v>3514</v>
      </c>
      <c r="B214" s="47" t="n">
        <v>781</v>
      </c>
      <c r="C214" s="48" t="s">
        <v>43</v>
      </c>
      <c r="D214" s="35" t="n">
        <v>3</v>
      </c>
      <c r="E214" s="35" t="s">
        <v>2509</v>
      </c>
      <c r="F214" s="35"/>
      <c r="H214" s="0" t="str">
        <f aca="false">B214&amp;C214</f>
        <v>781T</v>
      </c>
      <c r="I214" s="0" t="str">
        <f aca="false">D214&amp;"-"&amp;E214</f>
        <v>3-B03</v>
      </c>
      <c r="K214" s="46" t="n">
        <f aca="false">ISNUMBER(MATCH(B214,Selection!A:A,0))</f>
        <v>0</v>
      </c>
    </row>
    <row r="215" customFormat="false" ht="13" hidden="true" customHeight="false" outlineLevel="0" collapsed="false">
      <c r="A215" s="35" t="n">
        <v>3515</v>
      </c>
      <c r="B215" s="47" t="n">
        <v>781</v>
      </c>
      <c r="C215" s="48" t="s">
        <v>44</v>
      </c>
      <c r="D215" s="35" t="n">
        <v>3</v>
      </c>
      <c r="E215" s="35" t="s">
        <v>2510</v>
      </c>
      <c r="F215" s="35"/>
      <c r="H215" s="0" t="str">
        <f aca="false">B215&amp;C215</f>
        <v>781N</v>
      </c>
      <c r="I215" s="0" t="str">
        <f aca="false">D215&amp;"-"&amp;E215</f>
        <v>3-B04</v>
      </c>
      <c r="K215" s="46" t="n">
        <f aca="false">ISNUMBER(MATCH(B215,Selection!A:A,0))</f>
        <v>0</v>
      </c>
    </row>
    <row r="216" customFormat="false" ht="13" hidden="true" customHeight="false" outlineLevel="0" collapsed="false">
      <c r="A216" s="35" t="n">
        <v>3516</v>
      </c>
      <c r="B216" s="47" t="n">
        <v>781</v>
      </c>
      <c r="C216" s="48" t="s">
        <v>44</v>
      </c>
      <c r="D216" s="35" t="n">
        <v>3</v>
      </c>
      <c r="E216" s="35" t="s">
        <v>2511</v>
      </c>
      <c r="F216" s="35"/>
      <c r="H216" s="0" t="str">
        <f aca="false">B216&amp;C216</f>
        <v>781N</v>
      </c>
      <c r="I216" s="0" t="str">
        <f aca="false">D216&amp;"-"&amp;E216</f>
        <v>3-B05</v>
      </c>
      <c r="K216" s="46" t="n">
        <f aca="false">ISNUMBER(MATCH(B216,Selection!A:A,0))</f>
        <v>0</v>
      </c>
    </row>
    <row r="217" customFormat="false" ht="13" hidden="true" customHeight="false" outlineLevel="0" collapsed="false">
      <c r="A217" s="49" t="n">
        <v>3530</v>
      </c>
      <c r="B217" s="47" t="n">
        <v>784</v>
      </c>
      <c r="C217" s="48" t="s">
        <v>43</v>
      </c>
      <c r="D217" s="35" t="n">
        <v>3</v>
      </c>
      <c r="E217" s="35" t="s">
        <v>2512</v>
      </c>
      <c r="F217" s="35"/>
      <c r="H217" s="0" t="str">
        <f aca="false">B217&amp;C217</f>
        <v>784T</v>
      </c>
      <c r="I217" s="0" t="str">
        <f aca="false">D217&amp;"-"&amp;E217</f>
        <v>3-B06</v>
      </c>
      <c r="K217" s="46" t="n">
        <f aca="false">ISNUMBER(MATCH(B217,Selection!A:A,0))</f>
        <v>0</v>
      </c>
    </row>
    <row r="218" customFormat="false" ht="13" hidden="true" customHeight="false" outlineLevel="0" collapsed="false">
      <c r="A218" s="47" t="n">
        <v>3531</v>
      </c>
      <c r="B218" s="47" t="n">
        <v>784</v>
      </c>
      <c r="C218" s="48" t="s">
        <v>43</v>
      </c>
      <c r="D218" s="35" t="n">
        <v>3</v>
      </c>
      <c r="E218" s="35" t="s">
        <v>2513</v>
      </c>
      <c r="F218" s="35"/>
      <c r="H218" s="0" t="str">
        <f aca="false">B218&amp;C218</f>
        <v>784T</v>
      </c>
      <c r="I218" s="0" t="str">
        <f aca="false">D218&amp;"-"&amp;E218</f>
        <v>3-B07</v>
      </c>
      <c r="K218" s="46" t="n">
        <f aca="false">ISNUMBER(MATCH(B218,Selection!A:A,0))</f>
        <v>0</v>
      </c>
    </row>
    <row r="219" customFormat="false" ht="13" hidden="true" customHeight="false" outlineLevel="0" collapsed="false">
      <c r="A219" s="47" t="n">
        <v>3532</v>
      </c>
      <c r="B219" s="47" t="n">
        <v>784</v>
      </c>
      <c r="C219" s="48" t="s">
        <v>44</v>
      </c>
      <c r="D219" s="35" t="n">
        <v>3</v>
      </c>
      <c r="E219" s="35" t="s">
        <v>2514</v>
      </c>
      <c r="F219" s="35"/>
      <c r="H219" s="0" t="str">
        <f aca="false">B219&amp;C219</f>
        <v>784N</v>
      </c>
      <c r="I219" s="0" t="str">
        <f aca="false">D219&amp;"-"&amp;E219</f>
        <v>3-B08</v>
      </c>
      <c r="K219" s="46" t="n">
        <f aca="false">ISNUMBER(MATCH(B219,Selection!A:A,0))</f>
        <v>0</v>
      </c>
    </row>
    <row r="220" customFormat="false" ht="13" hidden="true" customHeight="false" outlineLevel="0" collapsed="false">
      <c r="A220" s="47" t="n">
        <v>3533</v>
      </c>
      <c r="B220" s="47" t="n">
        <v>784</v>
      </c>
      <c r="C220" s="48" t="s">
        <v>44</v>
      </c>
      <c r="D220" s="35" t="n">
        <v>3</v>
      </c>
      <c r="E220" s="35" t="s">
        <v>2515</v>
      </c>
      <c r="F220" s="35"/>
      <c r="H220" s="0" t="str">
        <f aca="false">B220&amp;C220</f>
        <v>784N</v>
      </c>
      <c r="I220" s="0" t="str">
        <f aca="false">D220&amp;"-"&amp;E220</f>
        <v>3-B09</v>
      </c>
      <c r="K220" s="46" t="n">
        <f aca="false">ISNUMBER(MATCH(B220,Selection!A:A,0))</f>
        <v>0</v>
      </c>
    </row>
    <row r="221" customFormat="false" ht="13" hidden="true" customHeight="false" outlineLevel="0" collapsed="false">
      <c r="A221" s="47" t="n">
        <v>3534</v>
      </c>
      <c r="B221" s="47" t="n">
        <v>785</v>
      </c>
      <c r="C221" s="48" t="s">
        <v>2606</v>
      </c>
      <c r="D221" s="35" t="n">
        <v>3</v>
      </c>
      <c r="E221" s="35" t="s">
        <v>2518</v>
      </c>
      <c r="F221" s="35"/>
      <c r="H221" s="0" t="str">
        <f aca="false">B221&amp;C221</f>
        <v>785MO</v>
      </c>
      <c r="I221" s="0" t="str">
        <f aca="false">D221&amp;"-"&amp;E221</f>
        <v>3-B10</v>
      </c>
      <c r="K221" s="46" t="n">
        <f aca="false">ISNUMBER(MATCH(B221,Selection!A:A,0))</f>
        <v>0</v>
      </c>
    </row>
    <row r="222" customFormat="false" ht="13" hidden="true" customHeight="false" outlineLevel="0" collapsed="false">
      <c r="A222" s="47" t="n">
        <v>3535</v>
      </c>
      <c r="B222" s="47" t="n">
        <v>785</v>
      </c>
      <c r="C222" s="48" t="s">
        <v>2606</v>
      </c>
      <c r="D222" s="35" t="n">
        <v>3</v>
      </c>
      <c r="E222" s="35" t="s">
        <v>2521</v>
      </c>
      <c r="F222" s="35"/>
      <c r="H222" s="0" t="str">
        <f aca="false">B222&amp;C222</f>
        <v>785MO</v>
      </c>
      <c r="I222" s="0" t="str">
        <f aca="false">D222&amp;"-"&amp;E222</f>
        <v>3-C01</v>
      </c>
      <c r="K222" s="46" t="n">
        <f aca="false">ISNUMBER(MATCH(B222,Selection!A:A,0))</f>
        <v>0</v>
      </c>
    </row>
    <row r="223" customFormat="false" ht="13" hidden="true" customHeight="false" outlineLevel="0" collapsed="false">
      <c r="A223" s="47" t="n">
        <v>3536</v>
      </c>
      <c r="B223" s="47" t="n">
        <v>785</v>
      </c>
      <c r="C223" s="48" t="s">
        <v>2606</v>
      </c>
      <c r="D223" s="35" t="n">
        <v>3</v>
      </c>
      <c r="E223" s="35" t="s">
        <v>2522</v>
      </c>
      <c r="F223" s="35"/>
      <c r="H223" s="0" t="str">
        <f aca="false">B223&amp;C223</f>
        <v>785MO</v>
      </c>
      <c r="I223" s="0" t="str">
        <f aca="false">D223&amp;"-"&amp;E223</f>
        <v>3-C02</v>
      </c>
      <c r="K223" s="46" t="n">
        <f aca="false">ISNUMBER(MATCH(B223,Selection!A:A,0))</f>
        <v>0</v>
      </c>
    </row>
    <row r="224" customFormat="false" ht="13" hidden="true" customHeight="false" outlineLevel="0" collapsed="false">
      <c r="A224" s="47" t="n">
        <v>3537</v>
      </c>
      <c r="B224" s="47" t="n">
        <v>785</v>
      </c>
      <c r="C224" s="48" t="s">
        <v>2606</v>
      </c>
      <c r="D224" s="35" t="n">
        <v>3</v>
      </c>
      <c r="E224" s="35" t="s">
        <v>2524</v>
      </c>
      <c r="F224" s="35"/>
      <c r="H224" s="0" t="str">
        <f aca="false">B224&amp;C224</f>
        <v>785MO</v>
      </c>
      <c r="I224" s="0" t="str">
        <f aca="false">D224&amp;"-"&amp;E224</f>
        <v>3-C03</v>
      </c>
      <c r="K224" s="46" t="n">
        <f aca="false">ISNUMBER(MATCH(B224,Selection!A:A,0))</f>
        <v>0</v>
      </c>
    </row>
    <row r="225" customFormat="false" ht="13" hidden="true" customHeight="false" outlineLevel="0" collapsed="false">
      <c r="A225" s="47" t="n">
        <v>3538</v>
      </c>
      <c r="B225" s="47" t="n">
        <v>785</v>
      </c>
      <c r="C225" s="48" t="s">
        <v>2607</v>
      </c>
      <c r="D225" s="35" t="n">
        <v>3</v>
      </c>
      <c r="E225" s="35" t="s">
        <v>2526</v>
      </c>
      <c r="F225" s="35"/>
      <c r="H225" s="0" t="str">
        <f aca="false">B225&amp;C225</f>
        <v>785NO</v>
      </c>
      <c r="I225" s="0" t="str">
        <f aca="false">D225&amp;"-"&amp;E225</f>
        <v>3-C04</v>
      </c>
      <c r="K225" s="46" t="n">
        <f aca="false">ISNUMBER(MATCH(B225,Selection!A:A,0))</f>
        <v>0</v>
      </c>
    </row>
    <row r="226" customFormat="false" ht="13" hidden="true" customHeight="false" outlineLevel="0" collapsed="false">
      <c r="A226" s="47" t="n">
        <v>3539</v>
      </c>
      <c r="B226" s="47" t="n">
        <v>785</v>
      </c>
      <c r="C226" s="48" t="s">
        <v>2607</v>
      </c>
      <c r="D226" s="35" t="n">
        <v>3</v>
      </c>
      <c r="E226" s="35" t="s">
        <v>2527</v>
      </c>
      <c r="F226" s="35"/>
      <c r="H226" s="0" t="str">
        <f aca="false">B226&amp;C226</f>
        <v>785NO</v>
      </c>
      <c r="I226" s="0" t="str">
        <f aca="false">D226&amp;"-"&amp;E226</f>
        <v>3-C05</v>
      </c>
      <c r="K226" s="46" t="n">
        <f aca="false">ISNUMBER(MATCH(B226,Selection!A:A,0))</f>
        <v>0</v>
      </c>
    </row>
    <row r="227" customFormat="false" ht="13" hidden="true" customHeight="false" outlineLevel="0" collapsed="false">
      <c r="A227" s="47" t="n">
        <v>3540</v>
      </c>
      <c r="B227" s="47" t="n">
        <v>785</v>
      </c>
      <c r="C227" s="48" t="s">
        <v>2607</v>
      </c>
      <c r="D227" s="35" t="n">
        <v>3</v>
      </c>
      <c r="E227" s="35" t="s">
        <v>2528</v>
      </c>
      <c r="F227" s="35"/>
      <c r="H227" s="0" t="str">
        <f aca="false">B227&amp;C227</f>
        <v>785NO</v>
      </c>
      <c r="I227" s="0" t="str">
        <f aca="false">D227&amp;"-"&amp;E227</f>
        <v>3-C06</v>
      </c>
      <c r="K227" s="46" t="n">
        <f aca="false">ISNUMBER(MATCH(B227,Selection!A:A,0))</f>
        <v>0</v>
      </c>
    </row>
    <row r="228" customFormat="false" ht="13" hidden="true" customHeight="false" outlineLevel="0" collapsed="false">
      <c r="A228" s="47" t="n">
        <v>3541</v>
      </c>
      <c r="B228" s="47" t="n">
        <v>786</v>
      </c>
      <c r="C228" s="48" t="s">
        <v>43</v>
      </c>
      <c r="D228" s="35" t="n">
        <v>3</v>
      </c>
      <c r="E228" s="35" t="s">
        <v>2529</v>
      </c>
      <c r="F228" s="35"/>
      <c r="H228" s="0" t="str">
        <f aca="false">B228&amp;C228</f>
        <v>786T</v>
      </c>
      <c r="I228" s="0" t="str">
        <f aca="false">D228&amp;"-"&amp;E228</f>
        <v>3-C07</v>
      </c>
      <c r="K228" s="46" t="n">
        <f aca="false">ISNUMBER(MATCH(B228,Selection!A:A,0))</f>
        <v>0</v>
      </c>
    </row>
    <row r="229" customFormat="false" ht="13" hidden="true" customHeight="false" outlineLevel="0" collapsed="false">
      <c r="A229" s="47" t="n">
        <v>3542</v>
      </c>
      <c r="B229" s="47" t="n">
        <v>786</v>
      </c>
      <c r="C229" s="48" t="s">
        <v>43</v>
      </c>
      <c r="D229" s="35" t="n">
        <v>3</v>
      </c>
      <c r="E229" s="35" t="s">
        <v>2530</v>
      </c>
      <c r="F229" s="35"/>
      <c r="H229" s="0" t="str">
        <f aca="false">B229&amp;C229</f>
        <v>786T</v>
      </c>
      <c r="I229" s="0" t="str">
        <f aca="false">D229&amp;"-"&amp;E229</f>
        <v>3-C08</v>
      </c>
      <c r="K229" s="46" t="n">
        <f aca="false">ISNUMBER(MATCH(B229,Selection!A:A,0))</f>
        <v>0</v>
      </c>
    </row>
    <row r="230" customFormat="false" ht="13" hidden="true" customHeight="false" outlineLevel="0" collapsed="false">
      <c r="A230" s="47" t="n">
        <v>3543</v>
      </c>
      <c r="B230" s="47" t="n">
        <v>786</v>
      </c>
      <c r="C230" s="48" t="s">
        <v>43</v>
      </c>
      <c r="D230" s="35" t="n">
        <v>3</v>
      </c>
      <c r="E230" s="35" t="s">
        <v>2531</v>
      </c>
      <c r="F230" s="35"/>
      <c r="H230" s="0" t="str">
        <f aca="false">B230&amp;C230</f>
        <v>786T</v>
      </c>
      <c r="I230" s="0" t="str">
        <f aca="false">D230&amp;"-"&amp;E230</f>
        <v>3-C09</v>
      </c>
      <c r="K230" s="46" t="n">
        <f aca="false">ISNUMBER(MATCH(B230,Selection!A:A,0))</f>
        <v>0</v>
      </c>
    </row>
    <row r="231" customFormat="false" ht="13" hidden="true" customHeight="false" outlineLevel="0" collapsed="false">
      <c r="A231" s="47" t="n">
        <v>3544</v>
      </c>
      <c r="B231" s="47" t="n">
        <v>786</v>
      </c>
      <c r="C231" s="48" t="s">
        <v>44</v>
      </c>
      <c r="D231" s="35" t="n">
        <v>3</v>
      </c>
      <c r="E231" s="35" t="s">
        <v>2532</v>
      </c>
      <c r="F231" s="35"/>
      <c r="H231" s="0" t="str">
        <f aca="false">B231&amp;C231</f>
        <v>786N</v>
      </c>
      <c r="I231" s="0" t="str">
        <f aca="false">D231&amp;"-"&amp;E231</f>
        <v>3-C10</v>
      </c>
      <c r="K231" s="46" t="n">
        <f aca="false">ISNUMBER(MATCH(B231,Selection!A:A,0))</f>
        <v>0</v>
      </c>
    </row>
    <row r="232" customFormat="false" ht="13" hidden="true" customHeight="false" outlineLevel="0" collapsed="false">
      <c r="A232" s="47" t="n">
        <v>3545</v>
      </c>
      <c r="B232" s="47" t="n">
        <v>787</v>
      </c>
      <c r="C232" s="48" t="s">
        <v>43</v>
      </c>
      <c r="D232" s="35" t="n">
        <v>3</v>
      </c>
      <c r="E232" s="35" t="s">
        <v>2533</v>
      </c>
      <c r="F232" s="35"/>
      <c r="H232" s="0" t="str">
        <f aca="false">B232&amp;C232</f>
        <v>787T</v>
      </c>
      <c r="I232" s="0" t="str">
        <f aca="false">D232&amp;"-"&amp;E232</f>
        <v>3-D01</v>
      </c>
      <c r="K232" s="46" t="n">
        <f aca="false">ISNUMBER(MATCH(B232,Selection!A:A,0))</f>
        <v>0</v>
      </c>
    </row>
    <row r="233" customFormat="false" ht="13" hidden="true" customHeight="false" outlineLevel="0" collapsed="false">
      <c r="A233" s="47" t="n">
        <v>3546</v>
      </c>
      <c r="B233" s="47" t="n">
        <v>787</v>
      </c>
      <c r="C233" s="48" t="s">
        <v>43</v>
      </c>
      <c r="D233" s="35" t="n">
        <v>3</v>
      </c>
      <c r="E233" s="35" t="s">
        <v>2534</v>
      </c>
      <c r="F233" s="35"/>
      <c r="H233" s="0" t="str">
        <f aca="false">B233&amp;C233</f>
        <v>787T</v>
      </c>
      <c r="I233" s="0" t="str">
        <f aca="false">D233&amp;"-"&amp;E233</f>
        <v>3-D02</v>
      </c>
      <c r="K233" s="46" t="n">
        <f aca="false">ISNUMBER(MATCH(B233,Selection!A:A,0))</f>
        <v>0</v>
      </c>
    </row>
    <row r="234" customFormat="false" ht="13" hidden="true" customHeight="false" outlineLevel="0" collapsed="false">
      <c r="A234" s="47" t="n">
        <v>3547</v>
      </c>
      <c r="B234" s="47" t="n">
        <v>787</v>
      </c>
      <c r="C234" s="48" t="s">
        <v>43</v>
      </c>
      <c r="D234" s="35" t="n">
        <v>3</v>
      </c>
      <c r="E234" s="35" t="s">
        <v>2535</v>
      </c>
      <c r="F234" s="35"/>
      <c r="H234" s="0" t="str">
        <f aca="false">B234&amp;C234</f>
        <v>787T</v>
      </c>
      <c r="I234" s="0" t="str">
        <f aca="false">D234&amp;"-"&amp;E234</f>
        <v>3-D03</v>
      </c>
      <c r="K234" s="46" t="n">
        <f aca="false">ISNUMBER(MATCH(B234,Selection!A:A,0))</f>
        <v>0</v>
      </c>
    </row>
    <row r="235" customFormat="false" ht="13" hidden="true" customHeight="false" outlineLevel="0" collapsed="false">
      <c r="A235" s="47" t="n">
        <v>3548</v>
      </c>
      <c r="B235" s="47" t="n">
        <v>787</v>
      </c>
      <c r="C235" s="48" t="s">
        <v>44</v>
      </c>
      <c r="D235" s="35" t="n">
        <v>3</v>
      </c>
      <c r="E235" s="35" t="s">
        <v>2537</v>
      </c>
      <c r="F235" s="35"/>
      <c r="H235" s="0" t="str">
        <f aca="false">B235&amp;C235</f>
        <v>787N</v>
      </c>
      <c r="I235" s="0" t="str">
        <f aca="false">D235&amp;"-"&amp;E235</f>
        <v>3-D04</v>
      </c>
      <c r="K235" s="46" t="n">
        <f aca="false">ISNUMBER(MATCH(B235,Selection!A:A,0))</f>
        <v>0</v>
      </c>
    </row>
    <row r="236" customFormat="false" ht="13" hidden="true" customHeight="false" outlineLevel="0" collapsed="false">
      <c r="A236" s="47" t="n">
        <v>3549</v>
      </c>
      <c r="B236" s="47" t="n">
        <v>788</v>
      </c>
      <c r="C236" s="48" t="s">
        <v>43</v>
      </c>
      <c r="D236" s="35" t="n">
        <v>3</v>
      </c>
      <c r="E236" s="35" t="s">
        <v>2538</v>
      </c>
      <c r="F236" s="35"/>
      <c r="H236" s="0" t="str">
        <f aca="false">B236&amp;C236</f>
        <v>788T</v>
      </c>
      <c r="I236" s="0" t="str">
        <f aca="false">D236&amp;"-"&amp;E236</f>
        <v>3-D05</v>
      </c>
      <c r="K236" s="46" t="n">
        <f aca="false">ISNUMBER(MATCH(B236,Selection!A:A,0))</f>
        <v>0</v>
      </c>
    </row>
    <row r="237" customFormat="false" ht="13" hidden="true" customHeight="false" outlineLevel="0" collapsed="false">
      <c r="A237" s="47" t="n">
        <v>3550</v>
      </c>
      <c r="B237" s="47" t="n">
        <v>788</v>
      </c>
      <c r="C237" s="48" t="s">
        <v>43</v>
      </c>
      <c r="D237" s="35" t="n">
        <v>3</v>
      </c>
      <c r="E237" s="35" t="s">
        <v>2539</v>
      </c>
      <c r="F237" s="35"/>
      <c r="H237" s="0" t="str">
        <f aca="false">B237&amp;C237</f>
        <v>788T</v>
      </c>
      <c r="I237" s="0" t="str">
        <f aca="false">D237&amp;"-"&amp;E237</f>
        <v>3-D06</v>
      </c>
      <c r="K237" s="46" t="n">
        <f aca="false">ISNUMBER(MATCH(B237,Selection!A:A,0))</f>
        <v>0</v>
      </c>
    </row>
    <row r="238" customFormat="false" ht="13" hidden="true" customHeight="false" outlineLevel="0" collapsed="false">
      <c r="A238" s="47" t="n">
        <v>3551</v>
      </c>
      <c r="B238" s="47" t="n">
        <v>788</v>
      </c>
      <c r="C238" s="48" t="s">
        <v>44</v>
      </c>
      <c r="D238" s="35" t="n">
        <v>3</v>
      </c>
      <c r="E238" s="35" t="s">
        <v>2540</v>
      </c>
      <c r="F238" s="35"/>
      <c r="H238" s="0" t="str">
        <f aca="false">B238&amp;C238</f>
        <v>788N</v>
      </c>
      <c r="I238" s="0" t="str">
        <f aca="false">D238&amp;"-"&amp;E238</f>
        <v>3-D07</v>
      </c>
      <c r="K238" s="46" t="n">
        <f aca="false">ISNUMBER(MATCH(B238,Selection!A:A,0))</f>
        <v>0</v>
      </c>
    </row>
    <row r="239" customFormat="false" ht="13" hidden="true" customHeight="false" outlineLevel="0" collapsed="false">
      <c r="A239" s="47" t="n">
        <v>3552</v>
      </c>
      <c r="B239" s="47" t="n">
        <v>788</v>
      </c>
      <c r="C239" s="48" t="s">
        <v>44</v>
      </c>
      <c r="D239" s="35" t="n">
        <v>3</v>
      </c>
      <c r="E239" s="35" t="s">
        <v>2541</v>
      </c>
      <c r="F239" s="35"/>
      <c r="H239" s="0" t="str">
        <f aca="false">B239&amp;C239</f>
        <v>788N</v>
      </c>
      <c r="I239" s="0" t="str">
        <f aca="false">D239&amp;"-"&amp;E239</f>
        <v>3-D08</v>
      </c>
      <c r="K239" s="46" t="n">
        <f aca="false">ISNUMBER(MATCH(B239,Selection!A:A,0))</f>
        <v>0</v>
      </c>
    </row>
    <row r="240" customFormat="false" ht="13" hidden="true" customHeight="false" outlineLevel="0" collapsed="false">
      <c r="A240" s="47" t="n">
        <v>3553</v>
      </c>
      <c r="B240" s="47" t="n">
        <v>788</v>
      </c>
      <c r="C240" s="48" t="s">
        <v>44</v>
      </c>
      <c r="D240" s="35" t="n">
        <v>3</v>
      </c>
      <c r="E240" s="35" t="s">
        <v>2542</v>
      </c>
      <c r="F240" s="35"/>
      <c r="H240" s="0" t="str">
        <f aca="false">B240&amp;C240</f>
        <v>788N</v>
      </c>
      <c r="I240" s="0" t="str">
        <f aca="false">D240&amp;"-"&amp;E240</f>
        <v>3-D09</v>
      </c>
      <c r="K240" s="46" t="n">
        <f aca="false">ISNUMBER(MATCH(B240,Selection!A:A,0))</f>
        <v>0</v>
      </c>
    </row>
    <row r="241" customFormat="false" ht="13" hidden="true" customHeight="false" outlineLevel="0" collapsed="false">
      <c r="A241" s="47" t="n">
        <v>3558</v>
      </c>
      <c r="B241" s="47" t="n">
        <v>790</v>
      </c>
      <c r="C241" s="48" t="s">
        <v>43</v>
      </c>
      <c r="D241" s="35" t="n">
        <v>3</v>
      </c>
      <c r="E241" s="35" t="s">
        <v>2543</v>
      </c>
      <c r="F241" s="35"/>
      <c r="H241" s="0" t="str">
        <f aca="false">B241&amp;C241</f>
        <v>790T</v>
      </c>
      <c r="I241" s="0" t="str">
        <f aca="false">D241&amp;"-"&amp;E241</f>
        <v>3-D10</v>
      </c>
      <c r="K241" s="46" t="n">
        <f aca="false">ISNUMBER(MATCH(B241,Selection!A:A,0))</f>
        <v>0</v>
      </c>
    </row>
    <row r="242" customFormat="false" ht="13" hidden="true" customHeight="false" outlineLevel="0" collapsed="false">
      <c r="A242" s="47" t="n">
        <v>3559</v>
      </c>
      <c r="B242" s="47" t="n">
        <v>790</v>
      </c>
      <c r="C242" s="48" t="s">
        <v>43</v>
      </c>
      <c r="D242" s="35" t="n">
        <v>3</v>
      </c>
      <c r="E242" s="35" t="s">
        <v>2544</v>
      </c>
      <c r="F242" s="35"/>
      <c r="H242" s="0" t="str">
        <f aca="false">B242&amp;C242</f>
        <v>790T</v>
      </c>
      <c r="I242" s="0" t="str">
        <f aca="false">D242&amp;"-"&amp;E242</f>
        <v>3-E01</v>
      </c>
      <c r="K242" s="46" t="n">
        <f aca="false">ISNUMBER(MATCH(B242,Selection!A:A,0))</f>
        <v>0</v>
      </c>
    </row>
    <row r="243" customFormat="false" ht="13" hidden="true" customHeight="false" outlineLevel="0" collapsed="false">
      <c r="A243" s="47" t="n">
        <v>3561</v>
      </c>
      <c r="B243" s="47" t="n">
        <v>790</v>
      </c>
      <c r="C243" s="48" t="s">
        <v>44</v>
      </c>
      <c r="D243" s="35" t="n">
        <v>3</v>
      </c>
      <c r="E243" s="35" t="s">
        <v>2545</v>
      </c>
      <c r="F243" s="35"/>
      <c r="H243" s="0" t="str">
        <f aca="false">B243&amp;C243</f>
        <v>790N</v>
      </c>
      <c r="I243" s="0" t="str">
        <f aca="false">D243&amp;"-"&amp;E243</f>
        <v>3-E02</v>
      </c>
      <c r="K243" s="46" t="n">
        <f aca="false">ISNUMBER(MATCH(B243,Selection!A:A,0))</f>
        <v>0</v>
      </c>
    </row>
    <row r="244" customFormat="false" ht="13" hidden="true" customHeight="false" outlineLevel="0" collapsed="false">
      <c r="A244" s="35" t="n">
        <v>3186</v>
      </c>
      <c r="B244" s="35" t="n">
        <v>301</v>
      </c>
      <c r="C244" s="45" t="s">
        <v>43</v>
      </c>
      <c r="D244" s="35" t="n">
        <v>3</v>
      </c>
      <c r="E244" s="35" t="s">
        <v>2546</v>
      </c>
      <c r="F244" s="35" t="s">
        <v>2608</v>
      </c>
      <c r="H244" s="0" t="str">
        <f aca="false">B244&amp;C244</f>
        <v>301T</v>
      </c>
      <c r="I244" s="0" t="str">
        <f aca="false">D244&amp;"-"&amp;E244</f>
        <v>3-E03</v>
      </c>
      <c r="K244" s="46" t="n">
        <f aca="false">ISNUMBER(MATCH(B244,Selection!A:A,0))</f>
        <v>0</v>
      </c>
    </row>
    <row r="245" customFormat="false" ht="13" hidden="true" customHeight="false" outlineLevel="0" collapsed="false">
      <c r="A245" s="35" t="n">
        <v>1939</v>
      </c>
      <c r="B245" s="35" t="n">
        <v>301</v>
      </c>
      <c r="C245" s="45" t="s">
        <v>44</v>
      </c>
      <c r="D245" s="35" t="n">
        <v>3</v>
      </c>
      <c r="E245" s="35" t="s">
        <v>2547</v>
      </c>
      <c r="F245" s="35" t="s">
        <v>2609</v>
      </c>
      <c r="H245" s="0" t="str">
        <f aca="false">B245&amp;C245</f>
        <v>301N</v>
      </c>
      <c r="I245" s="0" t="str">
        <f aca="false">D245&amp;"-"&amp;E245</f>
        <v>3-E04</v>
      </c>
      <c r="K245" s="46" t="n">
        <f aca="false">ISNUMBER(MATCH(B245,Selection!A:A,0))</f>
        <v>0</v>
      </c>
    </row>
    <row r="246" customFormat="false" ht="13" hidden="true" customHeight="false" outlineLevel="0" collapsed="false">
      <c r="A246" s="35" t="n">
        <v>1938</v>
      </c>
      <c r="B246" s="35" t="n">
        <v>302</v>
      </c>
      <c r="C246" s="45" t="s">
        <v>43</v>
      </c>
      <c r="D246" s="35" t="n">
        <v>3</v>
      </c>
      <c r="E246" s="35" t="s">
        <v>2548</v>
      </c>
      <c r="F246" s="35"/>
      <c r="H246" s="0" t="str">
        <f aca="false">B246&amp;C246</f>
        <v>302T</v>
      </c>
      <c r="I246" s="0" t="str">
        <f aca="false">D246&amp;"-"&amp;E246</f>
        <v>3-E05</v>
      </c>
      <c r="K246" s="46" t="n">
        <f aca="false">ISNUMBER(MATCH(B246,Selection!A:A,0))</f>
        <v>0</v>
      </c>
    </row>
    <row r="247" customFormat="false" ht="13" hidden="true" customHeight="false" outlineLevel="0" collapsed="false">
      <c r="A247" s="35" t="n">
        <v>1157</v>
      </c>
      <c r="B247" s="35" t="n">
        <v>308</v>
      </c>
      <c r="C247" s="45" t="s">
        <v>137</v>
      </c>
      <c r="D247" s="35" t="n">
        <v>3</v>
      </c>
      <c r="E247" s="35" t="s">
        <v>2549</v>
      </c>
      <c r="F247" s="35"/>
      <c r="H247" s="0" t="str">
        <f aca="false">B247&amp;C247</f>
        <v>308ADE</v>
      </c>
      <c r="I247" s="0" t="str">
        <f aca="false">D247&amp;"-"&amp;E247</f>
        <v>3-E06</v>
      </c>
      <c r="K247" s="46" t="n">
        <f aca="false">ISNUMBER(MATCH(B247,Selection!A:A,0))</f>
        <v>0</v>
      </c>
    </row>
    <row r="248" customFormat="false" ht="13" hidden="true" customHeight="false" outlineLevel="0" collapsed="false">
      <c r="A248" s="35" t="n">
        <v>1160</v>
      </c>
      <c r="B248" s="35" t="n">
        <v>308</v>
      </c>
      <c r="C248" s="45" t="s">
        <v>44</v>
      </c>
      <c r="D248" s="35" t="n">
        <v>3</v>
      </c>
      <c r="E248" s="35" t="s">
        <v>2550</v>
      </c>
      <c r="F248" s="35"/>
      <c r="H248" s="0" t="str">
        <f aca="false">B248&amp;C248</f>
        <v>308N</v>
      </c>
      <c r="I248" s="0" t="str">
        <f aca="false">D248&amp;"-"&amp;E248</f>
        <v>3-E07</v>
      </c>
      <c r="K248" s="46" t="n">
        <f aca="false">ISNUMBER(MATCH(B248,Selection!A:A,0))</f>
        <v>0</v>
      </c>
    </row>
    <row r="249" customFormat="false" ht="13" hidden="true" customHeight="false" outlineLevel="0" collapsed="false">
      <c r="A249" s="35" t="n">
        <v>1176</v>
      </c>
      <c r="B249" s="35" t="n">
        <v>314</v>
      </c>
      <c r="C249" s="45" t="s">
        <v>43</v>
      </c>
      <c r="D249" s="35" t="n">
        <v>3</v>
      </c>
      <c r="E249" s="35" t="s">
        <v>2551</v>
      </c>
      <c r="F249" s="35"/>
      <c r="H249" s="0" t="str">
        <f aca="false">B249&amp;C249</f>
        <v>314T</v>
      </c>
      <c r="I249" s="0" t="str">
        <f aca="false">D249&amp;"-"&amp;E249</f>
        <v>3-E08</v>
      </c>
      <c r="K249" s="46" t="n">
        <f aca="false">ISNUMBER(MATCH(B249,Selection!A:A,0))</f>
        <v>0</v>
      </c>
    </row>
    <row r="250" customFormat="false" ht="13" hidden="true" customHeight="false" outlineLevel="0" collapsed="false">
      <c r="A250" s="35" t="n">
        <v>3188</v>
      </c>
      <c r="B250" s="35" t="n">
        <v>328</v>
      </c>
      <c r="C250" s="45" t="s">
        <v>43</v>
      </c>
      <c r="D250" s="35" t="n">
        <v>3</v>
      </c>
      <c r="E250" s="35" t="s">
        <v>2552</v>
      </c>
      <c r="F250" s="35"/>
      <c r="H250" s="0" t="str">
        <f aca="false">B250&amp;C250</f>
        <v>328T</v>
      </c>
      <c r="I250" s="0" t="str">
        <f aca="false">D250&amp;"-"&amp;E250</f>
        <v>3-E09</v>
      </c>
      <c r="K250" s="46" t="n">
        <f aca="false">ISNUMBER(MATCH(B250,Selection!A:A,0))</f>
        <v>0</v>
      </c>
    </row>
    <row r="251" customFormat="false" ht="13" hidden="true" customHeight="false" outlineLevel="0" collapsed="false">
      <c r="A251" s="35" t="n">
        <v>3189</v>
      </c>
      <c r="B251" s="35" t="n">
        <v>328</v>
      </c>
      <c r="C251" s="45" t="s">
        <v>44</v>
      </c>
      <c r="D251" s="35" t="n">
        <v>3</v>
      </c>
      <c r="E251" s="35" t="s">
        <v>2553</v>
      </c>
      <c r="F251" s="35"/>
      <c r="H251" s="0" t="str">
        <f aca="false">B251&amp;C251</f>
        <v>328N</v>
      </c>
      <c r="I251" s="0" t="str">
        <f aca="false">D251&amp;"-"&amp;E251</f>
        <v>3-E10</v>
      </c>
      <c r="K251" s="46" t="n">
        <f aca="false">ISNUMBER(MATCH(B251,Selection!A:A,0))</f>
        <v>0</v>
      </c>
    </row>
    <row r="252" customFormat="false" ht="13" hidden="true" customHeight="false" outlineLevel="0" collapsed="false">
      <c r="A252" s="35" t="n">
        <v>2927</v>
      </c>
      <c r="B252" s="35" t="n">
        <v>330</v>
      </c>
      <c r="C252" s="45" t="s">
        <v>44</v>
      </c>
      <c r="D252" s="35" t="n">
        <v>3</v>
      </c>
      <c r="E252" s="47" t="s">
        <v>2554</v>
      </c>
      <c r="F252" s="35"/>
      <c r="H252" s="0" t="str">
        <f aca="false">B252&amp;C252</f>
        <v>330N</v>
      </c>
      <c r="I252" s="0" t="str">
        <f aca="false">D252&amp;"-"&amp;E252</f>
        <v>3-F01</v>
      </c>
      <c r="K252" s="46" t="n">
        <f aca="false">ISNUMBER(MATCH(B252,Selection!A:A,0))</f>
        <v>0</v>
      </c>
    </row>
    <row r="253" customFormat="false" ht="13" hidden="true" customHeight="false" outlineLevel="0" collapsed="false">
      <c r="A253" s="35" t="n">
        <v>3190</v>
      </c>
      <c r="B253" s="35" t="n">
        <v>334</v>
      </c>
      <c r="C253" s="45" t="s">
        <v>43</v>
      </c>
      <c r="D253" s="35" t="n">
        <v>3</v>
      </c>
      <c r="E253" s="47" t="s">
        <v>2555</v>
      </c>
      <c r="F253" s="35"/>
      <c r="H253" s="0" t="str">
        <f aca="false">B253&amp;C253</f>
        <v>334T</v>
      </c>
      <c r="I253" s="0" t="str">
        <f aca="false">D253&amp;"-"&amp;E253</f>
        <v>3-F02</v>
      </c>
      <c r="K253" s="46" t="n">
        <f aca="false">ISNUMBER(MATCH(B253,Selection!A:A,0))</f>
        <v>0</v>
      </c>
    </row>
    <row r="254" customFormat="false" ht="13" hidden="true" customHeight="false" outlineLevel="0" collapsed="false">
      <c r="A254" s="35" t="n">
        <v>3191</v>
      </c>
      <c r="B254" s="35" t="n">
        <v>334</v>
      </c>
      <c r="C254" s="45" t="s">
        <v>44</v>
      </c>
      <c r="D254" s="35" t="n">
        <v>3</v>
      </c>
      <c r="E254" s="47" t="s">
        <v>2556</v>
      </c>
      <c r="F254" s="35"/>
      <c r="H254" s="0" t="str">
        <f aca="false">B254&amp;C254</f>
        <v>334N</v>
      </c>
      <c r="I254" s="0" t="str">
        <f aca="false">D254&amp;"-"&amp;E254</f>
        <v>3-F03</v>
      </c>
      <c r="K254" s="46" t="n">
        <f aca="false">ISNUMBER(MATCH(B254,Selection!A:A,0))</f>
        <v>0</v>
      </c>
    </row>
    <row r="255" customFormat="false" ht="13" hidden="true" customHeight="false" outlineLevel="0" collapsed="false">
      <c r="A255" s="35" t="n">
        <v>1261</v>
      </c>
      <c r="B255" s="35" t="n">
        <v>347</v>
      </c>
      <c r="C255" s="45" t="s">
        <v>43</v>
      </c>
      <c r="D255" s="35" t="n">
        <v>3</v>
      </c>
      <c r="E255" s="47" t="s">
        <v>2557</v>
      </c>
      <c r="F255" s="35"/>
      <c r="H255" s="0" t="str">
        <f aca="false">B255&amp;C255</f>
        <v>347T</v>
      </c>
      <c r="I255" s="0" t="str">
        <f aca="false">D255&amp;"-"&amp;E255</f>
        <v>3-F04</v>
      </c>
      <c r="K255" s="46" t="n">
        <f aca="false">ISNUMBER(MATCH(B255,Selection!A:A,0))</f>
        <v>0</v>
      </c>
    </row>
    <row r="256" customFormat="false" ht="13" hidden="true" customHeight="false" outlineLevel="0" collapsed="false">
      <c r="A256" s="35" t="n">
        <v>2932</v>
      </c>
      <c r="B256" s="35" t="n">
        <v>347</v>
      </c>
      <c r="C256" s="45" t="s">
        <v>44</v>
      </c>
      <c r="D256" s="35" t="n">
        <v>3</v>
      </c>
      <c r="E256" s="47" t="s">
        <v>2558</v>
      </c>
      <c r="F256" s="35"/>
      <c r="H256" s="0" t="str">
        <f aca="false">B256&amp;C256</f>
        <v>347N</v>
      </c>
      <c r="I256" s="0" t="str">
        <f aca="false">D256&amp;"-"&amp;E256</f>
        <v>3-F05</v>
      </c>
      <c r="K256" s="46" t="n">
        <f aca="false">ISNUMBER(MATCH(B256,Selection!A:A,0))</f>
        <v>0</v>
      </c>
    </row>
    <row r="257" customFormat="false" ht="13" hidden="true" customHeight="false" outlineLevel="0" collapsed="false">
      <c r="A257" s="35" t="n">
        <v>1270</v>
      </c>
      <c r="B257" s="35" t="n">
        <v>351</v>
      </c>
      <c r="C257" s="45" t="s">
        <v>43</v>
      </c>
      <c r="D257" s="35" t="n">
        <v>3</v>
      </c>
      <c r="E257" s="47" t="s">
        <v>2559</v>
      </c>
      <c r="F257" s="35"/>
      <c r="H257" s="0" t="str">
        <f aca="false">B257&amp;C257</f>
        <v>351T</v>
      </c>
      <c r="I257" s="0" t="str">
        <f aca="false">D257&amp;"-"&amp;E257</f>
        <v>3-F06</v>
      </c>
      <c r="K257" s="46" t="n">
        <f aca="false">ISNUMBER(MATCH(B257,Selection!A:A,0))</f>
        <v>0</v>
      </c>
    </row>
    <row r="258" customFormat="false" ht="13" hidden="true" customHeight="false" outlineLevel="0" collapsed="false">
      <c r="A258" s="35" t="n">
        <v>2919</v>
      </c>
      <c r="B258" s="35" t="n">
        <v>351</v>
      </c>
      <c r="C258" s="45" t="s">
        <v>44</v>
      </c>
      <c r="D258" s="35" t="n">
        <v>3</v>
      </c>
      <c r="E258" s="47" t="s">
        <v>2560</v>
      </c>
      <c r="F258" s="35"/>
      <c r="H258" s="0" t="str">
        <f aca="false">B258&amp;C258</f>
        <v>351N</v>
      </c>
      <c r="I258" s="0" t="str">
        <f aca="false">D258&amp;"-"&amp;E258</f>
        <v>3-F07</v>
      </c>
      <c r="K258" s="46" t="n">
        <f aca="false">ISNUMBER(MATCH(B258,Selection!A:A,0))</f>
        <v>0</v>
      </c>
    </row>
    <row r="259" customFormat="false" ht="13" hidden="true" customHeight="false" outlineLevel="0" collapsed="false">
      <c r="A259" s="35" t="n">
        <v>1679</v>
      </c>
      <c r="B259" s="35" t="n">
        <v>357</v>
      </c>
      <c r="C259" s="45" t="s">
        <v>43</v>
      </c>
      <c r="D259" s="35" t="n">
        <v>3</v>
      </c>
      <c r="E259" s="47" t="s">
        <v>2561</v>
      </c>
      <c r="F259" s="35"/>
      <c r="H259" s="0" t="str">
        <f aca="false">B259&amp;C259</f>
        <v>357T</v>
      </c>
      <c r="I259" s="0" t="str">
        <f aca="false">D259&amp;"-"&amp;E259</f>
        <v>3-F08</v>
      </c>
      <c r="K259" s="46" t="n">
        <f aca="false">ISNUMBER(MATCH(B259,Selection!A:A,0))</f>
        <v>0</v>
      </c>
    </row>
    <row r="260" customFormat="false" ht="13" hidden="true" customHeight="false" outlineLevel="0" collapsed="false">
      <c r="A260" s="35" t="n">
        <v>1680</v>
      </c>
      <c r="B260" s="35" t="n">
        <v>357</v>
      </c>
      <c r="C260" s="45" t="s">
        <v>44</v>
      </c>
      <c r="D260" s="35" t="n">
        <v>3</v>
      </c>
      <c r="E260" s="47" t="s">
        <v>2562</v>
      </c>
      <c r="F260" s="35"/>
      <c r="H260" s="0" t="str">
        <f aca="false">B260&amp;C260</f>
        <v>357N</v>
      </c>
      <c r="I260" s="0" t="str">
        <f aca="false">D260&amp;"-"&amp;E260</f>
        <v>3-F09</v>
      </c>
      <c r="K260" s="46" t="n">
        <f aca="false">ISNUMBER(MATCH(B260,Selection!A:A,0))</f>
        <v>0</v>
      </c>
    </row>
    <row r="261" customFormat="false" ht="13" hidden="true" customHeight="false" outlineLevel="0" collapsed="false">
      <c r="A261" s="35" t="n">
        <v>2925</v>
      </c>
      <c r="B261" s="35" t="n">
        <v>358</v>
      </c>
      <c r="C261" s="45" t="s">
        <v>44</v>
      </c>
      <c r="D261" s="35" t="n">
        <v>3</v>
      </c>
      <c r="E261" s="47" t="s">
        <v>2563</v>
      </c>
      <c r="F261" s="35"/>
      <c r="H261" s="0" t="str">
        <f aca="false">B261&amp;C261</f>
        <v>358N</v>
      </c>
      <c r="I261" s="0" t="str">
        <f aca="false">D261&amp;"-"&amp;E261</f>
        <v>3-F10</v>
      </c>
      <c r="K261" s="46" t="n">
        <f aca="false">ISNUMBER(MATCH(B261,Selection!A:A,0))</f>
        <v>0</v>
      </c>
    </row>
    <row r="262" customFormat="false" ht="13" hidden="true" customHeight="false" outlineLevel="0" collapsed="false">
      <c r="A262" s="35" t="n">
        <v>1686</v>
      </c>
      <c r="B262" s="35" t="n">
        <v>359</v>
      </c>
      <c r="C262" s="45" t="s">
        <v>44</v>
      </c>
      <c r="D262" s="35" t="n">
        <v>3</v>
      </c>
      <c r="E262" s="47" t="s">
        <v>2564</v>
      </c>
      <c r="F262" s="35"/>
      <c r="H262" s="0" t="str">
        <f aca="false">B262&amp;C262</f>
        <v>359N</v>
      </c>
      <c r="I262" s="0" t="str">
        <f aca="false">D262&amp;"-"&amp;E262</f>
        <v>3-G01</v>
      </c>
      <c r="K262" s="46" t="n">
        <f aca="false">ISNUMBER(MATCH(B262,Selection!A:A,0))</f>
        <v>0</v>
      </c>
    </row>
    <row r="263" customFormat="false" ht="13" hidden="true" customHeight="false" outlineLevel="0" collapsed="false">
      <c r="A263" s="35" t="n">
        <v>1331</v>
      </c>
      <c r="B263" s="35" t="n">
        <v>360</v>
      </c>
      <c r="C263" s="45" t="s">
        <v>43</v>
      </c>
      <c r="D263" s="35" t="n">
        <v>3</v>
      </c>
      <c r="E263" s="47" t="s">
        <v>2565</v>
      </c>
      <c r="F263" s="35"/>
      <c r="H263" s="0" t="str">
        <f aca="false">B263&amp;C263</f>
        <v>360T</v>
      </c>
      <c r="I263" s="0" t="str">
        <f aca="false">D263&amp;"-"&amp;E263</f>
        <v>3-G02</v>
      </c>
      <c r="K263" s="46" t="n">
        <f aca="false">ISNUMBER(MATCH(B263,Selection!A:A,0))</f>
        <v>0</v>
      </c>
    </row>
    <row r="264" customFormat="false" ht="13" hidden="true" customHeight="false" outlineLevel="0" collapsed="false">
      <c r="A264" s="35" t="n">
        <v>1335</v>
      </c>
      <c r="B264" s="35" t="n">
        <v>362</v>
      </c>
      <c r="C264" s="45" t="s">
        <v>43</v>
      </c>
      <c r="D264" s="35" t="n">
        <v>3</v>
      </c>
      <c r="E264" s="47" t="s">
        <v>2566</v>
      </c>
      <c r="F264" s="35"/>
      <c r="H264" s="0" t="str">
        <f aca="false">B264&amp;C264</f>
        <v>362T</v>
      </c>
      <c r="I264" s="0" t="str">
        <f aca="false">D264&amp;"-"&amp;E264</f>
        <v>3-G03</v>
      </c>
      <c r="K264" s="46" t="n">
        <f aca="false">ISNUMBER(MATCH(B264,Selection!A:A,0))</f>
        <v>0</v>
      </c>
    </row>
    <row r="265" customFormat="false" ht="13" hidden="true" customHeight="false" outlineLevel="0" collapsed="false">
      <c r="A265" s="35" t="n">
        <v>417</v>
      </c>
      <c r="B265" s="35" t="n">
        <v>365</v>
      </c>
      <c r="C265" s="45" t="s">
        <v>43</v>
      </c>
      <c r="D265" s="35" t="n">
        <v>3</v>
      </c>
      <c r="E265" s="47" t="s">
        <v>2567</v>
      </c>
      <c r="F265" s="35"/>
      <c r="H265" s="0" t="str">
        <f aca="false">B265&amp;C265</f>
        <v>365T</v>
      </c>
      <c r="I265" s="0" t="str">
        <f aca="false">D265&amp;"-"&amp;E265</f>
        <v>3-G04</v>
      </c>
      <c r="K265" s="46" t="n">
        <f aca="false">ISNUMBER(MATCH(B265,Selection!A:A,0))</f>
        <v>0</v>
      </c>
    </row>
    <row r="266" customFormat="false" ht="13" hidden="true" customHeight="false" outlineLevel="0" collapsed="false">
      <c r="A266" s="35" t="n">
        <v>422</v>
      </c>
      <c r="B266" s="35" t="n">
        <v>366</v>
      </c>
      <c r="C266" s="45" t="s">
        <v>43</v>
      </c>
      <c r="D266" s="35" t="n">
        <v>3</v>
      </c>
      <c r="E266" s="47" t="s">
        <v>2568</v>
      </c>
      <c r="F266" s="35"/>
      <c r="H266" s="0" t="str">
        <f aca="false">B266&amp;C266</f>
        <v>366T</v>
      </c>
      <c r="I266" s="0" t="str">
        <f aca="false">D266&amp;"-"&amp;E266</f>
        <v>3-G05</v>
      </c>
      <c r="K266" s="46" t="n">
        <f aca="false">ISNUMBER(MATCH(B266,Selection!A:A,0))</f>
        <v>0</v>
      </c>
    </row>
    <row r="267" customFormat="false" ht="13" hidden="true" customHeight="false" outlineLevel="0" collapsed="false">
      <c r="A267" s="35" t="n">
        <v>1348</v>
      </c>
      <c r="B267" s="35" t="n">
        <v>366</v>
      </c>
      <c r="C267" s="45" t="s">
        <v>44</v>
      </c>
      <c r="D267" s="35" t="n">
        <v>3</v>
      </c>
      <c r="E267" s="47" t="s">
        <v>2569</v>
      </c>
      <c r="F267" s="35"/>
      <c r="H267" s="0" t="str">
        <f aca="false">B267&amp;C267</f>
        <v>366N</v>
      </c>
      <c r="I267" s="0" t="str">
        <f aca="false">D267&amp;"-"&amp;E267</f>
        <v>3-G06</v>
      </c>
      <c r="K267" s="46" t="n">
        <f aca="false">ISNUMBER(MATCH(B267,Selection!A:A,0))</f>
        <v>0</v>
      </c>
    </row>
    <row r="268" customFormat="false" ht="13" hidden="true" customHeight="false" outlineLevel="0" collapsed="false">
      <c r="A268" s="35" t="n">
        <v>1243</v>
      </c>
      <c r="B268" s="35" t="n">
        <v>368</v>
      </c>
      <c r="C268" s="45" t="s">
        <v>43</v>
      </c>
      <c r="D268" s="35" t="n">
        <v>3</v>
      </c>
      <c r="E268" s="47" t="s">
        <v>2570</v>
      </c>
      <c r="F268" s="35"/>
      <c r="H268" s="0" t="str">
        <f aca="false">B268&amp;C268</f>
        <v>368T</v>
      </c>
      <c r="I268" s="0" t="str">
        <f aca="false">D268&amp;"-"&amp;E268</f>
        <v>3-G07</v>
      </c>
      <c r="K268" s="46" t="n">
        <f aca="false">ISNUMBER(MATCH(B268,Selection!A:A,0))</f>
        <v>0</v>
      </c>
    </row>
    <row r="269" customFormat="false" ht="13" hidden="true" customHeight="false" outlineLevel="0" collapsed="false">
      <c r="A269" s="35" t="n">
        <v>1240</v>
      </c>
      <c r="B269" s="35" t="n">
        <v>368</v>
      </c>
      <c r="C269" s="45" t="s">
        <v>324</v>
      </c>
      <c r="D269" s="35" t="n">
        <v>3</v>
      </c>
      <c r="E269" s="47" t="s">
        <v>2571</v>
      </c>
      <c r="F269" s="35"/>
      <c r="H269" s="0" t="str">
        <f aca="false">B269&amp;C269</f>
        <v>368MET</v>
      </c>
      <c r="I269" s="0" t="str">
        <f aca="false">D269&amp;"-"&amp;E269</f>
        <v>3-G08</v>
      </c>
      <c r="K269" s="46" t="n">
        <f aca="false">ISNUMBER(MATCH(B269,Selection!A:A,0))</f>
        <v>0</v>
      </c>
    </row>
    <row r="270" customFormat="false" ht="13" hidden="true" customHeight="false" outlineLevel="0" collapsed="false">
      <c r="A270" s="35" t="n">
        <v>1241</v>
      </c>
      <c r="B270" s="35" t="n">
        <v>368</v>
      </c>
      <c r="C270" s="45" t="s">
        <v>324</v>
      </c>
      <c r="D270" s="35" t="n">
        <v>3</v>
      </c>
      <c r="E270" s="47" t="s">
        <v>2572</v>
      </c>
      <c r="F270" s="35"/>
      <c r="H270" s="0" t="str">
        <f aca="false">B270&amp;C270</f>
        <v>368MET</v>
      </c>
      <c r="I270" s="0" t="str">
        <f aca="false">D270&amp;"-"&amp;E270</f>
        <v>3-G09</v>
      </c>
      <c r="K270" s="46" t="n">
        <f aca="false">ISNUMBER(MATCH(B270,Selection!A:A,0))</f>
        <v>0</v>
      </c>
    </row>
    <row r="271" customFormat="false" ht="13" hidden="true" customHeight="false" outlineLevel="0" collapsed="false">
      <c r="A271" s="35" t="n">
        <v>1242</v>
      </c>
      <c r="B271" s="35" t="n">
        <v>368</v>
      </c>
      <c r="C271" s="45" t="s">
        <v>324</v>
      </c>
      <c r="D271" s="35" t="n">
        <v>3</v>
      </c>
      <c r="E271" s="47" t="s">
        <v>2573</v>
      </c>
      <c r="F271" s="35"/>
      <c r="H271" s="0" t="str">
        <f aca="false">B271&amp;C271</f>
        <v>368MET</v>
      </c>
      <c r="I271" s="0" t="str">
        <f aca="false">D271&amp;"-"&amp;E271</f>
        <v>3-G10</v>
      </c>
      <c r="K271" s="46" t="n">
        <f aca="false">ISNUMBER(MATCH(B271,Selection!A:A,0))</f>
        <v>0</v>
      </c>
    </row>
    <row r="272" customFormat="false" ht="13" hidden="true" customHeight="false" outlineLevel="0" collapsed="false">
      <c r="A272" s="35" t="n">
        <v>1243</v>
      </c>
      <c r="B272" s="35" t="n">
        <v>368</v>
      </c>
      <c r="C272" s="45" t="s">
        <v>43</v>
      </c>
      <c r="D272" s="35" t="n">
        <v>3</v>
      </c>
      <c r="E272" s="47" t="s">
        <v>2574</v>
      </c>
      <c r="F272" s="35"/>
      <c r="H272" s="0" t="str">
        <f aca="false">B272&amp;C272</f>
        <v>368T</v>
      </c>
      <c r="I272" s="0" t="str">
        <f aca="false">D272&amp;"-"&amp;E272</f>
        <v>3-H01</v>
      </c>
      <c r="K272" s="46" t="n">
        <f aca="false">ISNUMBER(MATCH(B272,Selection!A:A,0))</f>
        <v>0</v>
      </c>
    </row>
    <row r="273" customFormat="false" ht="13" hidden="true" customHeight="false" outlineLevel="0" collapsed="false">
      <c r="A273" s="35" t="n">
        <v>1244</v>
      </c>
      <c r="B273" s="35" t="n">
        <v>368</v>
      </c>
      <c r="C273" s="45" t="s">
        <v>324</v>
      </c>
      <c r="D273" s="35" t="n">
        <v>3</v>
      </c>
      <c r="E273" s="47" t="s">
        <v>2575</v>
      </c>
      <c r="F273" s="35"/>
      <c r="H273" s="0" t="str">
        <f aca="false">B273&amp;C273</f>
        <v>368MET</v>
      </c>
      <c r="I273" s="0" t="str">
        <f aca="false">D273&amp;"-"&amp;E273</f>
        <v>3-H02</v>
      </c>
      <c r="K273" s="46" t="n">
        <f aca="false">ISNUMBER(MATCH(B273,Selection!A:A,0))</f>
        <v>0</v>
      </c>
    </row>
    <row r="274" customFormat="false" ht="13" hidden="true" customHeight="false" outlineLevel="0" collapsed="false">
      <c r="A274" s="35" t="n">
        <v>1250</v>
      </c>
      <c r="B274" s="35" t="n">
        <v>369</v>
      </c>
      <c r="C274" s="45" t="s">
        <v>137</v>
      </c>
      <c r="D274" s="35" t="n">
        <v>3</v>
      </c>
      <c r="E274" s="47" t="s">
        <v>2576</v>
      </c>
      <c r="F274" s="35"/>
      <c r="H274" s="0" t="str">
        <f aca="false">B274&amp;C274</f>
        <v>369ADE</v>
      </c>
      <c r="I274" s="0" t="str">
        <f aca="false">D274&amp;"-"&amp;E274</f>
        <v>3-H03</v>
      </c>
      <c r="K274" s="46" t="n">
        <f aca="false">ISNUMBER(MATCH(B274,Selection!A:A,0))</f>
        <v>0</v>
      </c>
    </row>
    <row r="275" customFormat="false" ht="13" hidden="true" customHeight="false" outlineLevel="0" collapsed="false">
      <c r="A275" s="35" t="n">
        <v>1200</v>
      </c>
      <c r="B275" s="35" t="n">
        <v>369</v>
      </c>
      <c r="C275" s="45" t="s">
        <v>43</v>
      </c>
      <c r="D275" s="35" t="n">
        <v>3</v>
      </c>
      <c r="E275" s="47" t="s">
        <v>2577</v>
      </c>
      <c r="F275" s="35"/>
      <c r="H275" s="0" t="str">
        <f aca="false">B275&amp;C275</f>
        <v>369T</v>
      </c>
      <c r="I275" s="0" t="str">
        <f aca="false">D275&amp;"-"&amp;E275</f>
        <v>3-H04</v>
      </c>
      <c r="K275" s="46" t="n">
        <f aca="false">ISNUMBER(MATCH(B275,Selection!A:A,0))</f>
        <v>0</v>
      </c>
    </row>
    <row r="276" customFormat="false" ht="13" hidden="true" customHeight="false" outlineLevel="0" collapsed="false">
      <c r="A276" s="35" t="n">
        <v>1201</v>
      </c>
      <c r="B276" s="35" t="n">
        <v>369</v>
      </c>
      <c r="C276" s="45" t="s">
        <v>44</v>
      </c>
      <c r="D276" s="35" t="n">
        <v>3</v>
      </c>
      <c r="E276" s="47" t="s">
        <v>2578</v>
      </c>
      <c r="F276" s="35"/>
      <c r="H276" s="0" t="str">
        <f aca="false">B276&amp;C276</f>
        <v>369N</v>
      </c>
      <c r="I276" s="0" t="str">
        <f aca="false">D276&amp;"-"&amp;E276</f>
        <v>3-H05</v>
      </c>
      <c r="K276" s="46" t="n">
        <f aca="false">ISNUMBER(MATCH(B276,Selection!A:A,0))</f>
        <v>0</v>
      </c>
    </row>
    <row r="277" customFormat="false" ht="13" hidden="true" customHeight="false" outlineLevel="0" collapsed="false">
      <c r="A277" s="35" t="n">
        <v>1420</v>
      </c>
      <c r="B277" s="35" t="n">
        <v>371</v>
      </c>
      <c r="C277" s="45" t="s">
        <v>43</v>
      </c>
      <c r="D277" s="35" t="n">
        <v>3</v>
      </c>
      <c r="E277" s="47" t="s">
        <v>2579</v>
      </c>
      <c r="F277" s="35"/>
      <c r="H277" s="0" t="str">
        <f aca="false">B277&amp;C277</f>
        <v>371T</v>
      </c>
      <c r="I277" s="0" t="str">
        <f aca="false">D277&amp;"-"&amp;E277</f>
        <v>3-H06</v>
      </c>
      <c r="K277" s="46" t="n">
        <f aca="false">ISNUMBER(MATCH(B277,Selection!A:A,0))</f>
        <v>0</v>
      </c>
    </row>
    <row r="278" customFormat="false" ht="13" hidden="true" customHeight="false" outlineLevel="0" collapsed="false">
      <c r="A278" s="35" t="n">
        <v>1687</v>
      </c>
      <c r="B278" s="35" t="n">
        <v>373</v>
      </c>
      <c r="C278" s="45" t="s">
        <v>44</v>
      </c>
      <c r="D278" s="35" t="n">
        <v>3</v>
      </c>
      <c r="E278" s="47" t="s">
        <v>2580</v>
      </c>
      <c r="F278" s="35"/>
      <c r="H278" s="0" t="str">
        <f aca="false">B278&amp;C278</f>
        <v>373N</v>
      </c>
      <c r="I278" s="0" t="str">
        <f aca="false">D278&amp;"-"&amp;E278</f>
        <v>3-H07</v>
      </c>
      <c r="K278" s="46" t="n">
        <f aca="false">ISNUMBER(MATCH(B278,Selection!A:A,0))</f>
        <v>0</v>
      </c>
    </row>
    <row r="279" customFormat="false" ht="13" hidden="true" customHeight="false" outlineLevel="0" collapsed="false">
      <c r="A279" s="35" t="n">
        <v>1337</v>
      </c>
      <c r="B279" s="35" t="n">
        <v>363</v>
      </c>
      <c r="C279" s="45" t="s">
        <v>43</v>
      </c>
      <c r="D279" s="35" t="n">
        <v>3</v>
      </c>
      <c r="E279" s="47" t="s">
        <v>2581</v>
      </c>
      <c r="F279" s="35"/>
      <c r="H279" s="0" t="str">
        <f aca="false">B279&amp;C279</f>
        <v>363T</v>
      </c>
      <c r="I279" s="0" t="str">
        <f aca="false">D279&amp;"-"&amp;E279</f>
        <v>3-H08</v>
      </c>
      <c r="K279" s="46" t="n">
        <f aca="false">ISNUMBER(MATCH(B279,Selection!A:A,0))</f>
        <v>0</v>
      </c>
    </row>
    <row r="280" customFormat="false" ht="13" hidden="true" customHeight="false" outlineLevel="0" collapsed="false">
      <c r="A280" s="35" t="n">
        <v>686</v>
      </c>
      <c r="B280" s="35" t="n">
        <v>374</v>
      </c>
      <c r="C280" s="45" t="s">
        <v>324</v>
      </c>
      <c r="D280" s="35" t="n">
        <v>3</v>
      </c>
      <c r="E280" s="47" t="s">
        <v>2582</v>
      </c>
      <c r="F280" s="35"/>
      <c r="H280" s="0" t="str">
        <f aca="false">B280&amp;C280</f>
        <v>374MET</v>
      </c>
      <c r="I280" s="0" t="str">
        <f aca="false">D280&amp;"-"&amp;E280</f>
        <v>3-H09</v>
      </c>
      <c r="K280" s="46" t="n">
        <f aca="false">ISNUMBER(MATCH(B280,Selection!A:A,0))</f>
        <v>0</v>
      </c>
    </row>
    <row r="281" customFormat="false" ht="13" hidden="true" customHeight="false" outlineLevel="0" collapsed="false">
      <c r="A281" s="35" t="n">
        <v>1161</v>
      </c>
      <c r="B281" s="35" t="n">
        <v>375</v>
      </c>
      <c r="C281" s="45" t="s">
        <v>324</v>
      </c>
      <c r="D281" s="35" t="n">
        <v>3</v>
      </c>
      <c r="E281" s="47" t="s">
        <v>2583</v>
      </c>
      <c r="F281" s="35"/>
      <c r="H281" s="0" t="str">
        <f aca="false">B281&amp;C281</f>
        <v>375MET</v>
      </c>
      <c r="I281" s="0" t="str">
        <f aca="false">D281&amp;"-"&amp;E281</f>
        <v>3-H10</v>
      </c>
      <c r="K281" s="46" t="n">
        <f aca="false">ISNUMBER(MATCH(B281,Selection!A:A,0))</f>
        <v>0</v>
      </c>
    </row>
    <row r="282" customFormat="false" ht="13" hidden="true" customHeight="false" outlineLevel="0" collapsed="false">
      <c r="A282" s="35" t="n">
        <v>1689</v>
      </c>
      <c r="B282" s="35" t="n">
        <v>376</v>
      </c>
      <c r="C282" s="45" t="s">
        <v>44</v>
      </c>
      <c r="D282" s="35" t="n">
        <v>3</v>
      </c>
      <c r="E282" s="47" t="s">
        <v>2584</v>
      </c>
      <c r="F282" s="35"/>
      <c r="H282" s="0" t="str">
        <f aca="false">B282&amp;C282</f>
        <v>376N</v>
      </c>
      <c r="I282" s="0" t="str">
        <f aca="false">D282&amp;"-"&amp;E282</f>
        <v>3-I01</v>
      </c>
      <c r="K282" s="46" t="n">
        <f aca="false">ISNUMBER(MATCH(B282,Selection!A:A,0))</f>
        <v>0</v>
      </c>
    </row>
    <row r="283" customFormat="false" ht="13" hidden="true" customHeight="false" outlineLevel="0" collapsed="false">
      <c r="A283" s="35" t="n">
        <v>3195</v>
      </c>
      <c r="B283" s="35" t="n">
        <v>377</v>
      </c>
      <c r="C283" s="45" t="s">
        <v>324</v>
      </c>
      <c r="D283" s="35" t="n">
        <v>3</v>
      </c>
      <c r="E283" s="47" t="s">
        <v>2585</v>
      </c>
      <c r="F283" s="35"/>
      <c r="H283" s="0" t="str">
        <f aca="false">B283&amp;C283</f>
        <v>377MET</v>
      </c>
      <c r="I283" s="0" t="str">
        <f aca="false">D283&amp;"-"&amp;E283</f>
        <v>3-I02</v>
      </c>
      <c r="K283" s="46" t="n">
        <f aca="false">ISNUMBER(MATCH(B283,Selection!A:A,0))</f>
        <v>0</v>
      </c>
    </row>
    <row r="284" customFormat="false" ht="13" hidden="true" customHeight="false" outlineLevel="0" collapsed="false">
      <c r="A284" s="35" t="n">
        <v>1174</v>
      </c>
      <c r="B284" s="35" t="n">
        <v>379</v>
      </c>
      <c r="C284" s="45" t="s">
        <v>324</v>
      </c>
      <c r="D284" s="35" t="n">
        <v>3</v>
      </c>
      <c r="E284" s="47" t="s">
        <v>2586</v>
      </c>
      <c r="F284" s="35"/>
      <c r="H284" s="0" t="str">
        <f aca="false">B284&amp;C284</f>
        <v>379MET</v>
      </c>
      <c r="I284" s="0" t="str">
        <f aca="false">D284&amp;"-"&amp;E284</f>
        <v>3-I03</v>
      </c>
      <c r="K284" s="46" t="n">
        <f aca="false">ISNUMBER(MATCH(B284,Selection!A:A,0))</f>
        <v>0</v>
      </c>
    </row>
    <row r="285" customFormat="false" ht="13" hidden="true" customHeight="false" outlineLevel="0" collapsed="false">
      <c r="A285" s="35" t="n">
        <v>1523</v>
      </c>
      <c r="B285" s="35" t="n">
        <v>383</v>
      </c>
      <c r="C285" s="45" t="s">
        <v>44</v>
      </c>
      <c r="D285" s="35" t="n">
        <v>3</v>
      </c>
      <c r="E285" s="47" t="s">
        <v>2587</v>
      </c>
      <c r="F285" s="35"/>
      <c r="H285" s="0" t="str">
        <f aca="false">B285&amp;C285</f>
        <v>383N</v>
      </c>
      <c r="I285" s="0" t="str">
        <f aca="false">D285&amp;"-"&amp;E285</f>
        <v>3-I04</v>
      </c>
      <c r="K285" s="46" t="n">
        <f aca="false">ISNUMBER(MATCH(B285,Selection!A:A,0))</f>
        <v>0</v>
      </c>
    </row>
    <row r="286" customFormat="false" ht="13" hidden="true" customHeight="false" outlineLevel="0" collapsed="false">
      <c r="A286" s="35" t="n">
        <v>3221</v>
      </c>
      <c r="B286" s="35" t="n">
        <v>384</v>
      </c>
      <c r="C286" s="45" t="s">
        <v>43</v>
      </c>
      <c r="D286" s="35" t="n">
        <v>3</v>
      </c>
      <c r="E286" s="47" t="s">
        <v>2588</v>
      </c>
      <c r="F286" s="35"/>
      <c r="H286" s="0" t="str">
        <f aca="false">B286&amp;C286</f>
        <v>384T</v>
      </c>
      <c r="I286" s="0" t="str">
        <f aca="false">D286&amp;"-"&amp;E286</f>
        <v>3-I05</v>
      </c>
      <c r="K286" s="46" t="n">
        <f aca="false">ISNUMBER(MATCH(B286,Selection!A:A,0))</f>
        <v>0</v>
      </c>
    </row>
    <row r="287" customFormat="false" ht="13" hidden="true" customHeight="false" outlineLevel="0" collapsed="false">
      <c r="A287" s="35" t="n">
        <v>1526</v>
      </c>
      <c r="B287" s="35" t="n">
        <v>385</v>
      </c>
      <c r="C287" s="45" t="s">
        <v>43</v>
      </c>
      <c r="D287" s="35" t="n">
        <v>3</v>
      </c>
      <c r="E287" s="47" t="s">
        <v>2589</v>
      </c>
      <c r="F287" s="35"/>
      <c r="H287" s="0" t="str">
        <f aca="false">B287&amp;C287</f>
        <v>385T</v>
      </c>
      <c r="I287" s="0" t="str">
        <f aca="false">D287&amp;"-"&amp;E287</f>
        <v>3-I06</v>
      </c>
      <c r="K287" s="46" t="n">
        <f aca="false">ISNUMBER(MATCH(B287,Selection!A:A,0))</f>
        <v>0</v>
      </c>
    </row>
    <row r="288" customFormat="false" ht="13" hidden="true" customHeight="false" outlineLevel="0" collapsed="false">
      <c r="A288" s="35" t="n">
        <v>1527</v>
      </c>
      <c r="B288" s="35" t="n">
        <v>385</v>
      </c>
      <c r="C288" s="45" t="s">
        <v>44</v>
      </c>
      <c r="D288" s="35" t="n">
        <v>3</v>
      </c>
      <c r="E288" s="47" t="s">
        <v>2590</v>
      </c>
      <c r="F288" s="35"/>
      <c r="H288" s="0" t="str">
        <f aca="false">B288&amp;C288</f>
        <v>385N</v>
      </c>
      <c r="I288" s="0" t="str">
        <f aca="false">D288&amp;"-"&amp;E288</f>
        <v>3-I07</v>
      </c>
      <c r="K288" s="46" t="n">
        <f aca="false">ISNUMBER(MATCH(B288,Selection!A:A,0))</f>
        <v>0</v>
      </c>
    </row>
    <row r="289" customFormat="false" ht="13" hidden="true" customHeight="false" outlineLevel="0" collapsed="false">
      <c r="A289" s="35" t="n">
        <v>1529</v>
      </c>
      <c r="B289" s="35" t="n">
        <v>386</v>
      </c>
      <c r="C289" s="45" t="s">
        <v>44</v>
      </c>
      <c r="D289" s="35" t="n">
        <v>3</v>
      </c>
      <c r="E289" s="47" t="s">
        <v>2591</v>
      </c>
      <c r="F289" s="35"/>
      <c r="H289" s="0" t="str">
        <f aca="false">B289&amp;C289</f>
        <v>386N</v>
      </c>
      <c r="I289" s="0" t="str">
        <f aca="false">D289&amp;"-"&amp;E289</f>
        <v>3-I08</v>
      </c>
      <c r="K289" s="46" t="n">
        <f aca="false">ISNUMBER(MATCH(B289,Selection!A:A,0))</f>
        <v>0</v>
      </c>
    </row>
    <row r="290" customFormat="false" ht="13" hidden="true" customHeight="false" outlineLevel="0" collapsed="false">
      <c r="A290" s="35" t="n">
        <v>1532</v>
      </c>
      <c r="B290" s="35" t="n">
        <v>387</v>
      </c>
      <c r="C290" s="45" t="s">
        <v>43</v>
      </c>
      <c r="D290" s="35" t="n">
        <v>3</v>
      </c>
      <c r="E290" s="47" t="s">
        <v>2592</v>
      </c>
      <c r="F290" s="35"/>
      <c r="H290" s="0" t="str">
        <f aca="false">B290&amp;C290</f>
        <v>387T</v>
      </c>
      <c r="I290" s="0" t="str">
        <f aca="false">D290&amp;"-"&amp;E290</f>
        <v>3-I09</v>
      </c>
      <c r="K290" s="46" t="n">
        <f aca="false">ISNUMBER(MATCH(B290,Selection!A:A,0))</f>
        <v>0</v>
      </c>
    </row>
    <row r="291" customFormat="false" ht="13" hidden="true" customHeight="false" outlineLevel="0" collapsed="false">
      <c r="A291" s="35" t="n">
        <v>1563</v>
      </c>
      <c r="B291" s="35" t="n">
        <v>389</v>
      </c>
      <c r="C291" s="45" t="s">
        <v>43</v>
      </c>
      <c r="D291" s="35" t="n">
        <v>3</v>
      </c>
      <c r="E291" s="47" t="s">
        <v>2593</v>
      </c>
      <c r="F291" s="35"/>
      <c r="H291" s="0" t="str">
        <f aca="false">B291&amp;C291</f>
        <v>389T</v>
      </c>
      <c r="I291" s="0" t="str">
        <f aca="false">D291&amp;"-"&amp;E291</f>
        <v>3-I10</v>
      </c>
      <c r="K291" s="46" t="n">
        <f aca="false">ISNUMBER(MATCH(B291,Selection!A:A,0))</f>
        <v>0</v>
      </c>
    </row>
    <row r="292" customFormat="false" ht="13" hidden="true" customHeight="false" outlineLevel="0" collapsed="false">
      <c r="A292" s="35" t="n">
        <v>414</v>
      </c>
      <c r="B292" s="35" t="n">
        <v>392</v>
      </c>
      <c r="C292" s="45" t="s">
        <v>137</v>
      </c>
      <c r="D292" s="35" t="n">
        <v>3</v>
      </c>
      <c r="E292" s="47" t="s">
        <v>2594</v>
      </c>
      <c r="F292" s="35"/>
      <c r="H292" s="0" t="str">
        <f aca="false">B292&amp;C292</f>
        <v>392ADE</v>
      </c>
      <c r="I292" s="0" t="str">
        <f aca="false">D292&amp;"-"&amp;E292</f>
        <v>3-J01</v>
      </c>
      <c r="K292" s="46" t="n">
        <f aca="false">ISNUMBER(MATCH(B292,Selection!A:A,0))</f>
        <v>0</v>
      </c>
    </row>
    <row r="293" customFormat="false" ht="13" hidden="true" customHeight="false" outlineLevel="0" collapsed="false">
      <c r="A293" s="35" t="n">
        <v>871</v>
      </c>
      <c r="B293" s="35" t="n">
        <v>393</v>
      </c>
      <c r="C293" s="45" t="s">
        <v>44</v>
      </c>
      <c r="D293" s="35" t="n">
        <v>3</v>
      </c>
      <c r="E293" s="47" t="s">
        <v>2595</v>
      </c>
      <c r="F293" s="35"/>
      <c r="H293" s="0" t="str">
        <f aca="false">B293&amp;C293</f>
        <v>393N</v>
      </c>
      <c r="I293" s="0" t="str">
        <f aca="false">D293&amp;"-"&amp;E293</f>
        <v>3-J02</v>
      </c>
      <c r="K293" s="46" t="n">
        <f aca="false">ISNUMBER(MATCH(B293,Selection!A:A,0))</f>
        <v>0</v>
      </c>
    </row>
    <row r="294" customFormat="false" ht="13" hidden="true" customHeight="false" outlineLevel="0" collapsed="false">
      <c r="A294" s="35" t="n">
        <v>1615</v>
      </c>
      <c r="B294" s="35" t="n">
        <v>395</v>
      </c>
      <c r="C294" s="45" t="s">
        <v>43</v>
      </c>
      <c r="D294" s="35" t="n">
        <v>3</v>
      </c>
      <c r="E294" s="47" t="s">
        <v>2596</v>
      </c>
      <c r="F294" s="35"/>
      <c r="H294" s="0" t="str">
        <f aca="false">B294&amp;C294</f>
        <v>395T</v>
      </c>
      <c r="I294" s="0" t="str">
        <f aca="false">D294&amp;"-"&amp;E294</f>
        <v>3-J03</v>
      </c>
      <c r="K294" s="46" t="n">
        <f aca="false">ISNUMBER(MATCH(B294,Selection!A:A,0))</f>
        <v>0</v>
      </c>
    </row>
    <row r="295" customFormat="false" ht="13" hidden="true" customHeight="false" outlineLevel="0" collapsed="false">
      <c r="A295" s="35" t="n">
        <v>1616</v>
      </c>
      <c r="B295" s="35" t="n">
        <v>395</v>
      </c>
      <c r="C295" s="45" t="s">
        <v>44</v>
      </c>
      <c r="D295" s="35" t="n">
        <v>3</v>
      </c>
      <c r="E295" s="47" t="s">
        <v>2597</v>
      </c>
      <c r="F295" s="35"/>
      <c r="H295" s="0" t="str">
        <f aca="false">B295&amp;C295</f>
        <v>395N</v>
      </c>
      <c r="I295" s="0" t="str">
        <f aca="false">D295&amp;"-"&amp;E295</f>
        <v>3-J04</v>
      </c>
      <c r="K295" s="46" t="n">
        <f aca="false">ISNUMBER(MATCH(B295,Selection!A:A,0))</f>
        <v>0</v>
      </c>
    </row>
    <row r="296" customFormat="false" ht="13" hidden="true" customHeight="false" outlineLevel="0" collapsed="false">
      <c r="A296" s="35" t="n">
        <v>1623</v>
      </c>
      <c r="B296" s="35" t="n">
        <v>398</v>
      </c>
      <c r="C296" s="45" t="s">
        <v>43</v>
      </c>
      <c r="D296" s="35" t="n">
        <v>3</v>
      </c>
      <c r="E296" s="47" t="s">
        <v>2598</v>
      </c>
      <c r="F296" s="35"/>
      <c r="H296" s="0" t="str">
        <f aca="false">B296&amp;C296</f>
        <v>398T</v>
      </c>
      <c r="I296" s="0" t="str">
        <f aca="false">D296&amp;"-"&amp;E296</f>
        <v>3-J05</v>
      </c>
      <c r="K296" s="46" t="n">
        <f aca="false">ISNUMBER(MATCH(B296,Selection!A:A,0))</f>
        <v>0</v>
      </c>
    </row>
    <row r="297" customFormat="false" ht="13" hidden="true" customHeight="false" outlineLevel="0" collapsed="false">
      <c r="A297" s="35" t="n">
        <v>1629</v>
      </c>
      <c r="B297" s="35" t="n">
        <v>399</v>
      </c>
      <c r="C297" s="45" t="s">
        <v>43</v>
      </c>
      <c r="D297" s="35" t="n">
        <v>3</v>
      </c>
      <c r="E297" s="47" t="s">
        <v>2599</v>
      </c>
      <c r="F297" s="35"/>
      <c r="H297" s="0" t="str">
        <f aca="false">B297&amp;C297</f>
        <v>399T</v>
      </c>
      <c r="I297" s="0" t="str">
        <f aca="false">D297&amp;"-"&amp;E297</f>
        <v>3-J06</v>
      </c>
      <c r="K297" s="46" t="n">
        <f aca="false">ISNUMBER(MATCH(B297,Selection!A:A,0))</f>
        <v>0</v>
      </c>
    </row>
    <row r="298" customFormat="false" ht="13" hidden="true" customHeight="false" outlineLevel="0" collapsed="false">
      <c r="A298" s="35" t="n">
        <v>1630</v>
      </c>
      <c r="B298" s="35" t="n">
        <v>399</v>
      </c>
      <c r="C298" s="45" t="s">
        <v>324</v>
      </c>
      <c r="D298" s="35" t="n">
        <v>3</v>
      </c>
      <c r="E298" s="47" t="s">
        <v>2601</v>
      </c>
      <c r="F298" s="35"/>
      <c r="H298" s="0" t="str">
        <f aca="false">B298&amp;C298</f>
        <v>399MET</v>
      </c>
      <c r="I298" s="0" t="str">
        <f aca="false">D298&amp;"-"&amp;E298</f>
        <v>3-J07</v>
      </c>
      <c r="K298" s="46" t="n">
        <f aca="false">ISNUMBER(MATCH(B298,Selection!A:A,0))</f>
        <v>0</v>
      </c>
    </row>
    <row r="299" customFormat="false" ht="13" hidden="true" customHeight="false" outlineLevel="0" collapsed="false">
      <c r="A299" s="35" t="n">
        <v>1631</v>
      </c>
      <c r="B299" s="35" t="n">
        <v>399</v>
      </c>
      <c r="C299" s="45" t="s">
        <v>44</v>
      </c>
      <c r="D299" s="35" t="n">
        <v>3</v>
      </c>
      <c r="E299" s="47" t="s">
        <v>2602</v>
      </c>
      <c r="F299" s="35"/>
      <c r="H299" s="0" t="str">
        <f aca="false">B299&amp;C299</f>
        <v>399N</v>
      </c>
      <c r="I299" s="0" t="str">
        <f aca="false">D299&amp;"-"&amp;E299</f>
        <v>3-J08</v>
      </c>
      <c r="K299" s="46" t="n">
        <f aca="false">ISNUMBER(MATCH(B299,Selection!A:A,0))</f>
        <v>0</v>
      </c>
    </row>
    <row r="300" customFormat="false" ht="13" hidden="true" customHeight="false" outlineLevel="0" collapsed="false">
      <c r="A300" s="35" t="n">
        <v>4581</v>
      </c>
      <c r="B300" s="35" t="n">
        <v>442</v>
      </c>
      <c r="C300" s="45" t="s">
        <v>44</v>
      </c>
      <c r="D300" s="35" t="n">
        <v>3</v>
      </c>
      <c r="E300" s="47" t="s">
        <v>2604</v>
      </c>
      <c r="F300" s="35" t="s">
        <v>2610</v>
      </c>
      <c r="H300" s="0" t="str">
        <f aca="false">B300&amp;C300</f>
        <v>442N</v>
      </c>
      <c r="I300" s="0" t="str">
        <f aca="false">D300&amp;"-"&amp;E300</f>
        <v>3-J09</v>
      </c>
      <c r="K300" s="46" t="n">
        <f aca="false">ISNUMBER(MATCH(B300,Selection!A:A,0))</f>
        <v>0</v>
      </c>
    </row>
    <row r="301" customFormat="false" ht="13" hidden="true" customHeight="false" outlineLevel="0" collapsed="false">
      <c r="A301" s="35" t="n">
        <v>4582</v>
      </c>
      <c r="B301" s="35" t="n">
        <v>442</v>
      </c>
      <c r="C301" s="45" t="s">
        <v>43</v>
      </c>
      <c r="D301" s="35" t="n">
        <v>3</v>
      </c>
      <c r="E301" s="47" t="s">
        <v>2605</v>
      </c>
      <c r="F301" s="35" t="s">
        <v>2611</v>
      </c>
      <c r="H301" s="0" t="str">
        <f aca="false">B301&amp;C301</f>
        <v>442T</v>
      </c>
      <c r="I301" s="0" t="str">
        <f aca="false">D301&amp;"-"&amp;E301</f>
        <v>3-J10</v>
      </c>
      <c r="K301" s="46" t="n">
        <f aca="false">ISNUMBER(MATCH(B301,Selection!A:A,0))</f>
        <v>0</v>
      </c>
    </row>
    <row r="302" customFormat="false" ht="13" hidden="false" customHeight="false" outlineLevel="0" collapsed="false">
      <c r="A302" s="50" t="n">
        <v>289</v>
      </c>
      <c r="B302" s="47" t="n">
        <v>38</v>
      </c>
      <c r="C302" s="48" t="s">
        <v>43</v>
      </c>
      <c r="D302" s="47" t="n">
        <v>4</v>
      </c>
      <c r="E302" s="47" t="s">
        <v>2580</v>
      </c>
      <c r="F302" s="47" t="s">
        <v>2612</v>
      </c>
      <c r="H302" s="0" t="str">
        <f aca="false">B302&amp;C302</f>
        <v>38T</v>
      </c>
      <c r="I302" s="0" t="str">
        <f aca="false">D302&amp;"-"&amp;E302</f>
        <v>4-H07</v>
      </c>
      <c r="K302" s="46" t="n">
        <f aca="false">ISNUMBER(MATCH(B302,Selection!A:A,0))</f>
        <v>0</v>
      </c>
    </row>
    <row r="303" customFormat="false" ht="13" hidden="false" customHeight="false" outlineLevel="0" collapsed="false">
      <c r="A303" s="50" t="n">
        <v>3156</v>
      </c>
      <c r="B303" s="47" t="n">
        <v>38</v>
      </c>
      <c r="C303" s="48" t="s">
        <v>44</v>
      </c>
      <c r="D303" s="47" t="n">
        <v>4</v>
      </c>
      <c r="E303" s="47" t="s">
        <v>2581</v>
      </c>
      <c r="F303" s="47" t="s">
        <v>2613</v>
      </c>
      <c r="H303" s="0" t="str">
        <f aca="false">B303&amp;C303</f>
        <v>38N</v>
      </c>
      <c r="I303" s="0" t="str">
        <f aca="false">D303&amp;"-"&amp;E303</f>
        <v>4-H08</v>
      </c>
      <c r="K303" s="46" t="n">
        <f aca="false">ISNUMBER(MATCH(B303,Selection!A:A,0))</f>
        <v>0</v>
      </c>
    </row>
    <row r="304" customFormat="false" ht="13" hidden="false" customHeight="false" outlineLevel="0" collapsed="false">
      <c r="A304" s="50" t="n">
        <v>1697</v>
      </c>
      <c r="B304" s="47" t="n">
        <v>194</v>
      </c>
      <c r="C304" s="48" t="s">
        <v>43</v>
      </c>
      <c r="D304" s="47" t="n">
        <v>4</v>
      </c>
      <c r="E304" s="47" t="s">
        <v>2543</v>
      </c>
      <c r="F304" s="47" t="s">
        <v>2614</v>
      </c>
      <c r="H304" s="0" t="str">
        <f aca="false">B304&amp;C304</f>
        <v>194T</v>
      </c>
      <c r="I304" s="0" t="str">
        <f aca="false">D304&amp;"-"&amp;E304</f>
        <v>4-D10</v>
      </c>
      <c r="K304" s="46" t="n">
        <f aca="false">ISNUMBER(MATCH(B304,Selection!A:A,0))</f>
        <v>0</v>
      </c>
    </row>
    <row r="305" customFormat="false" ht="13" hidden="true" customHeight="false" outlineLevel="0" collapsed="false">
      <c r="A305" s="51" t="n">
        <v>2869</v>
      </c>
      <c r="B305" s="47" t="n">
        <v>650</v>
      </c>
      <c r="C305" s="48" t="s">
        <v>43</v>
      </c>
      <c r="D305" s="47" t="n">
        <v>4</v>
      </c>
      <c r="E305" s="47" t="s">
        <v>2500</v>
      </c>
      <c r="F305" s="47" t="s">
        <v>2615</v>
      </c>
      <c r="H305" s="0" t="str">
        <f aca="false">B305&amp;C305</f>
        <v>650T</v>
      </c>
      <c r="I305" s="0" t="str">
        <f aca="false">D305&amp;"-"&amp;E305</f>
        <v>4-A04</v>
      </c>
      <c r="K305" s="46" t="n">
        <f aca="false">ISNUMBER(MATCH(B305,Selection!A:A,0))</f>
        <v>0</v>
      </c>
    </row>
    <row r="306" customFormat="false" ht="13" hidden="true" customHeight="false" outlineLevel="0" collapsed="false">
      <c r="A306" s="51" t="n">
        <v>2870</v>
      </c>
      <c r="B306" s="47" t="n">
        <v>650</v>
      </c>
      <c r="C306" s="48" t="s">
        <v>44</v>
      </c>
      <c r="D306" s="47" t="n">
        <v>4</v>
      </c>
      <c r="E306" s="47" t="s">
        <v>2501</v>
      </c>
      <c r="F306" s="47" t="s">
        <v>2616</v>
      </c>
      <c r="H306" s="0" t="str">
        <f aca="false">B306&amp;C306</f>
        <v>650N</v>
      </c>
      <c r="I306" s="0" t="str">
        <f aca="false">D306&amp;"-"&amp;E306</f>
        <v>4-A05</v>
      </c>
      <c r="K306" s="46" t="n">
        <f aca="false">ISNUMBER(MATCH(B306,Selection!A:A,0))</f>
        <v>0</v>
      </c>
    </row>
    <row r="307" customFormat="false" ht="13" hidden="true" customHeight="false" outlineLevel="0" collapsed="false">
      <c r="A307" s="51" t="n">
        <v>2871</v>
      </c>
      <c r="B307" s="47" t="n">
        <v>651</v>
      </c>
      <c r="C307" s="48" t="s">
        <v>43</v>
      </c>
      <c r="D307" s="47" t="n">
        <v>4</v>
      </c>
      <c r="E307" s="47" t="s">
        <v>2502</v>
      </c>
      <c r="F307" s="47" t="s">
        <v>2617</v>
      </c>
      <c r="H307" s="0" t="str">
        <f aca="false">B307&amp;C307</f>
        <v>651T</v>
      </c>
      <c r="I307" s="0" t="str">
        <f aca="false">D307&amp;"-"&amp;E307</f>
        <v>4-A06</v>
      </c>
      <c r="K307" s="46" t="n">
        <f aca="false">ISNUMBER(MATCH(B307,Selection!A:A,0))</f>
        <v>0</v>
      </c>
    </row>
    <row r="308" customFormat="false" ht="13" hidden="true" customHeight="false" outlineLevel="0" collapsed="false">
      <c r="A308" s="51" t="n">
        <v>2872</v>
      </c>
      <c r="B308" s="47" t="n">
        <v>651</v>
      </c>
      <c r="C308" s="48" t="s">
        <v>44</v>
      </c>
      <c r="D308" s="47" t="n">
        <v>4</v>
      </c>
      <c r="E308" s="47" t="s">
        <v>2503</v>
      </c>
      <c r="F308" s="47" t="s">
        <v>2618</v>
      </c>
      <c r="H308" s="0" t="str">
        <f aca="false">B308&amp;C308</f>
        <v>651N</v>
      </c>
      <c r="I308" s="0" t="str">
        <f aca="false">D308&amp;"-"&amp;E308</f>
        <v>4-A07</v>
      </c>
      <c r="K308" s="46" t="n">
        <f aca="false">ISNUMBER(MATCH(B308,Selection!A:A,0))</f>
        <v>0</v>
      </c>
    </row>
    <row r="309" customFormat="false" ht="13" hidden="true" customHeight="false" outlineLevel="0" collapsed="false">
      <c r="A309" s="51" t="n">
        <v>2873</v>
      </c>
      <c r="B309" s="47" t="n">
        <v>652</v>
      </c>
      <c r="C309" s="48" t="s">
        <v>43</v>
      </c>
      <c r="D309" s="47" t="n">
        <v>4</v>
      </c>
      <c r="E309" s="47" t="s">
        <v>2504</v>
      </c>
      <c r="F309" s="47"/>
      <c r="H309" s="0" t="str">
        <f aca="false">B309&amp;C309</f>
        <v>652T</v>
      </c>
      <c r="I309" s="0" t="str">
        <f aca="false">D309&amp;"-"&amp;E309</f>
        <v>4-A08</v>
      </c>
      <c r="K309" s="46" t="n">
        <f aca="false">ISNUMBER(MATCH(B309,Selection!A:A,0))</f>
        <v>0</v>
      </c>
    </row>
    <row r="310" customFormat="false" ht="13" hidden="true" customHeight="false" outlineLevel="0" collapsed="false">
      <c r="A310" s="51" t="n">
        <v>2877</v>
      </c>
      <c r="B310" s="47" t="n">
        <v>654</v>
      </c>
      <c r="C310" s="48" t="s">
        <v>43</v>
      </c>
      <c r="D310" s="47" t="n">
        <v>4</v>
      </c>
      <c r="E310" s="47" t="s">
        <v>2505</v>
      </c>
      <c r="F310" s="47" t="s">
        <v>2619</v>
      </c>
      <c r="H310" s="35" t="str">
        <f aca="false">B310&amp;C310</f>
        <v>654T</v>
      </c>
      <c r="I310" s="35" t="str">
        <f aca="false">D310&amp;"-"&amp;E310</f>
        <v>4-A09</v>
      </c>
      <c r="K310" s="46" t="n">
        <f aca="false">ISNUMBER(MATCH(B310,Selection!A:A,0))</f>
        <v>0</v>
      </c>
    </row>
    <row r="311" customFormat="false" ht="13" hidden="false" customHeight="false" outlineLevel="0" collapsed="false">
      <c r="A311" s="50" t="n">
        <v>1698</v>
      </c>
      <c r="B311" s="47" t="n">
        <v>194</v>
      </c>
      <c r="C311" s="48" t="s">
        <v>44</v>
      </c>
      <c r="D311" s="47" t="n">
        <v>4</v>
      </c>
      <c r="E311" s="47" t="s">
        <v>2544</v>
      </c>
      <c r="F311" s="47" t="s">
        <v>2620</v>
      </c>
      <c r="H311" s="0" t="str">
        <f aca="false">B311&amp;C311</f>
        <v>194N</v>
      </c>
      <c r="I311" s="0" t="str">
        <f aca="false">D311&amp;"-"&amp;E311</f>
        <v>4-E01</v>
      </c>
      <c r="K311" s="46" t="n">
        <f aca="false">ISNUMBER(MATCH(B311,Selection!A:A,0))</f>
        <v>0</v>
      </c>
    </row>
    <row r="312" customFormat="false" ht="13" hidden="false" customHeight="false" outlineLevel="0" collapsed="false">
      <c r="A312" s="51" t="n">
        <v>2668</v>
      </c>
      <c r="B312" s="47" t="n">
        <v>603</v>
      </c>
      <c r="C312" s="48" t="s">
        <v>44</v>
      </c>
      <c r="D312" s="47" t="n">
        <v>4</v>
      </c>
      <c r="E312" s="47" t="s">
        <v>2515</v>
      </c>
      <c r="F312" s="47" t="s">
        <v>2621</v>
      </c>
      <c r="H312" s="0" t="str">
        <f aca="false">B312&amp;C312</f>
        <v>603N</v>
      </c>
      <c r="I312" s="0" t="str">
        <f aca="false">D312&amp;"-"&amp;E312</f>
        <v>4-B09</v>
      </c>
      <c r="K312" s="46" t="n">
        <f aca="false">ISNUMBER(MATCH(B312,Selection!A:A,0))</f>
        <v>0</v>
      </c>
    </row>
    <row r="313" customFormat="false" ht="13" hidden="false" customHeight="false" outlineLevel="0" collapsed="false">
      <c r="A313" s="50" t="n">
        <v>2667</v>
      </c>
      <c r="B313" s="47" t="n">
        <v>603</v>
      </c>
      <c r="C313" s="48" t="s">
        <v>43</v>
      </c>
      <c r="D313" s="47" t="n">
        <v>4</v>
      </c>
      <c r="E313" s="47" t="s">
        <v>2539</v>
      </c>
      <c r="F313" s="47" t="s">
        <v>2622</v>
      </c>
      <c r="H313" s="0" t="str">
        <f aca="false">B313&amp;C313</f>
        <v>603T</v>
      </c>
      <c r="I313" s="0" t="str">
        <f aca="false">D313&amp;"-"&amp;E313</f>
        <v>4-D06</v>
      </c>
      <c r="K313" s="46" t="n">
        <f aca="false">ISNUMBER(MATCH(B313,Selection!A:A,0))</f>
        <v>0</v>
      </c>
    </row>
    <row r="314" customFormat="false" ht="13" hidden="false" customHeight="false" outlineLevel="0" collapsed="false">
      <c r="A314" s="51" t="n">
        <v>2671</v>
      </c>
      <c r="B314" s="47" t="n">
        <v>605</v>
      </c>
      <c r="C314" s="48" t="s">
        <v>43</v>
      </c>
      <c r="D314" s="47" t="n">
        <v>4</v>
      </c>
      <c r="E314" s="47" t="s">
        <v>2522</v>
      </c>
      <c r="F314" s="47" t="s">
        <v>2623</v>
      </c>
      <c r="H314" s="0" t="str">
        <f aca="false">B314&amp;C314</f>
        <v>605T</v>
      </c>
      <c r="I314" s="0" t="str">
        <f aca="false">D314&amp;"-"&amp;E314</f>
        <v>4-C02</v>
      </c>
      <c r="K314" s="46" t="n">
        <f aca="false">ISNUMBER(MATCH(B314,Selection!A:A,0))</f>
        <v>0</v>
      </c>
    </row>
    <row r="315" customFormat="false" ht="13" hidden="false" customHeight="false" outlineLevel="0" collapsed="false">
      <c r="A315" s="51" t="n">
        <v>2672</v>
      </c>
      <c r="B315" s="47" t="n">
        <v>605</v>
      </c>
      <c r="C315" s="48" t="s">
        <v>44</v>
      </c>
      <c r="D315" s="47" t="n">
        <v>4</v>
      </c>
      <c r="E315" s="47" t="s">
        <v>2524</v>
      </c>
      <c r="F315" s="47" t="s">
        <v>2624</v>
      </c>
      <c r="H315" s="0" t="str">
        <f aca="false">B315&amp;C315</f>
        <v>605N</v>
      </c>
      <c r="I315" s="0" t="str">
        <f aca="false">D315&amp;"-"&amp;E315</f>
        <v>4-C03</v>
      </c>
      <c r="K315" s="46" t="n">
        <f aca="false">ISNUMBER(MATCH(B315,Selection!A:A,0))</f>
        <v>0</v>
      </c>
    </row>
    <row r="316" customFormat="false" ht="13" hidden="false" customHeight="false" outlineLevel="0" collapsed="false">
      <c r="A316" s="51" t="n">
        <v>2677</v>
      </c>
      <c r="B316" s="47" t="n">
        <v>608</v>
      </c>
      <c r="C316" s="48" t="s">
        <v>43</v>
      </c>
      <c r="D316" s="47" t="n">
        <v>4</v>
      </c>
      <c r="E316" s="47" t="s">
        <v>2506</v>
      </c>
      <c r="F316" s="47" t="s">
        <v>2625</v>
      </c>
      <c r="H316" s="0" t="str">
        <f aca="false">B316&amp;C316</f>
        <v>608T</v>
      </c>
      <c r="I316" s="0" t="str">
        <f aca="false">D316&amp;"-"&amp;E316</f>
        <v>4-A10</v>
      </c>
      <c r="K316" s="46" t="n">
        <f aca="false">ISNUMBER(MATCH(B316,Selection!A:A,0))</f>
        <v>0</v>
      </c>
    </row>
    <row r="317" customFormat="false" ht="13" hidden="false" customHeight="false" outlineLevel="0" collapsed="false">
      <c r="A317" s="51" t="n">
        <v>2678</v>
      </c>
      <c r="B317" s="47" t="n">
        <v>608</v>
      </c>
      <c r="C317" s="48" t="s">
        <v>44</v>
      </c>
      <c r="D317" s="47" t="n">
        <v>4</v>
      </c>
      <c r="E317" s="47" t="s">
        <v>2507</v>
      </c>
      <c r="F317" s="47" t="s">
        <v>2626</v>
      </c>
      <c r="H317" s="0" t="str">
        <f aca="false">B317&amp;C317</f>
        <v>608N</v>
      </c>
      <c r="I317" s="0" t="str">
        <f aca="false">D317&amp;"-"&amp;E317</f>
        <v>4-B01</v>
      </c>
      <c r="K317" s="46" t="n">
        <f aca="false">ISNUMBER(MATCH(B317,Selection!A:A,0))</f>
        <v>0</v>
      </c>
    </row>
    <row r="318" customFormat="false" ht="13" hidden="false" customHeight="false" outlineLevel="0" collapsed="false">
      <c r="A318" s="51" t="n">
        <v>2679</v>
      </c>
      <c r="B318" s="47" t="n">
        <v>609</v>
      </c>
      <c r="C318" s="48" t="s">
        <v>43</v>
      </c>
      <c r="D318" s="47" t="n">
        <v>4</v>
      </c>
      <c r="E318" s="47" t="s">
        <v>2508</v>
      </c>
      <c r="F318" s="47" t="s">
        <v>2627</v>
      </c>
      <c r="H318" s="0" t="str">
        <f aca="false">B318&amp;C318</f>
        <v>609T</v>
      </c>
      <c r="I318" s="0" t="str">
        <f aca="false">D318&amp;"-"&amp;E318</f>
        <v>4-B02</v>
      </c>
      <c r="K318" s="46" t="n">
        <f aca="false">ISNUMBER(MATCH(B318,Selection!A:A,0))</f>
        <v>0</v>
      </c>
    </row>
    <row r="319" customFormat="false" ht="13" hidden="false" customHeight="false" outlineLevel="0" collapsed="false">
      <c r="A319" s="51" t="n">
        <v>2680</v>
      </c>
      <c r="B319" s="47" t="n">
        <v>609</v>
      </c>
      <c r="C319" s="48" t="s">
        <v>44</v>
      </c>
      <c r="D319" s="47" t="n">
        <v>4</v>
      </c>
      <c r="E319" s="47" t="s">
        <v>2509</v>
      </c>
      <c r="F319" s="47" t="s">
        <v>2628</v>
      </c>
      <c r="H319" s="0" t="str">
        <f aca="false">B319&amp;C319</f>
        <v>609N</v>
      </c>
      <c r="I319" s="0" t="str">
        <f aca="false">D319&amp;"-"&amp;E319</f>
        <v>4-B03</v>
      </c>
      <c r="K319" s="46" t="n">
        <f aca="false">ISNUMBER(MATCH(B319,Selection!A:A,0))</f>
        <v>0</v>
      </c>
    </row>
    <row r="320" customFormat="false" ht="13" hidden="false" customHeight="false" outlineLevel="0" collapsed="false">
      <c r="A320" s="51" t="n">
        <v>2681</v>
      </c>
      <c r="B320" s="47" t="n">
        <v>610</v>
      </c>
      <c r="C320" s="48" t="s">
        <v>43</v>
      </c>
      <c r="D320" s="47" t="n">
        <v>4</v>
      </c>
      <c r="E320" s="47" t="s">
        <v>2510</v>
      </c>
      <c r="F320" s="47" t="s">
        <v>2629</v>
      </c>
      <c r="H320" s="0" t="str">
        <f aca="false">B320&amp;C320</f>
        <v>610T</v>
      </c>
      <c r="I320" s="0" t="str">
        <f aca="false">D320&amp;"-"&amp;E320</f>
        <v>4-B04</v>
      </c>
      <c r="K320" s="46" t="n">
        <f aca="false">ISNUMBER(MATCH(B320,Selection!A:A,0))</f>
        <v>0</v>
      </c>
    </row>
    <row r="321" customFormat="false" ht="13" hidden="true" customHeight="false" outlineLevel="0" collapsed="false">
      <c r="A321" s="51" t="n">
        <v>2669</v>
      </c>
      <c r="B321" s="47" t="n">
        <v>604</v>
      </c>
      <c r="C321" s="48" t="s">
        <v>43</v>
      </c>
      <c r="D321" s="47" t="n">
        <v>4</v>
      </c>
      <c r="E321" s="47" t="s">
        <v>2518</v>
      </c>
      <c r="F321" s="47"/>
      <c r="H321" s="0" t="str">
        <f aca="false">B321&amp;C321</f>
        <v>604T</v>
      </c>
      <c r="I321" s="0" t="str">
        <f aca="false">D321&amp;"-"&amp;E321</f>
        <v>4-B10</v>
      </c>
      <c r="K321" s="46" t="n">
        <f aca="false">ISNUMBER(MATCH(B321,Selection!A:A,0))</f>
        <v>0</v>
      </c>
    </row>
    <row r="322" customFormat="false" ht="13" hidden="true" customHeight="false" outlineLevel="0" collapsed="false">
      <c r="A322" s="51" t="n">
        <v>2670</v>
      </c>
      <c r="B322" s="47" t="n">
        <v>604</v>
      </c>
      <c r="C322" s="48" t="s">
        <v>44</v>
      </c>
      <c r="D322" s="47" t="n">
        <v>4</v>
      </c>
      <c r="E322" s="47" t="s">
        <v>2521</v>
      </c>
      <c r="F322" s="47"/>
      <c r="H322" s="0" t="str">
        <f aca="false">B322&amp;C322</f>
        <v>604N</v>
      </c>
      <c r="I322" s="0" t="str">
        <f aca="false">D322&amp;"-"&amp;E322</f>
        <v>4-C01</v>
      </c>
      <c r="K322" s="46" t="n">
        <f aca="false">ISNUMBER(MATCH(B322,Selection!A:A,0))</f>
        <v>0</v>
      </c>
    </row>
    <row r="323" customFormat="false" ht="13" hidden="false" customHeight="false" outlineLevel="0" collapsed="false">
      <c r="A323" s="51" t="n">
        <v>2682</v>
      </c>
      <c r="B323" s="47" t="n">
        <v>610</v>
      </c>
      <c r="C323" s="48" t="s">
        <v>44</v>
      </c>
      <c r="D323" s="47" t="n">
        <v>4</v>
      </c>
      <c r="E323" s="47" t="s">
        <v>2511</v>
      </c>
      <c r="F323" s="47" t="s">
        <v>2630</v>
      </c>
      <c r="H323" s="0" t="str">
        <f aca="false">B323&amp;C323</f>
        <v>610N</v>
      </c>
      <c r="I323" s="0" t="str">
        <f aca="false">D323&amp;"-"&amp;E323</f>
        <v>4-B05</v>
      </c>
      <c r="K323" s="46" t="n">
        <f aca="false">ISNUMBER(MATCH(B323,Selection!A:A,0))</f>
        <v>0</v>
      </c>
    </row>
    <row r="324" customFormat="false" ht="13" hidden="false" customHeight="false" outlineLevel="0" collapsed="false">
      <c r="A324" s="51" t="n">
        <v>2683</v>
      </c>
      <c r="B324" s="47" t="n">
        <v>611</v>
      </c>
      <c r="C324" s="48" t="s">
        <v>43</v>
      </c>
      <c r="D324" s="47" t="n">
        <v>4</v>
      </c>
      <c r="E324" s="47" t="s">
        <v>2512</v>
      </c>
      <c r="F324" s="47" t="s">
        <v>2631</v>
      </c>
      <c r="H324" s="0" t="str">
        <f aca="false">B324&amp;C324</f>
        <v>611T</v>
      </c>
      <c r="I324" s="0" t="str">
        <f aca="false">D324&amp;"-"&amp;E324</f>
        <v>4-B06</v>
      </c>
      <c r="K324" s="46" t="n">
        <f aca="false">ISNUMBER(MATCH(B324,Selection!A:A,0))</f>
        <v>0</v>
      </c>
    </row>
    <row r="325" customFormat="false" ht="13" hidden="true" customHeight="false" outlineLevel="0" collapsed="false">
      <c r="A325" s="51" t="n">
        <v>2673</v>
      </c>
      <c r="B325" s="47" t="n">
        <v>606</v>
      </c>
      <c r="C325" s="48" t="s">
        <v>324</v>
      </c>
      <c r="D325" s="47" t="n">
        <v>4</v>
      </c>
      <c r="E325" s="47" t="s">
        <v>2526</v>
      </c>
      <c r="F325" s="47"/>
      <c r="H325" s="0" t="str">
        <f aca="false">B325&amp;C325</f>
        <v>606MET</v>
      </c>
      <c r="I325" s="0" t="str">
        <f aca="false">D325&amp;"-"&amp;E325</f>
        <v>4-C04</v>
      </c>
      <c r="K325" s="46" t="n">
        <f aca="false">ISNUMBER(MATCH(B325,Selection!A:A,0))</f>
        <v>0</v>
      </c>
    </row>
    <row r="326" customFormat="false" ht="13" hidden="true" customHeight="false" outlineLevel="0" collapsed="false">
      <c r="A326" s="51" t="n">
        <v>2674</v>
      </c>
      <c r="B326" s="47" t="n">
        <v>606</v>
      </c>
      <c r="C326" s="48" t="s">
        <v>44</v>
      </c>
      <c r="D326" s="47" t="n">
        <v>4</v>
      </c>
      <c r="E326" s="47" t="s">
        <v>2527</v>
      </c>
      <c r="F326" s="47"/>
      <c r="H326" s="0" t="str">
        <f aca="false">B326&amp;C326</f>
        <v>606N</v>
      </c>
      <c r="I326" s="0" t="str">
        <f aca="false">D326&amp;"-"&amp;E326</f>
        <v>4-C05</v>
      </c>
      <c r="K326" s="46" t="n">
        <f aca="false">ISNUMBER(MATCH(B326,Selection!A:A,0))</f>
        <v>0</v>
      </c>
    </row>
    <row r="327" customFormat="false" ht="13" hidden="true" customHeight="false" outlineLevel="0" collapsed="false">
      <c r="A327" s="51" t="n">
        <v>2675</v>
      </c>
      <c r="B327" s="47" t="n">
        <v>607</v>
      </c>
      <c r="C327" s="48" t="s">
        <v>324</v>
      </c>
      <c r="D327" s="47" t="n">
        <v>4</v>
      </c>
      <c r="E327" s="47" t="s">
        <v>2528</v>
      </c>
      <c r="F327" s="47"/>
      <c r="H327" s="0" t="str">
        <f aca="false">B327&amp;C327</f>
        <v>607MET</v>
      </c>
      <c r="I327" s="0" t="str">
        <f aca="false">D327&amp;"-"&amp;E327</f>
        <v>4-C06</v>
      </c>
      <c r="K327" s="46" t="n">
        <f aca="false">ISNUMBER(MATCH(B327,Selection!A:A,0))</f>
        <v>0</v>
      </c>
    </row>
    <row r="328" customFormat="false" ht="13" hidden="true" customHeight="false" outlineLevel="0" collapsed="false">
      <c r="A328" s="51" t="n">
        <v>2676</v>
      </c>
      <c r="B328" s="47" t="n">
        <v>607</v>
      </c>
      <c r="C328" s="48" t="s">
        <v>44</v>
      </c>
      <c r="D328" s="47" t="n">
        <v>4</v>
      </c>
      <c r="E328" s="47" t="s">
        <v>2529</v>
      </c>
      <c r="F328" s="47"/>
      <c r="H328" s="0" t="str">
        <f aca="false">B328&amp;C328</f>
        <v>607N</v>
      </c>
      <c r="I328" s="0" t="str">
        <f aca="false">D328&amp;"-"&amp;E328</f>
        <v>4-C07</v>
      </c>
      <c r="K328" s="46" t="n">
        <f aca="false">ISNUMBER(MATCH(B328,Selection!A:A,0))</f>
        <v>0</v>
      </c>
    </row>
    <row r="329" customFormat="false" ht="13" hidden="true" customHeight="false" outlineLevel="0" collapsed="false">
      <c r="A329" s="51" t="n">
        <v>4580</v>
      </c>
      <c r="B329" s="47" t="n">
        <v>199</v>
      </c>
      <c r="C329" s="48" t="s">
        <v>43</v>
      </c>
      <c r="D329" s="47" t="n">
        <v>4</v>
      </c>
      <c r="E329" s="47" t="s">
        <v>2530</v>
      </c>
      <c r="F329" s="47" t="s">
        <v>2632</v>
      </c>
      <c r="H329" s="0" t="str">
        <f aca="false">B329&amp;C329</f>
        <v>199T</v>
      </c>
      <c r="I329" s="0" t="str">
        <f aca="false">D329&amp;"-"&amp;E329</f>
        <v>4-C08</v>
      </c>
      <c r="K329" s="46" t="n">
        <f aca="false">ISNUMBER(MATCH(B329,Selection!A:A,0))</f>
        <v>0</v>
      </c>
    </row>
    <row r="330" customFormat="false" ht="13" hidden="true" customHeight="false" outlineLevel="0" collapsed="false">
      <c r="A330" s="51" t="n">
        <v>4579</v>
      </c>
      <c r="B330" s="47" t="n">
        <v>199</v>
      </c>
      <c r="C330" s="48" t="s">
        <v>44</v>
      </c>
      <c r="D330" s="47" t="n">
        <v>4</v>
      </c>
      <c r="E330" s="47" t="s">
        <v>2531</v>
      </c>
      <c r="F330" s="47" t="s">
        <v>2633</v>
      </c>
      <c r="H330" s="0" t="str">
        <f aca="false">B330&amp;C330</f>
        <v>199N</v>
      </c>
      <c r="I330" s="0" t="str">
        <f aca="false">D330&amp;"-"&amp;E330</f>
        <v>4-C09</v>
      </c>
      <c r="K330" s="46" t="n">
        <f aca="false">ISNUMBER(MATCH(B330,Selection!A:A,0))</f>
        <v>0</v>
      </c>
    </row>
    <row r="331" customFormat="false" ht="13" hidden="true" customHeight="false" outlineLevel="0" collapsed="false">
      <c r="A331" s="51" t="n">
        <v>2661</v>
      </c>
      <c r="B331" s="47" t="n">
        <v>600</v>
      </c>
      <c r="C331" s="48" t="s">
        <v>43</v>
      </c>
      <c r="D331" s="47" t="n">
        <v>4</v>
      </c>
      <c r="E331" s="47" t="s">
        <v>2532</v>
      </c>
      <c r="F331" s="47"/>
      <c r="H331" s="0" t="str">
        <f aca="false">B331&amp;C331</f>
        <v>600T</v>
      </c>
      <c r="I331" s="0" t="str">
        <f aca="false">D331&amp;"-"&amp;E331</f>
        <v>4-C10</v>
      </c>
      <c r="K331" s="46" t="n">
        <f aca="false">ISNUMBER(MATCH(B331,Selection!A:A,0))</f>
        <v>0</v>
      </c>
    </row>
    <row r="332" customFormat="false" ht="13" hidden="true" customHeight="false" outlineLevel="0" collapsed="false">
      <c r="A332" s="51" t="n">
        <v>2662</v>
      </c>
      <c r="B332" s="47" t="n">
        <v>600</v>
      </c>
      <c r="C332" s="48" t="s">
        <v>44</v>
      </c>
      <c r="D332" s="47" t="n">
        <v>4</v>
      </c>
      <c r="E332" s="47" t="s">
        <v>2533</v>
      </c>
      <c r="F332" s="47"/>
      <c r="H332" s="0" t="str">
        <f aca="false">B332&amp;C332</f>
        <v>600N</v>
      </c>
      <c r="I332" s="0" t="str">
        <f aca="false">D332&amp;"-"&amp;E332</f>
        <v>4-D01</v>
      </c>
      <c r="K332" s="46" t="n">
        <f aca="false">ISNUMBER(MATCH(B332,Selection!A:A,0))</f>
        <v>0</v>
      </c>
    </row>
    <row r="333" customFormat="false" ht="13" hidden="true" customHeight="false" outlineLevel="0" collapsed="false">
      <c r="A333" s="51" t="n">
        <v>2663</v>
      </c>
      <c r="B333" s="47" t="n">
        <v>601</v>
      </c>
      <c r="C333" s="48" t="s">
        <v>43</v>
      </c>
      <c r="D333" s="47" t="n">
        <v>4</v>
      </c>
      <c r="E333" s="47" t="s">
        <v>2534</v>
      </c>
      <c r="F333" s="47"/>
      <c r="H333" s="0" t="str">
        <f aca="false">B333&amp;C333</f>
        <v>601T</v>
      </c>
      <c r="I333" s="0" t="str">
        <f aca="false">D333&amp;"-"&amp;E333</f>
        <v>4-D02</v>
      </c>
      <c r="K333" s="46" t="n">
        <f aca="false">ISNUMBER(MATCH(B333,Selection!A:A,0))</f>
        <v>0</v>
      </c>
    </row>
    <row r="334" customFormat="false" ht="13" hidden="true" customHeight="false" outlineLevel="0" collapsed="false">
      <c r="A334" s="51" t="n">
        <v>2664</v>
      </c>
      <c r="B334" s="47" t="n">
        <v>601</v>
      </c>
      <c r="C334" s="48" t="s">
        <v>44</v>
      </c>
      <c r="D334" s="47" t="n">
        <v>4</v>
      </c>
      <c r="E334" s="47" t="s">
        <v>2535</v>
      </c>
      <c r="F334" s="47"/>
      <c r="H334" s="0" t="str">
        <f aca="false">B334&amp;C334</f>
        <v>601N</v>
      </c>
      <c r="I334" s="0" t="str">
        <f aca="false">D334&amp;"-"&amp;E334</f>
        <v>4-D03</v>
      </c>
      <c r="K334" s="46" t="n">
        <f aca="false">ISNUMBER(MATCH(B334,Selection!A:A,0))</f>
        <v>0</v>
      </c>
    </row>
    <row r="335" customFormat="false" ht="13" hidden="true" customHeight="false" outlineLevel="0" collapsed="false">
      <c r="A335" s="47" t="n">
        <v>2665</v>
      </c>
      <c r="B335" s="47" t="n">
        <v>602</v>
      </c>
      <c r="C335" s="48" t="s">
        <v>43</v>
      </c>
      <c r="D335" s="47" t="n">
        <v>4</v>
      </c>
      <c r="E335" s="47" t="s">
        <v>2537</v>
      </c>
      <c r="F335" s="47"/>
      <c r="H335" s="0" t="str">
        <f aca="false">B335&amp;C335</f>
        <v>602T</v>
      </c>
      <c r="I335" s="0" t="str">
        <f aca="false">D335&amp;"-"&amp;E335</f>
        <v>4-D04</v>
      </c>
      <c r="K335" s="46" t="n">
        <f aca="false">ISNUMBER(MATCH(B335,Selection!A:A,0))</f>
        <v>0</v>
      </c>
    </row>
    <row r="336" customFormat="false" ht="13" hidden="true" customHeight="false" outlineLevel="0" collapsed="false">
      <c r="A336" s="47" t="n">
        <v>2666</v>
      </c>
      <c r="B336" s="47" t="n">
        <v>602</v>
      </c>
      <c r="C336" s="48" t="s">
        <v>44</v>
      </c>
      <c r="D336" s="47" t="n">
        <v>4</v>
      </c>
      <c r="E336" s="47" t="s">
        <v>2538</v>
      </c>
      <c r="F336" s="47"/>
      <c r="H336" s="0" t="str">
        <f aca="false">B336&amp;C336</f>
        <v>602N</v>
      </c>
      <c r="I336" s="0" t="str">
        <f aca="false">D336&amp;"-"&amp;E336</f>
        <v>4-D05</v>
      </c>
      <c r="K336" s="46" t="n">
        <f aca="false">ISNUMBER(MATCH(B336,Selection!A:A,0))</f>
        <v>0</v>
      </c>
    </row>
    <row r="337" customFormat="false" ht="13" hidden="false" customHeight="false" outlineLevel="0" collapsed="false">
      <c r="A337" s="35" t="n">
        <v>2684</v>
      </c>
      <c r="B337" s="47" t="n">
        <v>611</v>
      </c>
      <c r="C337" s="48" t="s">
        <v>44</v>
      </c>
      <c r="D337" s="47" t="n">
        <v>4</v>
      </c>
      <c r="E337" s="47" t="s">
        <v>2513</v>
      </c>
      <c r="F337" s="47" t="s">
        <v>2634</v>
      </c>
      <c r="H337" s="0" t="str">
        <f aca="false">B337&amp;C337</f>
        <v>611N</v>
      </c>
      <c r="I337" s="0" t="str">
        <f aca="false">D337&amp;"-"&amp;E337</f>
        <v>4-B07</v>
      </c>
      <c r="K337" s="46" t="n">
        <f aca="false">ISNUMBER(MATCH(B337,Selection!A:A,0))</f>
        <v>0</v>
      </c>
    </row>
    <row r="338" customFormat="false" ht="13" hidden="true" customHeight="false" outlineLevel="0" collapsed="false">
      <c r="A338" s="47" t="n">
        <v>782</v>
      </c>
      <c r="B338" s="47" t="n">
        <v>190</v>
      </c>
      <c r="C338" s="48" t="s">
        <v>44</v>
      </c>
      <c r="D338" s="47" t="n">
        <v>4</v>
      </c>
      <c r="E338" s="47" t="s">
        <v>2540</v>
      </c>
      <c r="F338" s="47"/>
      <c r="H338" s="0" t="str">
        <f aca="false">B338&amp;C338</f>
        <v>190N</v>
      </c>
      <c r="I338" s="0" t="str">
        <f aca="false">D338&amp;"-"&amp;E338</f>
        <v>4-D07</v>
      </c>
      <c r="K338" s="46" t="n">
        <f aca="false">ISNUMBER(MATCH(B338,Selection!A:A,0))</f>
        <v>0</v>
      </c>
    </row>
    <row r="339" customFormat="false" ht="13" hidden="true" customHeight="false" outlineLevel="0" collapsed="false">
      <c r="A339" s="47" t="n">
        <v>4893</v>
      </c>
      <c r="B339" s="47" t="n">
        <v>193</v>
      </c>
      <c r="C339" s="48" t="s">
        <v>43</v>
      </c>
      <c r="D339" s="47" t="n">
        <v>4</v>
      </c>
      <c r="E339" s="47" t="s">
        <v>2541</v>
      </c>
      <c r="F339" s="47" t="s">
        <v>2635</v>
      </c>
      <c r="H339" s="0" t="str">
        <f aca="false">B339&amp;C339</f>
        <v>193T</v>
      </c>
      <c r="I339" s="0" t="str">
        <f aca="false">D339&amp;"-"&amp;E339</f>
        <v>4-D08</v>
      </c>
      <c r="K339" s="46" t="n">
        <f aca="false">ISNUMBER(MATCH(B339,Selection!A:A,0))</f>
        <v>0</v>
      </c>
    </row>
    <row r="340" customFormat="false" ht="13" hidden="true" customHeight="false" outlineLevel="0" collapsed="false">
      <c r="A340" s="47" t="n">
        <v>4892</v>
      </c>
      <c r="B340" s="47" t="n">
        <v>193</v>
      </c>
      <c r="C340" s="48" t="s">
        <v>44</v>
      </c>
      <c r="D340" s="47" t="n">
        <v>4</v>
      </c>
      <c r="E340" s="47" t="s">
        <v>2542</v>
      </c>
      <c r="F340" s="47" t="s">
        <v>2636</v>
      </c>
      <c r="H340" s="0" t="str">
        <f aca="false">B340&amp;C340</f>
        <v>193N</v>
      </c>
      <c r="I340" s="0" t="str">
        <f aca="false">D340&amp;"-"&amp;E340</f>
        <v>4-D09</v>
      </c>
      <c r="K340" s="46" t="n">
        <f aca="false">ISNUMBER(MATCH(B340,Selection!A:A,0))</f>
        <v>0</v>
      </c>
    </row>
    <row r="341" customFormat="false" ht="13" hidden="false" customHeight="false" outlineLevel="0" collapsed="false">
      <c r="A341" s="35" t="n">
        <v>2686</v>
      </c>
      <c r="B341" s="47" t="n">
        <v>612</v>
      </c>
      <c r="C341" s="48" t="s">
        <v>44</v>
      </c>
      <c r="D341" s="47" t="n">
        <v>4</v>
      </c>
      <c r="E341" s="47" t="s">
        <v>2497</v>
      </c>
      <c r="F341" s="47" t="s">
        <v>2637</v>
      </c>
      <c r="H341" s="0" t="str">
        <f aca="false">B341&amp;C341</f>
        <v>612N</v>
      </c>
      <c r="I341" s="0" t="str">
        <f aca="false">D341&amp;"-"&amp;E341</f>
        <v>4-A01</v>
      </c>
      <c r="K341" s="46" t="n">
        <f aca="false">ISNUMBER(MATCH(B341,Selection!A:A,0))</f>
        <v>0</v>
      </c>
    </row>
    <row r="342" customFormat="false" ht="13" hidden="false" customHeight="false" outlineLevel="0" collapsed="false">
      <c r="A342" s="35" t="n">
        <v>2685</v>
      </c>
      <c r="B342" s="47" t="n">
        <v>612</v>
      </c>
      <c r="C342" s="48" t="s">
        <v>43</v>
      </c>
      <c r="D342" s="47" t="n">
        <v>4</v>
      </c>
      <c r="E342" s="47" t="s">
        <v>2514</v>
      </c>
      <c r="F342" s="47" t="s">
        <v>2638</v>
      </c>
      <c r="H342" s="0" t="str">
        <f aca="false">B342&amp;C342</f>
        <v>612T</v>
      </c>
      <c r="I342" s="0" t="str">
        <f aca="false">D342&amp;"-"&amp;E342</f>
        <v>4-B08</v>
      </c>
      <c r="K342" s="46" t="n">
        <f aca="false">ISNUMBER(MATCH(B342,Selection!A:A,0))</f>
        <v>0</v>
      </c>
    </row>
    <row r="343" customFormat="false" ht="13" hidden="true" customHeight="false" outlineLevel="0" collapsed="false">
      <c r="A343" s="47" t="n">
        <v>4895</v>
      </c>
      <c r="B343" s="47" t="n">
        <v>197</v>
      </c>
      <c r="C343" s="48" t="s">
        <v>43</v>
      </c>
      <c r="D343" s="47" t="n">
        <v>4</v>
      </c>
      <c r="E343" s="47" t="s">
        <v>2545</v>
      </c>
      <c r="F343" s="47" t="s">
        <v>2639</v>
      </c>
      <c r="H343" s="0" t="str">
        <f aca="false">B343&amp;C343</f>
        <v>197T</v>
      </c>
      <c r="I343" s="0" t="str">
        <f aca="false">D343&amp;"-"&amp;E343</f>
        <v>4-E02</v>
      </c>
      <c r="K343" s="46" t="n">
        <f aca="false">ISNUMBER(MATCH(B343,Selection!A:A,0))</f>
        <v>0</v>
      </c>
    </row>
    <row r="344" customFormat="false" ht="13" hidden="true" customHeight="false" outlineLevel="0" collapsed="false">
      <c r="A344" s="47" t="n">
        <v>4884</v>
      </c>
      <c r="B344" s="47" t="n">
        <v>197</v>
      </c>
      <c r="C344" s="48" t="s">
        <v>44</v>
      </c>
      <c r="D344" s="47" t="n">
        <v>4</v>
      </c>
      <c r="E344" s="47" t="s">
        <v>2546</v>
      </c>
      <c r="F344" s="47" t="s">
        <v>2640</v>
      </c>
      <c r="H344" s="0" t="str">
        <f aca="false">B344&amp;C344</f>
        <v>197N</v>
      </c>
      <c r="I344" s="0" t="str">
        <f aca="false">D344&amp;"-"&amp;E344</f>
        <v>4-E03</v>
      </c>
      <c r="K344" s="46" t="n">
        <f aca="false">ISNUMBER(MATCH(B344,Selection!A:A,0))</f>
        <v>0</v>
      </c>
    </row>
    <row r="345" customFormat="false" ht="13" hidden="true" customHeight="false" outlineLevel="0" collapsed="false">
      <c r="A345" s="47" t="n">
        <v>1699</v>
      </c>
      <c r="B345" s="47" t="n">
        <v>198</v>
      </c>
      <c r="C345" s="48" t="s">
        <v>43</v>
      </c>
      <c r="D345" s="47" t="n">
        <v>4</v>
      </c>
      <c r="E345" s="47" t="s">
        <v>2547</v>
      </c>
      <c r="F345" s="47" t="s">
        <v>2641</v>
      </c>
      <c r="H345" s="0" t="str">
        <f aca="false">B345&amp;C345</f>
        <v>198T</v>
      </c>
      <c r="I345" s="0" t="str">
        <f aca="false">D345&amp;"-"&amp;E345</f>
        <v>4-E04</v>
      </c>
      <c r="K345" s="46" t="n">
        <f aca="false">ISNUMBER(MATCH(B345,Selection!A:A,0))</f>
        <v>0</v>
      </c>
    </row>
    <row r="346" customFormat="false" ht="13" hidden="true" customHeight="false" outlineLevel="0" collapsed="false">
      <c r="A346" s="47" t="n">
        <v>1848</v>
      </c>
      <c r="B346" s="47" t="n">
        <v>198</v>
      </c>
      <c r="C346" s="48" t="s">
        <v>44</v>
      </c>
      <c r="D346" s="47" t="n">
        <v>4</v>
      </c>
      <c r="E346" s="47" t="s">
        <v>2548</v>
      </c>
      <c r="F346" s="47" t="s">
        <v>2642</v>
      </c>
      <c r="H346" s="0" t="str">
        <f aca="false">B346&amp;C346</f>
        <v>198N</v>
      </c>
      <c r="I346" s="0" t="str">
        <f aca="false">D346&amp;"-"&amp;E346</f>
        <v>4-E05</v>
      </c>
      <c r="K346" s="46" t="n">
        <f aca="false">ISNUMBER(MATCH(B346,Selection!A:A,0))</f>
        <v>0</v>
      </c>
    </row>
    <row r="347" customFormat="false" ht="13" hidden="true" customHeight="false" outlineLevel="0" collapsed="false">
      <c r="A347" s="47" t="n">
        <v>901</v>
      </c>
      <c r="B347" s="47" t="n">
        <v>117</v>
      </c>
      <c r="C347" s="48" t="s">
        <v>44</v>
      </c>
      <c r="D347" s="47" t="n">
        <v>4</v>
      </c>
      <c r="E347" s="47" t="s">
        <v>2549</v>
      </c>
      <c r="F347" s="47"/>
      <c r="H347" s="0" t="str">
        <f aca="false">B347&amp;C347</f>
        <v>117N</v>
      </c>
      <c r="I347" s="0" t="str">
        <f aca="false">D347&amp;"-"&amp;E347</f>
        <v>4-E06</v>
      </c>
      <c r="K347" s="46" t="n">
        <f aca="false">ISNUMBER(MATCH(B347,Selection!A:A,0))</f>
        <v>0</v>
      </c>
    </row>
    <row r="348" customFormat="false" ht="13" hidden="true" customHeight="false" outlineLevel="0" collapsed="false">
      <c r="A348" s="47" t="n">
        <v>5861</v>
      </c>
      <c r="B348" s="47" t="n">
        <v>136</v>
      </c>
      <c r="C348" s="48" t="s">
        <v>43</v>
      </c>
      <c r="D348" s="47" t="n">
        <v>4</v>
      </c>
      <c r="E348" s="47" t="s">
        <v>2550</v>
      </c>
      <c r="F348" s="47" t="s">
        <v>2643</v>
      </c>
      <c r="H348" s="0" t="str">
        <f aca="false">B348&amp;C348</f>
        <v>136T</v>
      </c>
      <c r="I348" s="0" t="str">
        <f aca="false">D348&amp;"-"&amp;E348</f>
        <v>4-E07</v>
      </c>
      <c r="K348" s="46" t="n">
        <f aca="false">ISNUMBER(MATCH(B348,Selection!A:A,0))</f>
        <v>0</v>
      </c>
    </row>
    <row r="349" customFormat="false" ht="13" hidden="true" customHeight="false" outlineLevel="0" collapsed="false">
      <c r="A349" s="47" t="n">
        <v>1595</v>
      </c>
      <c r="B349" s="47" t="n">
        <v>136</v>
      </c>
      <c r="C349" s="48" t="s">
        <v>44</v>
      </c>
      <c r="D349" s="47" t="n">
        <v>4</v>
      </c>
      <c r="E349" s="47" t="s">
        <v>2551</v>
      </c>
      <c r="F349" s="47" t="s">
        <v>2644</v>
      </c>
      <c r="H349" s="0" t="str">
        <f aca="false">B349&amp;C349</f>
        <v>136N</v>
      </c>
      <c r="I349" s="0" t="str">
        <f aca="false">D349&amp;"-"&amp;E349</f>
        <v>4-E08</v>
      </c>
      <c r="K349" s="46" t="n">
        <f aca="false">ISNUMBER(MATCH(B349,Selection!A:A,0))</f>
        <v>0</v>
      </c>
    </row>
    <row r="350" customFormat="false" ht="13" hidden="true" customHeight="false" outlineLevel="0" collapsed="false">
      <c r="A350" s="47" t="n">
        <v>1688</v>
      </c>
      <c r="B350" s="47" t="n">
        <v>154</v>
      </c>
      <c r="C350" s="48" t="s">
        <v>324</v>
      </c>
      <c r="D350" s="47" t="n">
        <v>4</v>
      </c>
      <c r="E350" s="47" t="s">
        <v>2552</v>
      </c>
      <c r="F350" s="47" t="s">
        <v>2645</v>
      </c>
      <c r="H350" s="0" t="str">
        <f aca="false">B350&amp;C350</f>
        <v>154MET</v>
      </c>
      <c r="I350" s="0" t="str">
        <f aca="false">D350&amp;"-"&amp;E350</f>
        <v>4-E09</v>
      </c>
      <c r="K350" s="46" t="n">
        <f aca="false">ISNUMBER(MATCH(B350,Selection!A:A,0))</f>
        <v>0</v>
      </c>
    </row>
    <row r="351" customFormat="false" ht="13" hidden="true" customHeight="false" outlineLevel="0" collapsed="false">
      <c r="A351" s="47" t="n">
        <v>1075</v>
      </c>
      <c r="B351" s="47" t="n">
        <v>154</v>
      </c>
      <c r="C351" s="48" t="s">
        <v>44</v>
      </c>
      <c r="D351" s="47" t="n">
        <v>4</v>
      </c>
      <c r="E351" s="47" t="s">
        <v>2553</v>
      </c>
      <c r="F351" s="47"/>
      <c r="H351" s="0" t="str">
        <f aca="false">B351&amp;C351</f>
        <v>154N</v>
      </c>
      <c r="I351" s="0" t="str">
        <f aca="false">D351&amp;"-"&amp;E351</f>
        <v>4-E10</v>
      </c>
      <c r="K351" s="46" t="n">
        <f aca="false">ISNUMBER(MATCH(B351,Selection!A:A,0))</f>
        <v>0</v>
      </c>
    </row>
    <row r="352" customFormat="false" ht="13" hidden="true" customHeight="false" outlineLevel="0" collapsed="false">
      <c r="A352" s="47" t="n">
        <v>736</v>
      </c>
      <c r="B352" s="47" t="n">
        <v>180</v>
      </c>
      <c r="C352" s="48" t="s">
        <v>43</v>
      </c>
      <c r="D352" s="47" t="n">
        <v>4</v>
      </c>
      <c r="E352" s="47" t="s">
        <v>2554</v>
      </c>
      <c r="F352" s="47"/>
      <c r="H352" s="0" t="str">
        <f aca="false">B352&amp;C352</f>
        <v>180T</v>
      </c>
      <c r="I352" s="0" t="str">
        <f aca="false">D352&amp;"-"&amp;E352</f>
        <v>4-F01</v>
      </c>
      <c r="K352" s="46" t="n">
        <f aca="false">ISNUMBER(MATCH(B352,Selection!A:A,0))</f>
        <v>0</v>
      </c>
    </row>
    <row r="353" customFormat="false" ht="13" hidden="true" customHeight="false" outlineLevel="0" collapsed="false">
      <c r="A353" s="47" t="n">
        <v>1639</v>
      </c>
      <c r="B353" s="47" t="n">
        <v>189</v>
      </c>
      <c r="C353" s="48" t="s">
        <v>43</v>
      </c>
      <c r="D353" s="47" t="n">
        <v>4</v>
      </c>
      <c r="E353" s="47" t="s">
        <v>2555</v>
      </c>
      <c r="F353" s="47" t="s">
        <v>2646</v>
      </c>
      <c r="H353" s="0" t="str">
        <f aca="false">B353&amp;C353</f>
        <v>189T</v>
      </c>
      <c r="I353" s="0" t="str">
        <f aca="false">D353&amp;"-"&amp;E353</f>
        <v>4-F02</v>
      </c>
      <c r="K353" s="46" t="n">
        <f aca="false">ISNUMBER(MATCH(B353,Selection!A:A,0))</f>
        <v>0</v>
      </c>
    </row>
    <row r="354" customFormat="false" ht="13" hidden="true" customHeight="false" outlineLevel="0" collapsed="false">
      <c r="A354" s="47" t="n">
        <v>1640</v>
      </c>
      <c r="B354" s="47" t="n">
        <v>189</v>
      </c>
      <c r="C354" s="48" t="s">
        <v>44</v>
      </c>
      <c r="D354" s="47" t="n">
        <v>4</v>
      </c>
      <c r="E354" s="47" t="s">
        <v>2556</v>
      </c>
      <c r="F354" s="47" t="s">
        <v>2647</v>
      </c>
      <c r="H354" s="0" t="str">
        <f aca="false">B354&amp;C354</f>
        <v>189N</v>
      </c>
      <c r="I354" s="0" t="str">
        <f aca="false">D354&amp;"-"&amp;E354</f>
        <v>4-F03</v>
      </c>
      <c r="K354" s="46" t="n">
        <f aca="false">ISNUMBER(MATCH(B354,Selection!A:A,0))</f>
        <v>0</v>
      </c>
    </row>
    <row r="355" customFormat="false" ht="13" hidden="true" customHeight="false" outlineLevel="0" collapsed="false">
      <c r="A355" s="47" t="n">
        <v>1695</v>
      </c>
      <c r="B355" s="47" t="n">
        <v>190</v>
      </c>
      <c r="C355" s="48" t="s">
        <v>43</v>
      </c>
      <c r="D355" s="47" t="n">
        <v>4</v>
      </c>
      <c r="E355" s="47" t="s">
        <v>2557</v>
      </c>
      <c r="F355" s="47"/>
      <c r="H355" s="0" t="str">
        <f aca="false">B355&amp;C355</f>
        <v>190T</v>
      </c>
      <c r="I355" s="0" t="str">
        <f aca="false">D355&amp;"-"&amp;E355</f>
        <v>4-F04</v>
      </c>
      <c r="K355" s="46" t="n">
        <f aca="false">ISNUMBER(MATCH(B355,Selection!A:A,0))</f>
        <v>0</v>
      </c>
    </row>
    <row r="356" customFormat="false" ht="13" hidden="true" customHeight="false" outlineLevel="0" collapsed="false">
      <c r="A356" s="47" t="n">
        <v>677</v>
      </c>
      <c r="B356" s="47" t="n">
        <v>77</v>
      </c>
      <c r="C356" s="48" t="s">
        <v>43</v>
      </c>
      <c r="D356" s="47" t="n">
        <v>4</v>
      </c>
      <c r="E356" s="47" t="s">
        <v>2558</v>
      </c>
      <c r="F356" s="47"/>
      <c r="H356" s="0" t="str">
        <f aca="false">B356&amp;C356</f>
        <v>77T</v>
      </c>
      <c r="I356" s="0" t="str">
        <f aca="false">D356&amp;"-"&amp;E356</f>
        <v>4-F05</v>
      </c>
      <c r="K356" s="46" t="n">
        <f aca="false">ISNUMBER(MATCH(B356,Selection!A:A,0))</f>
        <v>0</v>
      </c>
    </row>
    <row r="357" customFormat="false" ht="13" hidden="true" customHeight="false" outlineLevel="0" collapsed="false">
      <c r="A357" s="47" t="n">
        <v>1365</v>
      </c>
      <c r="B357" s="47" t="n">
        <v>77</v>
      </c>
      <c r="C357" s="48" t="s">
        <v>44</v>
      </c>
      <c r="D357" s="47" t="n">
        <v>4</v>
      </c>
      <c r="E357" s="47" t="s">
        <v>2559</v>
      </c>
      <c r="F357" s="47"/>
      <c r="H357" s="0" t="str">
        <f aca="false">B357&amp;C357</f>
        <v>77N</v>
      </c>
      <c r="I357" s="0" t="str">
        <f aca="false">D357&amp;"-"&amp;E357</f>
        <v>4-F06</v>
      </c>
      <c r="K357" s="46" t="n">
        <f aca="false">ISNUMBER(MATCH(B357,Selection!A:A,0))</f>
        <v>0</v>
      </c>
    </row>
    <row r="358" customFormat="false" ht="13" hidden="true" customHeight="false" outlineLevel="0" collapsed="false">
      <c r="A358" s="47" t="n">
        <v>1517</v>
      </c>
      <c r="B358" s="47" t="n">
        <v>78</v>
      </c>
      <c r="C358" s="48" t="s">
        <v>43</v>
      </c>
      <c r="D358" s="47" t="n">
        <v>4</v>
      </c>
      <c r="E358" s="47" t="s">
        <v>2560</v>
      </c>
      <c r="F358" s="47" t="s">
        <v>2648</v>
      </c>
      <c r="H358" s="0" t="str">
        <f aca="false">B358&amp;C358</f>
        <v>78T</v>
      </c>
      <c r="I358" s="0" t="str">
        <f aca="false">D358&amp;"-"&amp;E358</f>
        <v>4-F07</v>
      </c>
      <c r="K358" s="46" t="n">
        <f aca="false">ISNUMBER(MATCH(B358,Selection!A:A,0))</f>
        <v>0</v>
      </c>
    </row>
    <row r="359" customFormat="false" ht="13" hidden="true" customHeight="false" outlineLevel="0" collapsed="false">
      <c r="A359" s="47" t="n">
        <v>1585</v>
      </c>
      <c r="B359" s="47" t="n">
        <v>78</v>
      </c>
      <c r="C359" s="48" t="s">
        <v>44</v>
      </c>
      <c r="D359" s="47" t="n">
        <v>4</v>
      </c>
      <c r="E359" s="47" t="s">
        <v>2561</v>
      </c>
      <c r="F359" s="47" t="s">
        <v>2649</v>
      </c>
      <c r="H359" s="0" t="str">
        <f aca="false">B359&amp;C359</f>
        <v>78N</v>
      </c>
      <c r="I359" s="0" t="str">
        <f aca="false">D359&amp;"-"&amp;E359</f>
        <v>4-F08</v>
      </c>
      <c r="K359" s="46" t="n">
        <f aca="false">ISNUMBER(MATCH(B359,Selection!A:A,0))</f>
        <v>0</v>
      </c>
    </row>
    <row r="360" customFormat="false" ht="13" hidden="true" customHeight="false" outlineLevel="0" collapsed="false">
      <c r="A360" s="47" t="n">
        <v>675</v>
      </c>
      <c r="B360" s="47" t="n">
        <v>91</v>
      </c>
      <c r="C360" s="48" t="s">
        <v>43</v>
      </c>
      <c r="D360" s="47" t="n">
        <v>4</v>
      </c>
      <c r="E360" s="47" t="s">
        <v>2562</v>
      </c>
      <c r="F360" s="47"/>
      <c r="H360" s="0" t="str">
        <f aca="false">B360&amp;C360</f>
        <v>91T</v>
      </c>
      <c r="I360" s="0" t="str">
        <f aca="false">D360&amp;"-"&amp;E360</f>
        <v>4-F09</v>
      </c>
      <c r="K360" s="46" t="n">
        <f aca="false">ISNUMBER(MATCH(B360,Selection!A:A,0))</f>
        <v>0</v>
      </c>
    </row>
    <row r="361" customFormat="false" ht="13" hidden="true" customHeight="false" outlineLevel="0" collapsed="false">
      <c r="A361" s="47" t="n">
        <v>888</v>
      </c>
      <c r="B361" s="47" t="n">
        <v>91</v>
      </c>
      <c r="C361" s="48" t="s">
        <v>44</v>
      </c>
      <c r="D361" s="47" t="n">
        <v>4</v>
      </c>
      <c r="E361" s="47" t="s">
        <v>2563</v>
      </c>
      <c r="F361" s="47"/>
      <c r="H361" s="0" t="str">
        <f aca="false">B361&amp;C361</f>
        <v>91N</v>
      </c>
      <c r="I361" s="0" t="str">
        <f aca="false">D361&amp;"-"&amp;E361</f>
        <v>4-F10</v>
      </c>
      <c r="K361" s="46" t="n">
        <f aca="false">ISNUMBER(MATCH(B361,Selection!A:A,0))</f>
        <v>0</v>
      </c>
    </row>
    <row r="362" customFormat="false" ht="13" hidden="true" customHeight="false" outlineLevel="0" collapsed="false">
      <c r="A362" s="47" t="n">
        <v>369</v>
      </c>
      <c r="B362" s="47" t="n">
        <v>96</v>
      </c>
      <c r="C362" s="48" t="s">
        <v>43</v>
      </c>
      <c r="D362" s="47" t="n">
        <v>4</v>
      </c>
      <c r="E362" s="47" t="s">
        <v>2564</v>
      </c>
      <c r="F362" s="47"/>
      <c r="H362" s="0" t="str">
        <f aca="false">B362&amp;C362</f>
        <v>96T</v>
      </c>
      <c r="I362" s="0" t="str">
        <f aca="false">D362&amp;"-"&amp;E362</f>
        <v>4-G01</v>
      </c>
      <c r="K362" s="46" t="n">
        <f aca="false">ISNUMBER(MATCH(B362,Selection!A:A,0))</f>
        <v>0</v>
      </c>
    </row>
    <row r="363" customFormat="false" ht="13" hidden="true" customHeight="false" outlineLevel="0" collapsed="false">
      <c r="A363" s="47" t="n">
        <v>3159</v>
      </c>
      <c r="B363" s="47" t="n">
        <v>96</v>
      </c>
      <c r="C363" s="48" t="s">
        <v>44</v>
      </c>
      <c r="D363" s="47" t="n">
        <v>4</v>
      </c>
      <c r="E363" s="47" t="s">
        <v>2565</v>
      </c>
      <c r="F363" s="47"/>
      <c r="H363" s="0" t="str">
        <f aca="false">B363&amp;C363</f>
        <v>96N</v>
      </c>
      <c r="I363" s="0" t="str">
        <f aca="false">D363&amp;"-"&amp;E363</f>
        <v>4-G02</v>
      </c>
      <c r="K363" s="46" t="n">
        <f aca="false">ISNUMBER(MATCH(B363,Selection!A:A,0))</f>
        <v>0</v>
      </c>
    </row>
    <row r="364" customFormat="false" ht="13" hidden="true" customHeight="false" outlineLevel="0" collapsed="false">
      <c r="A364" s="47" t="n">
        <v>1691</v>
      </c>
      <c r="B364" s="47" t="n">
        <v>117</v>
      </c>
      <c r="C364" s="48" t="s">
        <v>43</v>
      </c>
      <c r="D364" s="47" t="n">
        <v>4</v>
      </c>
      <c r="E364" s="47" t="s">
        <v>2566</v>
      </c>
      <c r="F364" s="47"/>
      <c r="H364" s="0" t="str">
        <f aca="false">B364&amp;C364</f>
        <v>117T</v>
      </c>
      <c r="I364" s="0" t="str">
        <f aca="false">D364&amp;"-"&amp;E364</f>
        <v>4-G03</v>
      </c>
      <c r="K364" s="46" t="n">
        <f aca="false">ISNUMBER(MATCH(B364,Selection!A:A,0))</f>
        <v>0</v>
      </c>
    </row>
    <row r="365" customFormat="false" ht="13" hidden="true" customHeight="false" outlineLevel="0" collapsed="false">
      <c r="A365" s="47" t="n">
        <v>460</v>
      </c>
      <c r="B365" s="47" t="n">
        <v>47</v>
      </c>
      <c r="C365" s="48" t="s">
        <v>44</v>
      </c>
      <c r="D365" s="47" t="n">
        <v>4</v>
      </c>
      <c r="E365" s="47" t="s">
        <v>2567</v>
      </c>
      <c r="F365" s="47" t="s">
        <v>2650</v>
      </c>
      <c r="H365" s="0" t="str">
        <f aca="false">B365&amp;C365</f>
        <v>47N</v>
      </c>
      <c r="I365" s="0" t="str">
        <f aca="false">D365&amp;"-"&amp;E365</f>
        <v>4-G04</v>
      </c>
      <c r="K365" s="46" t="n">
        <f aca="false">ISNUMBER(MATCH(B365,Selection!A:A,0))</f>
        <v>0</v>
      </c>
    </row>
    <row r="366" customFormat="false" ht="13" hidden="true" customHeight="false" outlineLevel="0" collapsed="false">
      <c r="A366" s="47" t="n">
        <v>368</v>
      </c>
      <c r="B366" s="47" t="n">
        <v>55</v>
      </c>
      <c r="C366" s="48" t="s">
        <v>43</v>
      </c>
      <c r="D366" s="47" t="n">
        <v>4</v>
      </c>
      <c r="E366" s="47" t="s">
        <v>2568</v>
      </c>
      <c r="F366" s="47" t="s">
        <v>2651</v>
      </c>
      <c r="H366" s="35" t="str">
        <f aca="false">B366&amp;C366</f>
        <v>55T</v>
      </c>
      <c r="I366" s="35" t="str">
        <f aca="false">D366&amp;"-"&amp;E366</f>
        <v>4-G05</v>
      </c>
      <c r="K366" s="46" t="n">
        <f aca="false">ISNUMBER(MATCH(B366,Selection!A:A,0))</f>
        <v>0</v>
      </c>
    </row>
    <row r="367" customFormat="false" ht="13" hidden="true" customHeight="false" outlineLevel="0" collapsed="false">
      <c r="A367" s="47" t="n">
        <v>1709</v>
      </c>
      <c r="B367" s="47" t="n">
        <v>55</v>
      </c>
      <c r="C367" s="48" t="s">
        <v>44</v>
      </c>
      <c r="D367" s="47" t="n">
        <v>4</v>
      </c>
      <c r="E367" s="47" t="s">
        <v>2569</v>
      </c>
      <c r="F367" s="47" t="s">
        <v>2652</v>
      </c>
      <c r="H367" s="35" t="str">
        <f aca="false">B367&amp;C367</f>
        <v>55N</v>
      </c>
      <c r="I367" s="35" t="str">
        <f aca="false">D367&amp;"-"&amp;E367</f>
        <v>4-G06</v>
      </c>
      <c r="K367" s="46" t="n">
        <f aca="false">ISNUMBER(MATCH(B367,Selection!A:A,0))</f>
        <v>0</v>
      </c>
    </row>
    <row r="368" customFormat="false" ht="13" hidden="true" customHeight="false" outlineLevel="0" collapsed="false">
      <c r="A368" s="47" t="n">
        <v>421</v>
      </c>
      <c r="B368" s="47" t="n">
        <v>61</v>
      </c>
      <c r="C368" s="48" t="s">
        <v>43</v>
      </c>
      <c r="D368" s="47" t="n">
        <v>4</v>
      </c>
      <c r="E368" s="47" t="s">
        <v>2570</v>
      </c>
      <c r="F368" s="47" t="s">
        <v>2653</v>
      </c>
      <c r="H368" s="0" t="str">
        <f aca="false">B368&amp;C368</f>
        <v>61T</v>
      </c>
      <c r="I368" s="0" t="str">
        <f aca="false">D368&amp;"-"&amp;E368</f>
        <v>4-G07</v>
      </c>
      <c r="K368" s="46" t="n">
        <f aca="false">ISNUMBER(MATCH(B368,Selection!A:A,0))</f>
        <v>0</v>
      </c>
    </row>
    <row r="369" customFormat="false" ht="13" hidden="true" customHeight="false" outlineLevel="0" collapsed="false">
      <c r="A369" s="47" t="n">
        <v>4890</v>
      </c>
      <c r="B369" s="47" t="n">
        <v>61</v>
      </c>
      <c r="C369" s="48" t="s">
        <v>44</v>
      </c>
      <c r="D369" s="47" t="n">
        <v>4</v>
      </c>
      <c r="E369" s="47" t="s">
        <v>2571</v>
      </c>
      <c r="F369" s="47" t="s">
        <v>2654</v>
      </c>
      <c r="H369" s="0" t="str">
        <f aca="false">B369&amp;C369</f>
        <v>61N</v>
      </c>
      <c r="I369" s="0" t="str">
        <f aca="false">D369&amp;"-"&amp;E369</f>
        <v>4-G08</v>
      </c>
      <c r="K369" s="46" t="n">
        <f aca="false">ISNUMBER(MATCH(B369,Selection!A:A,0))</f>
        <v>0</v>
      </c>
    </row>
    <row r="370" customFormat="false" ht="13" hidden="true" customHeight="false" outlineLevel="0" collapsed="false">
      <c r="A370" s="47" t="n">
        <v>4574</v>
      </c>
      <c r="B370" s="47" t="n">
        <v>62</v>
      </c>
      <c r="C370" s="48" t="s">
        <v>43</v>
      </c>
      <c r="D370" s="47" t="n">
        <v>4</v>
      </c>
      <c r="E370" s="47" t="s">
        <v>2572</v>
      </c>
      <c r="F370" s="47" t="s">
        <v>2655</v>
      </c>
      <c r="H370" s="0" t="str">
        <f aca="false">B370&amp;C370</f>
        <v>62T</v>
      </c>
      <c r="I370" s="0" t="str">
        <f aca="false">D370&amp;"-"&amp;E370</f>
        <v>4-G09</v>
      </c>
      <c r="K370" s="46" t="n">
        <f aca="false">ISNUMBER(MATCH(B370,Selection!A:A,0))</f>
        <v>0</v>
      </c>
    </row>
    <row r="371" customFormat="false" ht="13" hidden="true" customHeight="false" outlineLevel="0" collapsed="false">
      <c r="A371" s="47" t="n">
        <v>4573</v>
      </c>
      <c r="B371" s="47" t="n">
        <v>62</v>
      </c>
      <c r="C371" s="48" t="s">
        <v>44</v>
      </c>
      <c r="D371" s="47" t="n">
        <v>4</v>
      </c>
      <c r="E371" s="47" t="s">
        <v>2573</v>
      </c>
      <c r="F371" s="47" t="s">
        <v>2656</v>
      </c>
      <c r="H371" s="0" t="str">
        <f aca="false">B371&amp;C371</f>
        <v>62N</v>
      </c>
      <c r="I371" s="0" t="str">
        <f aca="false">D371&amp;"-"&amp;E371</f>
        <v>4-G10</v>
      </c>
      <c r="K371" s="46" t="n">
        <f aca="false">ISNUMBER(MATCH(B371,Selection!A:A,0))</f>
        <v>0</v>
      </c>
    </row>
    <row r="372" customFormat="false" ht="13" hidden="true" customHeight="false" outlineLevel="0" collapsed="false">
      <c r="A372" s="47" t="n">
        <v>4576</v>
      </c>
      <c r="B372" s="47" t="n">
        <v>68</v>
      </c>
      <c r="C372" s="48" t="s">
        <v>43</v>
      </c>
      <c r="D372" s="47" t="n">
        <v>4</v>
      </c>
      <c r="E372" s="47" t="s">
        <v>2574</v>
      </c>
      <c r="F372" s="47" t="s">
        <v>2657</v>
      </c>
      <c r="H372" s="0" t="str">
        <f aca="false">B372&amp;C372</f>
        <v>68T</v>
      </c>
      <c r="I372" s="0" t="str">
        <f aca="false">D372&amp;"-"&amp;E372</f>
        <v>4-H01</v>
      </c>
      <c r="K372" s="46" t="n">
        <f aca="false">ISNUMBER(MATCH(B372,Selection!A:A,0))</f>
        <v>0</v>
      </c>
    </row>
    <row r="373" customFormat="false" ht="13" hidden="true" customHeight="false" outlineLevel="0" collapsed="false">
      <c r="A373" s="47" t="n">
        <v>4575</v>
      </c>
      <c r="B373" s="47" t="n">
        <v>68</v>
      </c>
      <c r="C373" s="48" t="s">
        <v>44</v>
      </c>
      <c r="D373" s="47" t="n">
        <v>4</v>
      </c>
      <c r="E373" s="47" t="s">
        <v>2575</v>
      </c>
      <c r="F373" s="47" t="s">
        <v>2658</v>
      </c>
      <c r="H373" s="0" t="str">
        <f aca="false">B373&amp;C373</f>
        <v>68N</v>
      </c>
      <c r="I373" s="0" t="str">
        <f aca="false">D373&amp;"-"&amp;E373</f>
        <v>4-H02</v>
      </c>
      <c r="K373" s="46" t="n">
        <f aca="false">ISNUMBER(MATCH(B373,Selection!A:A,0))</f>
        <v>0</v>
      </c>
    </row>
    <row r="374" customFormat="false" ht="13" hidden="true" customHeight="false" outlineLevel="0" collapsed="false">
      <c r="A374" s="47" t="n">
        <v>692</v>
      </c>
      <c r="B374" s="47" t="n">
        <v>33</v>
      </c>
      <c r="C374" s="48" t="s">
        <v>44</v>
      </c>
      <c r="D374" s="47" t="n">
        <v>4</v>
      </c>
      <c r="E374" s="47" t="s">
        <v>2576</v>
      </c>
      <c r="F374" s="45" t="s">
        <v>2659</v>
      </c>
      <c r="H374" s="0" t="str">
        <f aca="false">B374&amp;C374</f>
        <v>33N</v>
      </c>
      <c r="I374" s="0" t="str">
        <f aca="false">D374&amp;"-"&amp;E374</f>
        <v>4-H03</v>
      </c>
      <c r="K374" s="46" t="n">
        <f aca="false">ISNUMBER(MATCH(B374,Selection!A:A,0))</f>
        <v>0</v>
      </c>
    </row>
    <row r="375" customFormat="false" ht="13" hidden="true" customHeight="false" outlineLevel="0" collapsed="false">
      <c r="A375" s="47" t="n">
        <v>1635</v>
      </c>
      <c r="B375" s="47" t="n">
        <v>33</v>
      </c>
      <c r="C375" s="48" t="s">
        <v>43</v>
      </c>
      <c r="D375" s="47" t="n">
        <v>4</v>
      </c>
      <c r="E375" s="47" t="s">
        <v>2577</v>
      </c>
      <c r="F375" s="47" t="s">
        <v>2660</v>
      </c>
      <c r="H375" s="0" t="str">
        <f aca="false">B375&amp;C375</f>
        <v>33T</v>
      </c>
      <c r="I375" s="0" t="str">
        <f aca="false">D375&amp;"-"&amp;E375</f>
        <v>4-H04</v>
      </c>
      <c r="K375" s="46" t="n">
        <f aca="false">ISNUMBER(MATCH(B375,Selection!A:A,0))</f>
        <v>0</v>
      </c>
    </row>
    <row r="376" customFormat="false" ht="13" hidden="true" customHeight="false" outlineLevel="0" collapsed="false">
      <c r="A376" s="47" t="n">
        <v>292</v>
      </c>
      <c r="B376" s="47" t="n">
        <v>36</v>
      </c>
      <c r="C376" s="48" t="s">
        <v>43</v>
      </c>
      <c r="D376" s="47" t="n">
        <v>4</v>
      </c>
      <c r="E376" s="47" t="s">
        <v>2578</v>
      </c>
      <c r="F376" s="47" t="s">
        <v>2661</v>
      </c>
      <c r="H376" s="0" t="str">
        <f aca="false">B376&amp;C376</f>
        <v>36T</v>
      </c>
      <c r="I376" s="0" t="str">
        <f aca="false">D376&amp;"-"&amp;E376</f>
        <v>4-H05</v>
      </c>
      <c r="K376" s="46" t="n">
        <f aca="false">ISNUMBER(MATCH(B376,Selection!A:A,0))</f>
        <v>0</v>
      </c>
    </row>
    <row r="377" customFormat="false" ht="13" hidden="true" customHeight="false" outlineLevel="0" collapsed="false">
      <c r="A377" s="47" t="n">
        <v>695</v>
      </c>
      <c r="B377" s="47" t="n">
        <v>36</v>
      </c>
      <c r="C377" s="48" t="s">
        <v>44</v>
      </c>
      <c r="D377" s="47" t="n">
        <v>4</v>
      </c>
      <c r="E377" s="47" t="s">
        <v>2579</v>
      </c>
      <c r="F377" s="47" t="s">
        <v>2662</v>
      </c>
      <c r="H377" s="0" t="str">
        <f aca="false">B377&amp;C377</f>
        <v>36N</v>
      </c>
      <c r="I377" s="0" t="str">
        <f aca="false">D377&amp;"-"&amp;E377</f>
        <v>4-H06</v>
      </c>
      <c r="K377" s="46" t="n">
        <f aca="false">ISNUMBER(MATCH(B377,Selection!A:A,0))</f>
        <v>0</v>
      </c>
    </row>
    <row r="378" customFormat="false" ht="13" hidden="false" customHeight="false" outlineLevel="0" collapsed="false">
      <c r="A378" s="35" t="n">
        <v>2687</v>
      </c>
      <c r="B378" s="47" t="n">
        <v>613</v>
      </c>
      <c r="C378" s="48" t="s">
        <v>43</v>
      </c>
      <c r="D378" s="47" t="n">
        <v>4</v>
      </c>
      <c r="E378" s="47" t="s">
        <v>2498</v>
      </c>
      <c r="F378" s="47" t="s">
        <v>2663</v>
      </c>
      <c r="H378" s="0" t="str">
        <f aca="false">B378&amp;C378</f>
        <v>613T</v>
      </c>
      <c r="I378" s="0" t="str">
        <f aca="false">D378&amp;"-"&amp;E378</f>
        <v>4-A02</v>
      </c>
      <c r="K378" s="46" t="n">
        <f aca="false">ISNUMBER(MATCH(B378,Selection!A:A,0))</f>
        <v>0</v>
      </c>
    </row>
    <row r="379" customFormat="false" ht="13" hidden="false" customHeight="false" outlineLevel="0" collapsed="false">
      <c r="A379" s="35" t="n">
        <v>2688</v>
      </c>
      <c r="B379" s="47" t="n">
        <v>613</v>
      </c>
      <c r="C379" s="48" t="s">
        <v>44</v>
      </c>
      <c r="D379" s="47" t="n">
        <v>4</v>
      </c>
      <c r="E379" s="47" t="s">
        <v>2499</v>
      </c>
      <c r="F379" s="47" t="s">
        <v>2664</v>
      </c>
      <c r="H379" s="0" t="str">
        <f aca="false">B379&amp;C379</f>
        <v>613N</v>
      </c>
      <c r="I379" s="0" t="str">
        <f aca="false">D379&amp;"-"&amp;E379</f>
        <v>4-A03</v>
      </c>
      <c r="K379" s="46" t="n">
        <f aca="false">ISNUMBER(MATCH(B379,Selection!A:A,0))</f>
        <v>0</v>
      </c>
    </row>
    <row r="380" customFormat="false" ht="13" hidden="true" customHeight="false" outlineLevel="0" collapsed="false">
      <c r="A380" s="47" t="n">
        <v>4566</v>
      </c>
      <c r="B380" s="47" t="n">
        <v>45</v>
      </c>
      <c r="C380" s="48" t="s">
        <v>43</v>
      </c>
      <c r="D380" s="47" t="n">
        <v>4</v>
      </c>
      <c r="E380" s="47" t="s">
        <v>2582</v>
      </c>
      <c r="F380" s="47"/>
      <c r="H380" s="0" t="str">
        <f aca="false">B380&amp;C380</f>
        <v>45T</v>
      </c>
      <c r="I380" s="0" t="str">
        <f aca="false">D380&amp;"-"&amp;E380</f>
        <v>4-H09</v>
      </c>
      <c r="K380" s="46" t="n">
        <f aca="false">ISNUMBER(MATCH(B380,Selection!A:A,0))</f>
        <v>0</v>
      </c>
    </row>
    <row r="381" customFormat="false" ht="13" hidden="true" customHeight="false" outlineLevel="0" collapsed="false">
      <c r="A381" s="47" t="n">
        <v>3158</v>
      </c>
      <c r="B381" s="47" t="n">
        <v>45</v>
      </c>
      <c r="C381" s="48" t="s">
        <v>44</v>
      </c>
      <c r="D381" s="47" t="n">
        <v>4</v>
      </c>
      <c r="E381" s="47" t="s">
        <v>2583</v>
      </c>
      <c r="F381" s="47"/>
      <c r="H381" s="0" t="str">
        <f aca="false">B381&amp;C381</f>
        <v>45N</v>
      </c>
      <c r="I381" s="0" t="str">
        <f aca="false">D381&amp;"-"&amp;E381</f>
        <v>4-H10</v>
      </c>
      <c r="K381" s="46" t="n">
        <f aca="false">ISNUMBER(MATCH(B381,Selection!A:A,0))</f>
        <v>0</v>
      </c>
    </row>
    <row r="382" customFormat="false" ht="13" hidden="true" customHeight="false" outlineLevel="0" collapsed="false">
      <c r="A382" s="47" t="n">
        <v>364</v>
      </c>
      <c r="B382" s="47" t="n">
        <v>47</v>
      </c>
      <c r="C382" s="48" t="s">
        <v>43</v>
      </c>
      <c r="D382" s="47" t="n">
        <v>4</v>
      </c>
      <c r="E382" s="47" t="s">
        <v>2584</v>
      </c>
      <c r="F382" s="47" t="s">
        <v>2665</v>
      </c>
      <c r="H382" s="0" t="str">
        <f aca="false">B382&amp;C382</f>
        <v>47T</v>
      </c>
      <c r="I382" s="0" t="str">
        <f aca="false">D382&amp;"-"&amp;E382</f>
        <v>4-I01</v>
      </c>
      <c r="K382" s="46" t="n">
        <f aca="false">ISNUMBER(MATCH(B382,Selection!A:A,0))</f>
        <v>0</v>
      </c>
    </row>
    <row r="383" customFormat="false" ht="13" hidden="true" customHeight="false" outlineLevel="0" collapsed="false">
      <c r="A383" s="47" t="n">
        <v>4591</v>
      </c>
      <c r="B383" s="47" t="n">
        <v>662</v>
      </c>
      <c r="C383" s="48" t="s">
        <v>44</v>
      </c>
      <c r="D383" s="47" t="n">
        <v>4</v>
      </c>
      <c r="E383" s="47" t="s">
        <v>2585</v>
      </c>
      <c r="F383" s="47" t="s">
        <v>2666</v>
      </c>
      <c r="H383" s="0" t="str">
        <f aca="false">B383&amp;C383</f>
        <v>662N</v>
      </c>
      <c r="I383" s="0" t="str">
        <f aca="false">D383&amp;"-"&amp;E383</f>
        <v>4-I02</v>
      </c>
      <c r="K383" s="46" t="n">
        <f aca="false">ISNUMBER(MATCH(B383,Selection!A:A,0))</f>
        <v>0</v>
      </c>
    </row>
    <row r="384" customFormat="false" ht="13" hidden="true" customHeight="false" outlineLevel="0" collapsed="false">
      <c r="A384" s="47" t="n">
        <v>2902</v>
      </c>
      <c r="B384" s="47" t="n">
        <v>662</v>
      </c>
      <c r="C384" s="48" t="s">
        <v>43</v>
      </c>
      <c r="D384" s="47" t="n">
        <v>4</v>
      </c>
      <c r="E384" s="47" t="s">
        <v>2586</v>
      </c>
      <c r="F384" s="47" t="s">
        <v>2667</v>
      </c>
      <c r="H384" s="0" t="str">
        <f aca="false">B384&amp;C384</f>
        <v>662T</v>
      </c>
      <c r="I384" s="0" t="str">
        <f aca="false">D384&amp;"-"&amp;E384</f>
        <v>4-I03</v>
      </c>
      <c r="K384" s="46" t="n">
        <f aca="false">ISNUMBER(MATCH(B384,Selection!A:A,0))</f>
        <v>0</v>
      </c>
    </row>
    <row r="385" customFormat="false" ht="13" hidden="true" customHeight="false" outlineLevel="0" collapsed="false">
      <c r="A385" s="47" t="n">
        <v>2901</v>
      </c>
      <c r="B385" s="47" t="n">
        <v>661</v>
      </c>
      <c r="C385" s="48" t="s">
        <v>44</v>
      </c>
      <c r="D385" s="47" t="n">
        <v>4</v>
      </c>
      <c r="E385" s="47" t="s">
        <v>2587</v>
      </c>
      <c r="F385" s="47" t="s">
        <v>2668</v>
      </c>
      <c r="H385" s="35" t="str">
        <f aca="false">B385&amp;C385</f>
        <v>661N</v>
      </c>
      <c r="I385" s="35" t="str">
        <f aca="false">D385&amp;"-"&amp;E385</f>
        <v>4-I04</v>
      </c>
      <c r="K385" s="46" t="n">
        <f aca="false">ISNUMBER(MATCH(B385,Selection!A:A,0))</f>
        <v>0</v>
      </c>
    </row>
    <row r="386" customFormat="false" ht="13" hidden="true" customHeight="false" outlineLevel="0" collapsed="false">
      <c r="A386" s="47" t="n">
        <v>2900</v>
      </c>
      <c r="B386" s="47" t="n">
        <v>661</v>
      </c>
      <c r="C386" s="48" t="s">
        <v>43</v>
      </c>
      <c r="D386" s="47" t="n">
        <v>4</v>
      </c>
      <c r="E386" s="47" t="s">
        <v>2588</v>
      </c>
      <c r="F386" s="47" t="s">
        <v>2669</v>
      </c>
      <c r="H386" s="35" t="str">
        <f aca="false">B386&amp;C386</f>
        <v>661T</v>
      </c>
      <c r="I386" s="35" t="str">
        <f aca="false">D386&amp;"-"&amp;E386</f>
        <v>4-I05</v>
      </c>
      <c r="K386" s="46" t="n">
        <f aca="false">ISNUMBER(MATCH(B386,Selection!A:A,0))</f>
        <v>0</v>
      </c>
    </row>
    <row r="387" customFormat="false" ht="13" hidden="true" customHeight="false" outlineLevel="0" collapsed="false">
      <c r="A387" s="47" t="n">
        <v>2899</v>
      </c>
      <c r="B387" s="47" t="n">
        <v>660</v>
      </c>
      <c r="C387" s="48" t="s">
        <v>44</v>
      </c>
      <c r="D387" s="47" t="n">
        <v>4</v>
      </c>
      <c r="E387" s="47" t="s">
        <v>2589</v>
      </c>
      <c r="F387" s="47" t="s">
        <v>2670</v>
      </c>
      <c r="H387" s="0" t="str">
        <f aca="false">B387&amp;C387</f>
        <v>660N</v>
      </c>
      <c r="I387" s="0" t="str">
        <f aca="false">D387&amp;"-"&amp;E387</f>
        <v>4-I06</v>
      </c>
      <c r="K387" s="46" t="n">
        <f aca="false">ISNUMBER(MATCH(B387,Selection!A:A,0))</f>
        <v>0</v>
      </c>
    </row>
    <row r="388" customFormat="false" ht="13" hidden="true" customHeight="false" outlineLevel="0" collapsed="false">
      <c r="A388" s="47" t="n">
        <v>2898</v>
      </c>
      <c r="B388" s="47" t="n">
        <v>660</v>
      </c>
      <c r="C388" s="48" t="s">
        <v>43</v>
      </c>
      <c r="D388" s="47" t="n">
        <v>4</v>
      </c>
      <c r="E388" s="47" t="s">
        <v>2590</v>
      </c>
      <c r="F388" s="47" t="s">
        <v>2671</v>
      </c>
      <c r="H388" s="0" t="str">
        <f aca="false">B388&amp;C388</f>
        <v>660T</v>
      </c>
      <c r="I388" s="0" t="str">
        <f aca="false">D388&amp;"-"&amp;E388</f>
        <v>4-I07</v>
      </c>
      <c r="K388" s="46" t="n">
        <f aca="false">ISNUMBER(MATCH(B388,Selection!A:A,0))</f>
        <v>0</v>
      </c>
    </row>
    <row r="389" customFormat="false" ht="13" hidden="true" customHeight="false" outlineLevel="0" collapsed="false">
      <c r="A389" s="47" t="n">
        <v>2882</v>
      </c>
      <c r="B389" s="47" t="n">
        <v>656</v>
      </c>
      <c r="C389" s="48" t="s">
        <v>44</v>
      </c>
      <c r="D389" s="47" t="n">
        <v>4</v>
      </c>
      <c r="E389" s="47" t="s">
        <v>2591</v>
      </c>
      <c r="F389" s="47" t="s">
        <v>2672</v>
      </c>
      <c r="H389" s="0" t="str">
        <f aca="false">B389&amp;C389</f>
        <v>656N</v>
      </c>
      <c r="I389" s="0" t="str">
        <f aca="false">D389&amp;"-"&amp;E389</f>
        <v>4-I08</v>
      </c>
      <c r="K389" s="46" t="n">
        <f aca="false">ISNUMBER(MATCH(B389,Selection!A:A,0))</f>
        <v>0</v>
      </c>
    </row>
    <row r="390" customFormat="false" ht="13" hidden="true" customHeight="false" outlineLevel="0" collapsed="false">
      <c r="A390" s="47" t="n">
        <v>2881</v>
      </c>
      <c r="B390" s="47" t="n">
        <v>656</v>
      </c>
      <c r="C390" s="48" t="s">
        <v>43</v>
      </c>
      <c r="D390" s="47" t="n">
        <v>4</v>
      </c>
      <c r="E390" s="47" t="s">
        <v>2592</v>
      </c>
      <c r="F390" s="47" t="s">
        <v>2673</v>
      </c>
      <c r="H390" s="0" t="str">
        <f aca="false">B390&amp;C390</f>
        <v>656T</v>
      </c>
      <c r="I390" s="0" t="str">
        <f aca="false">D390&amp;"-"&amp;E390</f>
        <v>4-I09</v>
      </c>
      <c r="K390" s="46" t="n">
        <f aca="false">ISNUMBER(MATCH(B390,Selection!A:A,0))</f>
        <v>0</v>
      </c>
    </row>
    <row r="391" customFormat="false" ht="13" hidden="true" customHeight="false" outlineLevel="0" collapsed="false">
      <c r="A391" s="47" t="n">
        <v>2878</v>
      </c>
      <c r="B391" s="47" t="n">
        <v>654</v>
      </c>
      <c r="C391" s="48" t="s">
        <v>44</v>
      </c>
      <c r="D391" s="47" t="n">
        <v>4</v>
      </c>
      <c r="E391" s="47" t="s">
        <v>2593</v>
      </c>
      <c r="F391" s="47" t="s">
        <v>2674</v>
      </c>
      <c r="H391" s="35" t="str">
        <f aca="false">B391&amp;C391</f>
        <v>654N</v>
      </c>
      <c r="I391" s="35" t="str">
        <f aca="false">D391&amp;"-"&amp;E391</f>
        <v>4-I10</v>
      </c>
      <c r="K391" s="46" t="n">
        <f aca="false">ISNUMBER(MATCH(B391,Selection!A:A,0))</f>
        <v>0</v>
      </c>
    </row>
    <row r="392" customFormat="false" ht="13" hidden="true" customHeight="false" outlineLevel="0" collapsed="false">
      <c r="A392" s="47" t="n">
        <v>2969</v>
      </c>
      <c r="B392" s="47" t="n">
        <v>673</v>
      </c>
      <c r="C392" s="48" t="s">
        <v>44</v>
      </c>
      <c r="D392" s="47" t="n">
        <v>4</v>
      </c>
      <c r="E392" s="47" t="s">
        <v>2594</v>
      </c>
      <c r="F392" s="47" t="s">
        <v>2675</v>
      </c>
      <c r="H392" s="0" t="str">
        <f aca="false">B392&amp;C392</f>
        <v>673N</v>
      </c>
      <c r="I392" s="0" t="str">
        <f aca="false">D392&amp;"-"&amp;E392</f>
        <v>4-J01</v>
      </c>
      <c r="K392" s="46" t="n">
        <f aca="false">ISNUMBER(MATCH(B392,Selection!A:A,0))</f>
        <v>0</v>
      </c>
    </row>
    <row r="393" customFormat="false" ht="13" hidden="true" customHeight="false" outlineLevel="0" collapsed="false">
      <c r="A393" s="47" t="n">
        <v>2967</v>
      </c>
      <c r="B393" s="47" t="n">
        <v>673</v>
      </c>
      <c r="C393" s="48" t="s">
        <v>43</v>
      </c>
      <c r="D393" s="47" t="n">
        <v>4</v>
      </c>
      <c r="E393" s="47" t="s">
        <v>2595</v>
      </c>
      <c r="F393" s="47" t="s">
        <v>2676</v>
      </c>
      <c r="H393" s="0" t="str">
        <f aca="false">B393&amp;C393</f>
        <v>673T</v>
      </c>
      <c r="I393" s="0" t="str">
        <f aca="false">D393&amp;"-"&amp;E393</f>
        <v>4-J02</v>
      </c>
      <c r="K393" s="46" t="n">
        <f aca="false">ISNUMBER(MATCH(B393,Selection!A:A,0))</f>
        <v>0</v>
      </c>
    </row>
    <row r="394" customFormat="false" ht="13" hidden="true" customHeight="false" outlineLevel="0" collapsed="false">
      <c r="A394" s="47" t="n">
        <v>2910</v>
      </c>
      <c r="B394" s="47" t="n">
        <v>665</v>
      </c>
      <c r="C394" s="48" t="s">
        <v>44</v>
      </c>
      <c r="D394" s="47" t="n">
        <v>4</v>
      </c>
      <c r="E394" s="47" t="s">
        <v>2596</v>
      </c>
      <c r="F394" s="47" t="s">
        <v>2677</v>
      </c>
      <c r="H394" s="0" t="str">
        <f aca="false">B394&amp;C394</f>
        <v>665N</v>
      </c>
      <c r="I394" s="0" t="str">
        <f aca="false">D394&amp;"-"&amp;E394</f>
        <v>4-J03</v>
      </c>
      <c r="K394" s="46" t="n">
        <f aca="false">ISNUMBER(MATCH(B394,Selection!A:A,0))</f>
        <v>0</v>
      </c>
    </row>
    <row r="395" customFormat="false" ht="13" hidden="true" customHeight="false" outlineLevel="0" collapsed="false">
      <c r="A395" s="47" t="n">
        <v>2909</v>
      </c>
      <c r="B395" s="47" t="n">
        <v>665</v>
      </c>
      <c r="C395" s="48" t="s">
        <v>324</v>
      </c>
      <c r="D395" s="47" t="n">
        <v>4</v>
      </c>
      <c r="E395" s="47" t="s">
        <v>2597</v>
      </c>
      <c r="F395" s="47"/>
      <c r="H395" s="0" t="str">
        <f aca="false">B395&amp;C395</f>
        <v>665MET</v>
      </c>
      <c r="I395" s="0" t="str">
        <f aca="false">D395&amp;"-"&amp;E395</f>
        <v>4-J04</v>
      </c>
      <c r="K395" s="46" t="n">
        <f aca="false">ISNUMBER(MATCH(B395,Selection!A:A,0))</f>
        <v>0</v>
      </c>
    </row>
    <row r="396" customFormat="false" ht="13" hidden="true" customHeight="false" outlineLevel="0" collapsed="false">
      <c r="A396" s="47" t="n">
        <v>2908</v>
      </c>
      <c r="B396" s="47" t="n">
        <v>665</v>
      </c>
      <c r="C396" s="48" t="s">
        <v>43</v>
      </c>
      <c r="D396" s="47" t="n">
        <v>4</v>
      </c>
      <c r="E396" s="47" t="s">
        <v>2598</v>
      </c>
      <c r="F396" s="47" t="s">
        <v>2678</v>
      </c>
      <c r="H396" s="0" t="str">
        <f aca="false">B396&amp;C396</f>
        <v>665T</v>
      </c>
      <c r="I396" s="0" t="str">
        <f aca="false">D396&amp;"-"&amp;E396</f>
        <v>4-J05</v>
      </c>
      <c r="K396" s="46" t="n">
        <f aca="false">ISNUMBER(MATCH(B396,Selection!A:A,0))</f>
        <v>0</v>
      </c>
    </row>
    <row r="397" customFormat="false" ht="13" hidden="true" customHeight="false" outlineLevel="0" collapsed="false">
      <c r="A397" s="47" t="n">
        <v>2907</v>
      </c>
      <c r="B397" s="47" t="n">
        <v>664</v>
      </c>
      <c r="C397" s="48" t="s">
        <v>44</v>
      </c>
      <c r="D397" s="47" t="n">
        <v>4</v>
      </c>
      <c r="E397" s="47" t="s">
        <v>2599</v>
      </c>
      <c r="F397" s="47" t="s">
        <v>2619</v>
      </c>
      <c r="H397" s="35" t="str">
        <f aca="false">B397&amp;C397</f>
        <v>664N</v>
      </c>
      <c r="I397" s="35" t="str">
        <f aca="false">D397&amp;"-"&amp;E397</f>
        <v>4-J06</v>
      </c>
      <c r="K397" s="46" t="n">
        <f aca="false">ISNUMBER(MATCH(B397,Selection!A:A,0))</f>
        <v>0</v>
      </c>
    </row>
    <row r="398" customFormat="false" ht="13" hidden="true" customHeight="false" outlineLevel="0" collapsed="false">
      <c r="A398" s="47" t="n">
        <v>2906</v>
      </c>
      <c r="B398" s="47" t="n">
        <v>664</v>
      </c>
      <c r="C398" s="48" t="s">
        <v>43</v>
      </c>
      <c r="D398" s="47" t="n">
        <v>4</v>
      </c>
      <c r="E398" s="47" t="s">
        <v>2601</v>
      </c>
      <c r="F398" s="47" t="s">
        <v>2679</v>
      </c>
      <c r="H398" s="35" t="str">
        <f aca="false">B398&amp;C398</f>
        <v>664T</v>
      </c>
      <c r="I398" s="35" t="str">
        <f aca="false">D398&amp;"-"&amp;E398</f>
        <v>4-J07</v>
      </c>
      <c r="K398" s="46" t="n">
        <f aca="false">ISNUMBER(MATCH(B398,Selection!A:A,0))</f>
        <v>0</v>
      </c>
    </row>
    <row r="399" customFormat="false" ht="13" hidden="true" customHeight="false" outlineLevel="0" collapsed="false">
      <c r="A399" s="47" t="n">
        <v>2905</v>
      </c>
      <c r="B399" s="47" t="n">
        <v>663</v>
      </c>
      <c r="C399" s="48" t="s">
        <v>44</v>
      </c>
      <c r="D399" s="47" t="n">
        <v>4</v>
      </c>
      <c r="E399" s="47" t="s">
        <v>2602</v>
      </c>
      <c r="F399" s="47" t="s">
        <v>2680</v>
      </c>
      <c r="H399" s="0" t="str">
        <f aca="false">B399&amp;C399</f>
        <v>663N</v>
      </c>
      <c r="I399" s="0" t="str">
        <f aca="false">D399&amp;"-"&amp;E399</f>
        <v>4-J08</v>
      </c>
      <c r="K399" s="46" t="n">
        <f aca="false">ISNUMBER(MATCH(B399,Selection!A:A,0))</f>
        <v>0</v>
      </c>
    </row>
    <row r="400" customFormat="false" ht="13" hidden="true" customHeight="false" outlineLevel="0" collapsed="false">
      <c r="A400" s="47" t="n">
        <v>2904</v>
      </c>
      <c r="B400" s="47" t="n">
        <v>663</v>
      </c>
      <c r="C400" s="48" t="s">
        <v>43</v>
      </c>
      <c r="D400" s="47" t="n">
        <v>4</v>
      </c>
      <c r="E400" s="47" t="s">
        <v>2604</v>
      </c>
      <c r="F400" s="47" t="s">
        <v>2681</v>
      </c>
      <c r="H400" s="0" t="str">
        <f aca="false">B400&amp;C400</f>
        <v>663T</v>
      </c>
      <c r="I400" s="0" t="str">
        <f aca="false">D400&amp;"-"&amp;E400</f>
        <v>4-J09</v>
      </c>
      <c r="K400" s="46" t="n">
        <f aca="false">ISNUMBER(MATCH(B400,Selection!A:A,0))</f>
        <v>0</v>
      </c>
    </row>
    <row r="401" customFormat="false" ht="13" hidden="true" customHeight="false" outlineLevel="0" collapsed="false">
      <c r="A401" s="47" t="n">
        <v>3036</v>
      </c>
      <c r="B401" s="47" t="n">
        <v>694</v>
      </c>
      <c r="C401" s="48" t="s">
        <v>44</v>
      </c>
      <c r="D401" s="47" t="n">
        <v>4</v>
      </c>
      <c r="E401" s="47" t="s">
        <v>2605</v>
      </c>
      <c r="F401" s="47" t="s">
        <v>2682</v>
      </c>
      <c r="H401" s="35" t="str">
        <f aca="false">B401&amp;C401</f>
        <v>694N</v>
      </c>
      <c r="I401" s="35" t="str">
        <f aca="false">D401&amp;"-"&amp;E401</f>
        <v>4-J10</v>
      </c>
      <c r="K401" s="46" t="n">
        <f aca="false">ISNUMBER(MATCH(B401,Selection!A:A,0))</f>
        <v>0</v>
      </c>
    </row>
    <row r="402" customFormat="false" ht="13" hidden="true" customHeight="false" outlineLevel="0" collapsed="false">
      <c r="A402" s="47" t="n">
        <v>3034</v>
      </c>
      <c r="B402" s="47" t="n">
        <v>694</v>
      </c>
      <c r="C402" s="48" t="s">
        <v>43</v>
      </c>
      <c r="D402" s="47" t="n">
        <v>5</v>
      </c>
      <c r="E402" s="47" t="s">
        <v>2497</v>
      </c>
      <c r="F402" s="47" t="s">
        <v>2683</v>
      </c>
      <c r="H402" s="35" t="str">
        <f aca="false">B402&amp;C402</f>
        <v>694T</v>
      </c>
      <c r="I402" s="35" t="str">
        <f aca="false">D402&amp;"-"&amp;E402</f>
        <v>5-A01</v>
      </c>
      <c r="K402" s="46" t="n">
        <f aca="false">ISNUMBER(MATCH(B402,Selection!A:A,0))</f>
        <v>0</v>
      </c>
    </row>
    <row r="403" customFormat="false" ht="13" hidden="true" customHeight="false" outlineLevel="0" collapsed="false">
      <c r="A403" s="47" t="n">
        <v>3009</v>
      </c>
      <c r="B403" s="47" t="n">
        <v>686</v>
      </c>
      <c r="C403" s="48" t="s">
        <v>44</v>
      </c>
      <c r="D403" s="47" t="n">
        <v>5</v>
      </c>
      <c r="E403" s="47" t="s">
        <v>2498</v>
      </c>
      <c r="F403" s="47" t="s">
        <v>2684</v>
      </c>
      <c r="H403" s="0" t="str">
        <f aca="false">B403&amp;C403</f>
        <v>686N</v>
      </c>
      <c r="I403" s="0" t="str">
        <f aca="false">D403&amp;"-"&amp;E403</f>
        <v>5-A02</v>
      </c>
      <c r="K403" s="46" t="n">
        <f aca="false">ISNUMBER(MATCH(B403,Selection!A:A,0))</f>
        <v>0</v>
      </c>
    </row>
    <row r="404" customFormat="false" ht="13" hidden="true" customHeight="false" outlineLevel="0" collapsed="false">
      <c r="A404" s="47" t="n">
        <v>3008</v>
      </c>
      <c r="B404" s="47" t="n">
        <v>686</v>
      </c>
      <c r="C404" s="48" t="s">
        <v>43</v>
      </c>
      <c r="D404" s="47" t="n">
        <v>5</v>
      </c>
      <c r="E404" s="47" t="s">
        <v>2499</v>
      </c>
      <c r="F404" s="47" t="s">
        <v>2685</v>
      </c>
      <c r="H404" s="0" t="str">
        <f aca="false">B404&amp;C404</f>
        <v>686T</v>
      </c>
      <c r="I404" s="0" t="str">
        <f aca="false">D404&amp;"-"&amp;E404</f>
        <v>5-A03</v>
      </c>
      <c r="K404" s="46" t="n">
        <f aca="false">ISNUMBER(MATCH(B404,Selection!A:A,0))</f>
        <v>0</v>
      </c>
    </row>
    <row r="405" customFormat="false" ht="13" hidden="true" customHeight="false" outlineLevel="0" collapsed="false">
      <c r="A405" s="47" t="n">
        <v>3007</v>
      </c>
      <c r="B405" s="47" t="n">
        <v>685</v>
      </c>
      <c r="C405" s="48" t="s">
        <v>44</v>
      </c>
      <c r="D405" s="47" t="n">
        <v>5</v>
      </c>
      <c r="E405" s="47" t="s">
        <v>2500</v>
      </c>
      <c r="F405" s="47" t="s">
        <v>2686</v>
      </c>
      <c r="H405" s="0" t="str">
        <f aca="false">B405&amp;C405</f>
        <v>685N</v>
      </c>
      <c r="I405" s="0" t="str">
        <f aca="false">D405&amp;"-"&amp;E405</f>
        <v>5-A04</v>
      </c>
      <c r="K405" s="46" t="n">
        <f aca="false">ISNUMBER(MATCH(B405,Selection!A:A,0))</f>
        <v>1</v>
      </c>
    </row>
    <row r="406" customFormat="false" ht="13" hidden="true" customHeight="false" outlineLevel="0" collapsed="false">
      <c r="A406" s="47" t="n">
        <v>3006</v>
      </c>
      <c r="B406" s="47" t="n">
        <v>685</v>
      </c>
      <c r="C406" s="48" t="s">
        <v>43</v>
      </c>
      <c r="D406" s="47" t="n">
        <v>5</v>
      </c>
      <c r="E406" s="47" t="s">
        <v>2501</v>
      </c>
      <c r="F406" s="47" t="s">
        <v>2687</v>
      </c>
      <c r="H406" s="0" t="str">
        <f aca="false">B406&amp;C406</f>
        <v>685T</v>
      </c>
      <c r="I406" s="0" t="str">
        <f aca="false">D406&amp;"-"&amp;E406</f>
        <v>5-A05</v>
      </c>
      <c r="K406" s="46" t="n">
        <f aca="false">ISNUMBER(MATCH(B406,Selection!A:A,0))</f>
        <v>1</v>
      </c>
    </row>
    <row r="407" customFormat="false" ht="13" hidden="true" customHeight="false" outlineLevel="0" collapsed="false">
      <c r="A407" s="47" t="n">
        <v>3000</v>
      </c>
      <c r="B407" s="47" t="n">
        <v>682</v>
      </c>
      <c r="C407" s="48" t="s">
        <v>43</v>
      </c>
      <c r="D407" s="47" t="n">
        <v>5</v>
      </c>
      <c r="E407" s="47" t="s">
        <v>2502</v>
      </c>
      <c r="F407" s="47"/>
      <c r="H407" s="0" t="str">
        <f aca="false">B407&amp;C407</f>
        <v>682T</v>
      </c>
      <c r="I407" s="0" t="str">
        <f aca="false">D407&amp;"-"&amp;E407</f>
        <v>5-A06</v>
      </c>
      <c r="K407" s="46" t="n">
        <f aca="false">ISNUMBER(MATCH(B407,Selection!A:A,0))</f>
        <v>0</v>
      </c>
    </row>
    <row r="408" customFormat="false" ht="13" hidden="true" customHeight="false" outlineLevel="0" collapsed="false">
      <c r="A408" s="47" t="n">
        <v>2978</v>
      </c>
      <c r="B408" s="47" t="n">
        <v>678</v>
      </c>
      <c r="C408" s="48" t="s">
        <v>44</v>
      </c>
      <c r="D408" s="47" t="n">
        <v>5</v>
      </c>
      <c r="E408" s="47" t="s">
        <v>2503</v>
      </c>
      <c r="F408" s="47" t="s">
        <v>2688</v>
      </c>
      <c r="H408" s="0" t="str">
        <f aca="false">B408&amp;C408</f>
        <v>678N</v>
      </c>
      <c r="I408" s="0" t="str">
        <f aca="false">D408&amp;"-"&amp;E408</f>
        <v>5-A07</v>
      </c>
      <c r="K408" s="46" t="n">
        <f aca="false">ISNUMBER(MATCH(B408,Selection!A:A,0))</f>
        <v>0</v>
      </c>
    </row>
    <row r="409" customFormat="false" ht="13" hidden="true" customHeight="false" outlineLevel="0" collapsed="false">
      <c r="A409" s="47" t="n">
        <v>2977</v>
      </c>
      <c r="B409" s="47" t="n">
        <v>678</v>
      </c>
      <c r="C409" s="48" t="s">
        <v>43</v>
      </c>
      <c r="D409" s="47" t="n">
        <v>5</v>
      </c>
      <c r="E409" s="47" t="s">
        <v>2504</v>
      </c>
      <c r="F409" s="47" t="s">
        <v>2689</v>
      </c>
      <c r="H409" s="0" t="str">
        <f aca="false">B409&amp;C409</f>
        <v>678T</v>
      </c>
      <c r="I409" s="0" t="str">
        <f aca="false">D409&amp;"-"&amp;E409</f>
        <v>5-A08</v>
      </c>
      <c r="K409" s="46" t="n">
        <f aca="false">ISNUMBER(MATCH(B409,Selection!A:A,0))</f>
        <v>0</v>
      </c>
    </row>
    <row r="410" customFormat="false" ht="13" hidden="true" customHeight="false" outlineLevel="0" collapsed="false">
      <c r="A410" s="47" t="n">
        <v>4607</v>
      </c>
      <c r="B410" s="47" t="n">
        <v>717</v>
      </c>
      <c r="C410" s="48" t="s">
        <v>44</v>
      </c>
      <c r="D410" s="47" t="n">
        <v>5</v>
      </c>
      <c r="E410" s="47" t="s">
        <v>2505</v>
      </c>
      <c r="F410" s="47"/>
      <c r="H410" s="0" t="str">
        <f aca="false">B410&amp;C410</f>
        <v>717N</v>
      </c>
      <c r="I410" s="0" t="str">
        <f aca="false">D410&amp;"-"&amp;E410</f>
        <v>5-A09</v>
      </c>
      <c r="K410" s="46" t="n">
        <f aca="false">ISNUMBER(MATCH(B410,Selection!A:A,0))</f>
        <v>0</v>
      </c>
    </row>
    <row r="411" customFormat="false" ht="13" hidden="true" customHeight="false" outlineLevel="0" collapsed="false">
      <c r="A411" s="47" t="n">
        <v>4608</v>
      </c>
      <c r="B411" s="47" t="n">
        <v>717</v>
      </c>
      <c r="C411" s="48" t="s">
        <v>43</v>
      </c>
      <c r="D411" s="47" t="n">
        <v>5</v>
      </c>
      <c r="E411" s="47" t="s">
        <v>2506</v>
      </c>
      <c r="F411" s="47"/>
      <c r="H411" s="0" t="str">
        <f aca="false">B411&amp;C411</f>
        <v>717T</v>
      </c>
      <c r="I411" s="0" t="str">
        <f aca="false">D411&amp;"-"&amp;E411</f>
        <v>5-A10</v>
      </c>
      <c r="K411" s="46" t="n">
        <f aca="false">ISNUMBER(MATCH(B411,Selection!A:A,0))</f>
        <v>0</v>
      </c>
    </row>
    <row r="412" customFormat="false" ht="13" hidden="true" customHeight="false" outlineLevel="0" collapsed="false">
      <c r="A412" s="47" t="n">
        <v>4605</v>
      </c>
      <c r="B412" s="47" t="n">
        <v>715</v>
      </c>
      <c r="C412" s="48" t="s">
        <v>44</v>
      </c>
      <c r="D412" s="47" t="n">
        <v>5</v>
      </c>
      <c r="E412" s="47" t="s">
        <v>2507</v>
      </c>
      <c r="F412" s="47"/>
      <c r="H412" s="0" t="str">
        <f aca="false">B412&amp;C412</f>
        <v>715N</v>
      </c>
      <c r="I412" s="0" t="str">
        <f aca="false">D412&amp;"-"&amp;E412</f>
        <v>5-B01</v>
      </c>
      <c r="K412" s="46" t="n">
        <f aca="false">ISNUMBER(MATCH(B412,Selection!A:A,0))</f>
        <v>1</v>
      </c>
    </row>
    <row r="413" customFormat="false" ht="13" hidden="true" customHeight="false" outlineLevel="0" collapsed="false">
      <c r="A413" s="47" t="n">
        <v>4606</v>
      </c>
      <c r="B413" s="47" t="n">
        <v>715</v>
      </c>
      <c r="C413" s="48" t="s">
        <v>43</v>
      </c>
      <c r="D413" s="47" t="n">
        <v>5</v>
      </c>
      <c r="E413" s="47" t="s">
        <v>2508</v>
      </c>
      <c r="F413" s="47"/>
      <c r="H413" s="0" t="str">
        <f aca="false">B413&amp;C413</f>
        <v>715T</v>
      </c>
      <c r="I413" s="0" t="str">
        <f aca="false">D413&amp;"-"&amp;E413</f>
        <v>5-B02</v>
      </c>
      <c r="K413" s="46" t="n">
        <f aca="false">ISNUMBER(MATCH(B413,Selection!A:A,0))</f>
        <v>1</v>
      </c>
    </row>
    <row r="414" customFormat="false" ht="13" hidden="true" customHeight="false" outlineLevel="0" collapsed="false">
      <c r="A414" s="47" t="n">
        <v>3064</v>
      </c>
      <c r="B414" s="47" t="n">
        <v>706</v>
      </c>
      <c r="C414" s="48" t="s">
        <v>44</v>
      </c>
      <c r="D414" s="47" t="n">
        <v>5</v>
      </c>
      <c r="E414" s="47" t="s">
        <v>2509</v>
      </c>
      <c r="F414" s="47" t="s">
        <v>2690</v>
      </c>
      <c r="H414" s="0" t="str">
        <f aca="false">B414&amp;C414</f>
        <v>706N</v>
      </c>
      <c r="I414" s="0" t="str">
        <f aca="false">D414&amp;"-"&amp;E414</f>
        <v>5-B03</v>
      </c>
      <c r="K414" s="46" t="n">
        <f aca="false">ISNUMBER(MATCH(B414,Selection!A:A,0))</f>
        <v>0</v>
      </c>
    </row>
    <row r="415" customFormat="false" ht="13" hidden="true" customHeight="false" outlineLevel="0" collapsed="false">
      <c r="A415" s="47" t="n">
        <v>3063</v>
      </c>
      <c r="B415" s="47" t="n">
        <v>706</v>
      </c>
      <c r="C415" s="48" t="s">
        <v>43</v>
      </c>
      <c r="D415" s="47" t="n">
        <v>5</v>
      </c>
      <c r="E415" s="47" t="s">
        <v>2510</v>
      </c>
      <c r="F415" s="47" t="s">
        <v>2691</v>
      </c>
      <c r="H415" s="0" t="str">
        <f aca="false">B415&amp;C415</f>
        <v>706T</v>
      </c>
      <c r="I415" s="0" t="str">
        <f aca="false">D415&amp;"-"&amp;E415</f>
        <v>5-B04</v>
      </c>
      <c r="K415" s="46" t="n">
        <f aca="false">ISNUMBER(MATCH(B415,Selection!A:A,0))</f>
        <v>0</v>
      </c>
    </row>
    <row r="416" customFormat="false" ht="13" hidden="true" customHeight="false" outlineLevel="0" collapsed="false">
      <c r="A416" s="47" t="n">
        <v>3093</v>
      </c>
      <c r="B416" s="47" t="n">
        <v>701</v>
      </c>
      <c r="C416" s="48" t="s">
        <v>43</v>
      </c>
      <c r="D416" s="47" t="n">
        <v>5</v>
      </c>
      <c r="E416" s="47" t="s">
        <v>2511</v>
      </c>
      <c r="F416" s="47" t="s">
        <v>2692</v>
      </c>
      <c r="H416" s="0" t="str">
        <f aca="false">B416&amp;C416</f>
        <v>701T</v>
      </c>
      <c r="I416" s="0" t="str">
        <f aca="false">D416&amp;"-"&amp;E416</f>
        <v>5-B05</v>
      </c>
      <c r="K416" s="46" t="n">
        <f aca="false">ISNUMBER(MATCH(B416,Selection!A:A,0))</f>
        <v>0</v>
      </c>
    </row>
    <row r="417" customFormat="false" ht="13" hidden="true" customHeight="false" outlineLevel="0" collapsed="false">
      <c r="A417" s="47" t="n">
        <v>3046</v>
      </c>
      <c r="B417" s="47" t="n">
        <v>699</v>
      </c>
      <c r="C417" s="48" t="s">
        <v>44</v>
      </c>
      <c r="D417" s="47" t="n">
        <v>5</v>
      </c>
      <c r="E417" s="47" t="s">
        <v>2512</v>
      </c>
      <c r="F417" s="47" t="s">
        <v>2693</v>
      </c>
      <c r="H417" s="0" t="str">
        <f aca="false">B417&amp;C417</f>
        <v>699N</v>
      </c>
      <c r="I417" s="0" t="str">
        <f aca="false">D417&amp;"-"&amp;E417</f>
        <v>5-B06</v>
      </c>
      <c r="K417" s="46" t="n">
        <f aca="false">ISNUMBER(MATCH(B417,Selection!A:A,0))</f>
        <v>0</v>
      </c>
    </row>
    <row r="418" customFormat="false" ht="13" hidden="true" customHeight="false" outlineLevel="0" collapsed="false">
      <c r="A418" s="47" t="n">
        <v>3045</v>
      </c>
      <c r="B418" s="47" t="n">
        <v>699</v>
      </c>
      <c r="C418" s="48" t="s">
        <v>43</v>
      </c>
      <c r="D418" s="47" t="n">
        <v>5</v>
      </c>
      <c r="E418" s="47" t="s">
        <v>2513</v>
      </c>
      <c r="F418" s="47" t="s">
        <v>2694</v>
      </c>
      <c r="H418" s="0" t="str">
        <f aca="false">B418&amp;C418</f>
        <v>699T</v>
      </c>
      <c r="I418" s="0" t="str">
        <f aca="false">D418&amp;"-"&amp;E418</f>
        <v>5-B07</v>
      </c>
      <c r="K418" s="46" t="n">
        <f aca="false">ISNUMBER(MATCH(B418,Selection!A:A,0))</f>
        <v>0</v>
      </c>
    </row>
    <row r="419" customFormat="false" ht="13" hidden="true" customHeight="false" outlineLevel="0" collapsed="false">
      <c r="A419" s="47" t="n">
        <v>803</v>
      </c>
      <c r="B419" s="47" t="n">
        <v>208</v>
      </c>
      <c r="C419" s="48" t="s">
        <v>43</v>
      </c>
      <c r="D419" s="47" t="n">
        <v>5</v>
      </c>
      <c r="E419" s="47" t="s">
        <v>2514</v>
      </c>
      <c r="F419" s="47"/>
      <c r="H419" s="0" t="str">
        <f aca="false">B419&amp;C419</f>
        <v>208T</v>
      </c>
      <c r="I419" s="0" t="str">
        <f aca="false">D419&amp;"-"&amp;E419</f>
        <v>5-B08</v>
      </c>
      <c r="K419" s="46" t="n">
        <f aca="false">ISNUMBER(MATCH(B419,Selection!A:A,0))</f>
        <v>0</v>
      </c>
    </row>
    <row r="420" customFormat="false" ht="13" hidden="true" customHeight="false" outlineLevel="0" collapsed="false">
      <c r="A420" s="47" t="n">
        <v>772</v>
      </c>
      <c r="B420" s="47" t="n">
        <v>202</v>
      </c>
      <c r="C420" s="48" t="s">
        <v>44</v>
      </c>
      <c r="D420" s="47" t="n">
        <v>5</v>
      </c>
      <c r="E420" s="47" t="s">
        <v>2515</v>
      </c>
      <c r="F420" s="47" t="s">
        <v>2695</v>
      </c>
      <c r="H420" s="0" t="str">
        <f aca="false">B420&amp;C420</f>
        <v>202N</v>
      </c>
      <c r="I420" s="0" t="str">
        <f aca="false">D420&amp;"-"&amp;E420</f>
        <v>5-B09</v>
      </c>
      <c r="K420" s="46" t="n">
        <f aca="false">ISNUMBER(MATCH(B420,Selection!A:A,0))</f>
        <v>0</v>
      </c>
    </row>
    <row r="421" customFormat="false" ht="13" hidden="true" customHeight="false" outlineLevel="0" collapsed="false">
      <c r="A421" s="47" t="n">
        <v>1647</v>
      </c>
      <c r="B421" s="47" t="n">
        <v>202</v>
      </c>
      <c r="C421" s="48" t="s">
        <v>43</v>
      </c>
      <c r="D421" s="47" t="n">
        <v>5</v>
      </c>
      <c r="E421" s="47" t="s">
        <v>2518</v>
      </c>
      <c r="F421" s="47"/>
      <c r="H421" s="0" t="str">
        <f aca="false">B421&amp;C421</f>
        <v>202T</v>
      </c>
      <c r="I421" s="0" t="str">
        <f aca="false">D421&amp;"-"&amp;E421</f>
        <v>5-B10</v>
      </c>
      <c r="K421" s="46" t="n">
        <f aca="false">ISNUMBER(MATCH(B421,Selection!A:A,0))</f>
        <v>0</v>
      </c>
    </row>
    <row r="422" customFormat="false" ht="13" hidden="true" customHeight="false" outlineLevel="0" collapsed="false">
      <c r="A422" s="47" t="n">
        <v>4898</v>
      </c>
      <c r="B422" s="47" t="n">
        <v>201</v>
      </c>
      <c r="C422" s="48" t="s">
        <v>44</v>
      </c>
      <c r="D422" s="47" t="n">
        <v>5</v>
      </c>
      <c r="E422" s="47" t="s">
        <v>2521</v>
      </c>
      <c r="F422" s="47" t="s">
        <v>2696</v>
      </c>
      <c r="H422" s="0" t="str">
        <f aca="false">B422&amp;C422</f>
        <v>201N</v>
      </c>
      <c r="I422" s="0" t="str">
        <f aca="false">D422&amp;"-"&amp;E422</f>
        <v>5-C01</v>
      </c>
      <c r="K422" s="46" t="n">
        <f aca="false">ISNUMBER(MATCH(B422,Selection!A:A,0))</f>
        <v>0</v>
      </c>
    </row>
    <row r="423" customFormat="false" ht="13" hidden="true" customHeight="false" outlineLevel="0" collapsed="false">
      <c r="A423" s="47" t="n">
        <v>4899</v>
      </c>
      <c r="B423" s="47" t="n">
        <v>201</v>
      </c>
      <c r="C423" s="48" t="s">
        <v>43</v>
      </c>
      <c r="D423" s="47" t="n">
        <v>5</v>
      </c>
      <c r="E423" s="47" t="s">
        <v>2522</v>
      </c>
      <c r="F423" s="47" t="s">
        <v>2697</v>
      </c>
      <c r="H423" s="0" t="str">
        <f aca="false">B423&amp;C423</f>
        <v>201T</v>
      </c>
      <c r="I423" s="0" t="str">
        <f aca="false">D423&amp;"-"&amp;E423</f>
        <v>5-C02</v>
      </c>
      <c r="K423" s="46" t="n">
        <f aca="false">ISNUMBER(MATCH(B423,Selection!A:A,0))</f>
        <v>0</v>
      </c>
    </row>
    <row r="424" customFormat="false" ht="13" hidden="true" customHeight="false" outlineLevel="0" collapsed="false">
      <c r="A424" s="47" t="n">
        <v>4611</v>
      </c>
      <c r="B424" s="47" t="n">
        <v>724</v>
      </c>
      <c r="C424" s="48" t="s">
        <v>44</v>
      </c>
      <c r="D424" s="47" t="n">
        <v>5</v>
      </c>
      <c r="E424" s="47" t="s">
        <v>2524</v>
      </c>
      <c r="F424" s="47" t="s">
        <v>2698</v>
      </c>
      <c r="H424" s="35" t="str">
        <f aca="false">B424&amp;C424</f>
        <v>724N</v>
      </c>
      <c r="I424" s="35" t="str">
        <f aca="false">D424&amp;"-"&amp;E424</f>
        <v>5-C03</v>
      </c>
      <c r="K424" s="46" t="n">
        <f aca="false">ISNUMBER(MATCH(B424,Selection!A:A,0))</f>
        <v>0</v>
      </c>
    </row>
    <row r="425" customFormat="false" ht="13" hidden="true" customHeight="false" outlineLevel="0" collapsed="false">
      <c r="A425" s="47" t="n">
        <v>4612</v>
      </c>
      <c r="B425" s="47" t="n">
        <v>724</v>
      </c>
      <c r="C425" s="48" t="s">
        <v>43</v>
      </c>
      <c r="D425" s="47" t="n">
        <v>5</v>
      </c>
      <c r="E425" s="47" t="s">
        <v>2526</v>
      </c>
      <c r="F425" s="47"/>
      <c r="H425" s="35" t="str">
        <f aca="false">B425&amp;C425</f>
        <v>724T</v>
      </c>
      <c r="I425" s="35" t="str">
        <f aca="false">D425&amp;"-"&amp;E425</f>
        <v>5-C04</v>
      </c>
      <c r="K425" s="46" t="n">
        <f aca="false">ISNUMBER(MATCH(B425,Selection!A:A,0))</f>
        <v>0</v>
      </c>
    </row>
    <row r="426" customFormat="false" ht="13" hidden="true" customHeight="false" outlineLevel="0" collapsed="false">
      <c r="A426" s="47" t="n">
        <v>3167</v>
      </c>
      <c r="B426" s="47" t="n">
        <v>719</v>
      </c>
      <c r="C426" s="48" t="s">
        <v>44</v>
      </c>
      <c r="D426" s="47" t="n">
        <v>5</v>
      </c>
      <c r="E426" s="47" t="s">
        <v>2527</v>
      </c>
      <c r="F426" s="47" t="s">
        <v>2699</v>
      </c>
      <c r="H426" s="0" t="str">
        <f aca="false">B426&amp;C426</f>
        <v>719N</v>
      </c>
      <c r="I426" s="0" t="str">
        <f aca="false">D426&amp;"-"&amp;E426</f>
        <v>5-C05</v>
      </c>
      <c r="K426" s="46" t="n">
        <f aca="false">ISNUMBER(MATCH(B426,Selection!A:A,0))</f>
        <v>0</v>
      </c>
    </row>
    <row r="427" customFormat="false" ht="13" hidden="true" customHeight="false" outlineLevel="0" collapsed="false">
      <c r="A427" s="47" t="n">
        <v>3166</v>
      </c>
      <c r="B427" s="47" t="n">
        <v>719</v>
      </c>
      <c r="C427" s="48" t="s">
        <v>43</v>
      </c>
      <c r="D427" s="47" t="n">
        <v>5</v>
      </c>
      <c r="E427" s="47" t="s">
        <v>2528</v>
      </c>
      <c r="F427" s="47" t="s">
        <v>2700</v>
      </c>
      <c r="H427" s="0" t="str">
        <f aca="false">B427&amp;C427</f>
        <v>719T</v>
      </c>
      <c r="I427" s="0" t="str">
        <f aca="false">D427&amp;"-"&amp;E427</f>
        <v>5-C06</v>
      </c>
      <c r="K427" s="46" t="n">
        <f aca="false">ISNUMBER(MATCH(B427,Selection!A:A,0))</f>
        <v>0</v>
      </c>
    </row>
    <row r="428" customFormat="false" ht="13" hidden="true" customHeight="false" outlineLevel="0" collapsed="false">
      <c r="A428" s="47" t="n">
        <v>4904</v>
      </c>
      <c r="B428" s="47" t="n">
        <v>396</v>
      </c>
      <c r="C428" s="48" t="s">
        <v>44</v>
      </c>
      <c r="D428" s="47" t="n">
        <v>5</v>
      </c>
      <c r="E428" s="47" t="s">
        <v>2529</v>
      </c>
      <c r="F428" s="47" t="s">
        <v>2701</v>
      </c>
      <c r="H428" s="35" t="str">
        <f aca="false">B428&amp;C428</f>
        <v>396N</v>
      </c>
      <c r="I428" s="35" t="str">
        <f aca="false">D428&amp;"-"&amp;E428</f>
        <v>5-C07</v>
      </c>
      <c r="K428" s="46" t="n">
        <f aca="false">ISNUMBER(MATCH(B428,Selection!A:A,0))</f>
        <v>0</v>
      </c>
    </row>
    <row r="429" customFormat="false" ht="13" hidden="true" customHeight="false" outlineLevel="0" collapsed="false">
      <c r="A429" s="47" t="n">
        <v>4905</v>
      </c>
      <c r="B429" s="47" t="n">
        <v>396</v>
      </c>
      <c r="C429" s="48" t="s">
        <v>43</v>
      </c>
      <c r="D429" s="47" t="n">
        <v>5</v>
      </c>
      <c r="E429" s="47" t="s">
        <v>2530</v>
      </c>
      <c r="F429" s="47" t="s">
        <v>2702</v>
      </c>
      <c r="H429" s="35" t="str">
        <f aca="false">B429&amp;C429</f>
        <v>396T</v>
      </c>
      <c r="I429" s="35" t="str">
        <f aca="false">D429&amp;"-"&amp;E429</f>
        <v>5-C08</v>
      </c>
      <c r="K429" s="46" t="n">
        <f aca="false">ISNUMBER(MATCH(B429,Selection!A:A,0))</f>
        <v>0</v>
      </c>
    </row>
    <row r="430" customFormat="false" ht="13" hidden="true" customHeight="false" outlineLevel="0" collapsed="false">
      <c r="A430" s="47" t="n">
        <v>2923</v>
      </c>
      <c r="B430" s="47" t="n">
        <v>336</v>
      </c>
      <c r="C430" s="48" t="s">
        <v>44</v>
      </c>
      <c r="D430" s="47" t="n">
        <v>5</v>
      </c>
      <c r="E430" s="47" t="s">
        <v>2531</v>
      </c>
      <c r="F430" s="47" t="s">
        <v>2703</v>
      </c>
      <c r="H430" s="0" t="str">
        <f aca="false">B430&amp;C430</f>
        <v>336N</v>
      </c>
      <c r="I430" s="0" t="str">
        <f aca="false">D430&amp;"-"&amp;E430</f>
        <v>5-C09</v>
      </c>
      <c r="K430" s="46" t="n">
        <f aca="false">ISNUMBER(MATCH(B430,Selection!A:A,0))</f>
        <v>0</v>
      </c>
    </row>
    <row r="431" customFormat="false" ht="13" hidden="true" customHeight="false" outlineLevel="0" collapsed="false">
      <c r="A431" s="47" t="n">
        <v>4903</v>
      </c>
      <c r="B431" s="47" t="n">
        <v>336</v>
      </c>
      <c r="C431" s="48" t="s">
        <v>43</v>
      </c>
      <c r="D431" s="47" t="n">
        <v>5</v>
      </c>
      <c r="E431" s="47" t="s">
        <v>2532</v>
      </c>
      <c r="F431" s="47" t="s">
        <v>2704</v>
      </c>
      <c r="H431" s="0" t="str">
        <f aca="false">B431&amp;C431</f>
        <v>336T</v>
      </c>
      <c r="I431" s="0" t="str">
        <f aca="false">D431&amp;"-"&amp;E431</f>
        <v>5-C10</v>
      </c>
      <c r="K431" s="46" t="n">
        <f aca="false">ISNUMBER(MATCH(B431,Selection!A:A,0))</f>
        <v>0</v>
      </c>
    </row>
    <row r="432" customFormat="false" ht="13" hidden="true" customHeight="false" outlineLevel="0" collapsed="false">
      <c r="A432" s="47" t="n">
        <v>1845</v>
      </c>
      <c r="B432" s="47" t="n">
        <v>294</v>
      </c>
      <c r="C432" s="48" t="s">
        <v>44</v>
      </c>
      <c r="D432" s="47" t="n">
        <v>5</v>
      </c>
      <c r="E432" s="47" t="s">
        <v>2533</v>
      </c>
      <c r="F432" s="47" t="s">
        <v>2705</v>
      </c>
      <c r="H432" s="0" t="str">
        <f aca="false">B432&amp;C432</f>
        <v>294N</v>
      </c>
      <c r="I432" s="0" t="str">
        <f aca="false">D432&amp;"-"&amp;E432</f>
        <v>5-D01</v>
      </c>
      <c r="K432" s="46" t="n">
        <f aca="false">ISNUMBER(MATCH(B432,Selection!A:A,0))</f>
        <v>0</v>
      </c>
    </row>
    <row r="433" customFormat="false" ht="13" hidden="true" customHeight="false" outlineLevel="0" collapsed="false">
      <c r="A433" s="47" t="n">
        <v>1650</v>
      </c>
      <c r="B433" s="47" t="n">
        <v>208</v>
      </c>
      <c r="C433" s="48" t="s">
        <v>44</v>
      </c>
      <c r="D433" s="47" t="n">
        <v>5</v>
      </c>
      <c r="E433" s="47" t="s">
        <v>2534</v>
      </c>
      <c r="F433" s="47"/>
      <c r="H433" s="0" t="str">
        <f aca="false">B433&amp;C433</f>
        <v>208N</v>
      </c>
      <c r="I433" s="0" t="str">
        <f aca="false">D433&amp;"-"&amp;E433</f>
        <v>5-D02</v>
      </c>
      <c r="K433" s="46" t="n">
        <f aca="false">ISNUMBER(MATCH(B433,Selection!A:A,0))</f>
        <v>0</v>
      </c>
    </row>
    <row r="434" customFormat="false" ht="13" hidden="true" customHeight="false" outlineLevel="0" collapsed="false">
      <c r="A434" s="47" t="n">
        <v>2000</v>
      </c>
      <c r="B434" s="47" t="n">
        <v>481</v>
      </c>
      <c r="C434" s="48" t="s">
        <v>44</v>
      </c>
      <c r="D434" s="47" t="n">
        <v>5</v>
      </c>
      <c r="E434" s="47" t="s">
        <v>2535</v>
      </c>
      <c r="F434" s="47"/>
      <c r="H434" s="0" t="str">
        <f aca="false">B434&amp;C434</f>
        <v>481N</v>
      </c>
      <c r="I434" s="0" t="str">
        <f aca="false">D434&amp;"-"&amp;E434</f>
        <v>5-D03</v>
      </c>
      <c r="K434" s="46" t="n">
        <f aca="false">ISNUMBER(MATCH(B434,Selection!A:A,0))</f>
        <v>0</v>
      </c>
    </row>
    <row r="435" customFormat="false" ht="13" hidden="true" customHeight="false" outlineLevel="0" collapsed="false">
      <c r="A435" s="47" t="n">
        <v>1999</v>
      </c>
      <c r="B435" s="47" t="n">
        <v>481</v>
      </c>
      <c r="C435" s="48" t="s">
        <v>324</v>
      </c>
      <c r="D435" s="47" t="n">
        <v>5</v>
      </c>
      <c r="E435" s="47" t="s">
        <v>2537</v>
      </c>
      <c r="F435" s="47"/>
      <c r="H435" s="0" t="str">
        <f aca="false">B435&amp;C435</f>
        <v>481MET</v>
      </c>
      <c r="I435" s="0" t="str">
        <f aca="false">D435&amp;"-"&amp;E435</f>
        <v>5-D04</v>
      </c>
      <c r="K435" s="46" t="n">
        <f aca="false">ISNUMBER(MATCH(B435,Selection!A:A,0))</f>
        <v>0</v>
      </c>
    </row>
    <row r="436" customFormat="false" ht="13" hidden="true" customHeight="false" outlineLevel="0" collapsed="false">
      <c r="A436" s="47" t="n">
        <v>4912</v>
      </c>
      <c r="B436" s="47" t="n">
        <v>476</v>
      </c>
      <c r="C436" s="48" t="s">
        <v>44</v>
      </c>
      <c r="D436" s="47" t="n">
        <v>5</v>
      </c>
      <c r="E436" s="47" t="s">
        <v>2538</v>
      </c>
      <c r="F436" s="47" t="s">
        <v>2706</v>
      </c>
      <c r="H436" s="0" t="str">
        <f aca="false">B436&amp;C436</f>
        <v>476N</v>
      </c>
      <c r="I436" s="0" t="str">
        <f aca="false">D436&amp;"-"&amp;E436</f>
        <v>5-D05</v>
      </c>
      <c r="K436" s="46" t="n">
        <f aca="false">ISNUMBER(MATCH(B436,Selection!A:A,0))</f>
        <v>0</v>
      </c>
    </row>
    <row r="437" customFormat="false" ht="13" hidden="true" customHeight="false" outlineLevel="0" collapsed="false">
      <c r="A437" s="47" t="n">
        <v>4913</v>
      </c>
      <c r="B437" s="47" t="n">
        <v>476</v>
      </c>
      <c r="C437" s="48" t="s">
        <v>43</v>
      </c>
      <c r="D437" s="47" t="n">
        <v>5</v>
      </c>
      <c r="E437" s="47" t="s">
        <v>2539</v>
      </c>
      <c r="F437" s="47" t="s">
        <v>2707</v>
      </c>
      <c r="H437" s="0" t="str">
        <f aca="false">B437&amp;C437</f>
        <v>476T</v>
      </c>
      <c r="I437" s="0" t="str">
        <f aca="false">D437&amp;"-"&amp;E437</f>
        <v>5-D06</v>
      </c>
      <c r="K437" s="46" t="n">
        <f aca="false">ISNUMBER(MATCH(B437,Selection!A:A,0))</f>
        <v>0</v>
      </c>
    </row>
    <row r="438" customFormat="false" ht="13" hidden="true" customHeight="false" outlineLevel="0" collapsed="false">
      <c r="A438" s="47" t="n">
        <v>2038</v>
      </c>
      <c r="B438" s="47" t="n">
        <v>475</v>
      </c>
      <c r="C438" s="48" t="s">
        <v>44</v>
      </c>
      <c r="D438" s="47" t="n">
        <v>5</v>
      </c>
      <c r="E438" s="47" t="s">
        <v>2540</v>
      </c>
      <c r="F438" s="47" t="s">
        <v>2708</v>
      </c>
      <c r="H438" s="35" t="str">
        <f aca="false">B438&amp;C438</f>
        <v>475N</v>
      </c>
      <c r="I438" s="35" t="str">
        <f aca="false">D438&amp;"-"&amp;E438</f>
        <v>5-D07</v>
      </c>
      <c r="K438" s="46" t="n">
        <f aca="false">ISNUMBER(MATCH(B438,Selection!A:A,0))</f>
        <v>0</v>
      </c>
    </row>
    <row r="439" customFormat="false" ht="13" hidden="true" customHeight="false" outlineLevel="0" collapsed="false">
      <c r="A439" s="47" t="n">
        <v>2037</v>
      </c>
      <c r="B439" s="47" t="n">
        <v>475</v>
      </c>
      <c r="C439" s="48" t="s">
        <v>43</v>
      </c>
      <c r="D439" s="47" t="n">
        <v>5</v>
      </c>
      <c r="E439" s="47" t="s">
        <v>2541</v>
      </c>
      <c r="F439" s="47" t="s">
        <v>2709</v>
      </c>
      <c r="H439" s="35" t="str">
        <f aca="false">B439&amp;C439</f>
        <v>475T</v>
      </c>
      <c r="I439" s="35" t="str">
        <f aca="false">D439&amp;"-"&amp;E439</f>
        <v>5-D08</v>
      </c>
      <c r="K439" s="46" t="n">
        <f aca="false">ISNUMBER(MATCH(B439,Selection!A:A,0))</f>
        <v>0</v>
      </c>
    </row>
    <row r="440" customFormat="false" ht="13" hidden="true" customHeight="false" outlineLevel="0" collapsed="false">
      <c r="A440" s="47" t="n">
        <v>4910</v>
      </c>
      <c r="B440" s="47" t="n">
        <v>455</v>
      </c>
      <c r="C440" s="48" t="s">
        <v>44</v>
      </c>
      <c r="D440" s="47" t="n">
        <v>5</v>
      </c>
      <c r="E440" s="47" t="s">
        <v>2542</v>
      </c>
      <c r="F440" s="47" t="s">
        <v>2710</v>
      </c>
      <c r="H440" s="0" t="str">
        <f aca="false">B440&amp;C440</f>
        <v>455N</v>
      </c>
      <c r="I440" s="0" t="str">
        <f aca="false">D440&amp;"-"&amp;E440</f>
        <v>5-D09</v>
      </c>
      <c r="K440" s="46" t="n">
        <f aca="false">ISNUMBER(MATCH(B440,Selection!A:A,0))</f>
        <v>1</v>
      </c>
    </row>
    <row r="441" customFormat="false" ht="13" hidden="true" customHeight="false" outlineLevel="0" collapsed="false">
      <c r="A441" s="47" t="n">
        <v>4911</v>
      </c>
      <c r="B441" s="47" t="n">
        <v>455</v>
      </c>
      <c r="C441" s="48" t="s">
        <v>43</v>
      </c>
      <c r="D441" s="47" t="n">
        <v>5</v>
      </c>
      <c r="E441" s="47" t="s">
        <v>2543</v>
      </c>
      <c r="F441" s="47" t="s">
        <v>2711</v>
      </c>
      <c r="H441" s="0" t="str">
        <f aca="false">B441&amp;C441</f>
        <v>455T</v>
      </c>
      <c r="I441" s="0" t="str">
        <f aca="false">D441&amp;"-"&amp;E441</f>
        <v>5-D10</v>
      </c>
      <c r="K441" s="46" t="n">
        <f aca="false">ISNUMBER(MATCH(B441,Selection!A:A,0))</f>
        <v>1</v>
      </c>
    </row>
    <row r="442" customFormat="false" ht="13" hidden="true" customHeight="false" outlineLevel="0" collapsed="false">
      <c r="A442" s="47" t="n">
        <v>4906</v>
      </c>
      <c r="B442" s="47" t="n">
        <v>447</v>
      </c>
      <c r="C442" s="48" t="s">
        <v>44</v>
      </c>
      <c r="D442" s="47" t="n">
        <v>5</v>
      </c>
      <c r="E442" s="47" t="s">
        <v>2544</v>
      </c>
      <c r="F442" s="47" t="s">
        <v>2712</v>
      </c>
      <c r="H442" s="35" t="str">
        <f aca="false">B442&amp;C442</f>
        <v>447N</v>
      </c>
      <c r="I442" s="35" t="str">
        <f aca="false">D442&amp;"-"&amp;E442</f>
        <v>5-E01</v>
      </c>
      <c r="K442" s="46" t="n">
        <f aca="false">ISNUMBER(MATCH(B442,Selection!A:A,0))</f>
        <v>0</v>
      </c>
    </row>
    <row r="443" customFormat="false" ht="13" hidden="true" customHeight="false" outlineLevel="0" collapsed="false">
      <c r="A443" s="47" t="n">
        <v>1954</v>
      </c>
      <c r="B443" s="47" t="n">
        <v>447</v>
      </c>
      <c r="C443" s="48" t="s">
        <v>43</v>
      </c>
      <c r="D443" s="47" t="n">
        <v>5</v>
      </c>
      <c r="E443" s="47" t="s">
        <v>2545</v>
      </c>
      <c r="F443" s="47" t="s">
        <v>2713</v>
      </c>
      <c r="H443" s="35" t="str">
        <f aca="false">B443&amp;C443</f>
        <v>447T</v>
      </c>
      <c r="I443" s="35" t="str">
        <f aca="false">D443&amp;"-"&amp;E443</f>
        <v>5-E02</v>
      </c>
      <c r="K443" s="46" t="n">
        <f aca="false">ISNUMBER(MATCH(B443,Selection!A:A,0))</f>
        <v>0</v>
      </c>
    </row>
    <row r="444" customFormat="false" ht="13" hidden="true" customHeight="false" outlineLevel="0" collapsed="false">
      <c r="A444" s="47" t="n">
        <v>2497</v>
      </c>
      <c r="B444" s="47" t="n">
        <v>516</v>
      </c>
      <c r="C444" s="48" t="s">
        <v>44</v>
      </c>
      <c r="D444" s="47" t="n">
        <v>5</v>
      </c>
      <c r="E444" s="47" t="s">
        <v>2546</v>
      </c>
      <c r="F444" s="47"/>
      <c r="H444" s="0" t="str">
        <f aca="false">B444&amp;C444</f>
        <v>516N</v>
      </c>
      <c r="I444" s="0" t="str">
        <f aca="false">D444&amp;"-"&amp;E444</f>
        <v>5-E03</v>
      </c>
      <c r="K444" s="46" t="n">
        <f aca="false">ISNUMBER(MATCH(B444,Selection!A:A,0))</f>
        <v>0</v>
      </c>
    </row>
    <row r="445" customFormat="false" ht="13" hidden="true" customHeight="false" outlineLevel="0" collapsed="false">
      <c r="A445" s="47" t="n">
        <v>2496</v>
      </c>
      <c r="B445" s="47" t="n">
        <v>516</v>
      </c>
      <c r="C445" s="48" t="s">
        <v>324</v>
      </c>
      <c r="D445" s="47" t="n">
        <v>5</v>
      </c>
      <c r="E445" s="47" t="s">
        <v>2547</v>
      </c>
      <c r="F445" s="47"/>
      <c r="H445" s="0" t="str">
        <f aca="false">B445&amp;C445</f>
        <v>516MET</v>
      </c>
      <c r="I445" s="0" t="str">
        <f aca="false">D445&amp;"-"&amp;E445</f>
        <v>5-E04</v>
      </c>
      <c r="K445" s="46" t="n">
        <f aca="false">ISNUMBER(MATCH(B445,Selection!A:A,0))</f>
        <v>0</v>
      </c>
    </row>
    <row r="446" customFormat="false" ht="13" hidden="true" customHeight="false" outlineLevel="0" collapsed="false">
      <c r="A446" s="47" t="n">
        <v>2501</v>
      </c>
      <c r="B446" s="47" t="n">
        <v>518</v>
      </c>
      <c r="C446" s="48" t="s">
        <v>44</v>
      </c>
      <c r="D446" s="47" t="n">
        <v>5</v>
      </c>
      <c r="E446" s="47" t="s">
        <v>2548</v>
      </c>
      <c r="F446" s="47" t="s">
        <v>2714</v>
      </c>
      <c r="H446" s="0" t="str">
        <f aca="false">B446&amp;C446</f>
        <v>518N</v>
      </c>
      <c r="I446" s="0" t="str">
        <f aca="false">D446&amp;"-"&amp;E446</f>
        <v>5-E05</v>
      </c>
      <c r="K446" s="46" t="n">
        <f aca="false">ISNUMBER(MATCH(B446,Selection!A:A,0))</f>
        <v>0</v>
      </c>
    </row>
    <row r="447" customFormat="false" ht="13" hidden="true" customHeight="false" outlineLevel="0" collapsed="false">
      <c r="A447" s="47" t="n">
        <v>4923</v>
      </c>
      <c r="B447" s="47" t="n">
        <v>518</v>
      </c>
      <c r="C447" s="48" t="s">
        <v>43</v>
      </c>
      <c r="D447" s="47" t="n">
        <v>5</v>
      </c>
      <c r="E447" s="47" t="s">
        <v>2549</v>
      </c>
      <c r="F447" s="47" t="s">
        <v>2715</v>
      </c>
      <c r="H447" s="0" t="str">
        <f aca="false">B447&amp;C447</f>
        <v>518T</v>
      </c>
      <c r="I447" s="0" t="str">
        <f aca="false">D447&amp;"-"&amp;E447</f>
        <v>5-E06</v>
      </c>
      <c r="K447" s="46" t="n">
        <f aca="false">ISNUMBER(MATCH(B447,Selection!A:A,0))</f>
        <v>0</v>
      </c>
    </row>
    <row r="448" customFormat="false" ht="13" hidden="true" customHeight="false" outlineLevel="0" collapsed="false">
      <c r="A448" s="47" t="n">
        <v>2276</v>
      </c>
      <c r="B448" s="47" t="n">
        <v>524</v>
      </c>
      <c r="C448" s="48" t="s">
        <v>44</v>
      </c>
      <c r="D448" s="47" t="n">
        <v>5</v>
      </c>
      <c r="E448" s="47" t="s">
        <v>2550</v>
      </c>
      <c r="F448" s="47" t="s">
        <v>2716</v>
      </c>
      <c r="H448" s="0" t="str">
        <f aca="false">B448&amp;C448</f>
        <v>524N</v>
      </c>
      <c r="I448" s="0" t="str">
        <f aca="false">D448&amp;"-"&amp;E448</f>
        <v>5-E07</v>
      </c>
      <c r="K448" s="46" t="n">
        <f aca="false">ISNUMBER(MATCH(B448,Selection!A:A,0))</f>
        <v>0</v>
      </c>
    </row>
    <row r="449" customFormat="false" ht="13" hidden="true" customHeight="false" outlineLevel="0" collapsed="false">
      <c r="A449" s="47" t="n">
        <v>2275</v>
      </c>
      <c r="B449" s="47" t="n">
        <v>524</v>
      </c>
      <c r="C449" s="48" t="s">
        <v>43</v>
      </c>
      <c r="D449" s="47" t="n">
        <v>5</v>
      </c>
      <c r="E449" s="47" t="s">
        <v>2551</v>
      </c>
      <c r="F449" s="47" t="s">
        <v>2717</v>
      </c>
      <c r="H449" s="0" t="str">
        <f aca="false">B449&amp;C449</f>
        <v>524T</v>
      </c>
      <c r="I449" s="0" t="str">
        <f aca="false">D449&amp;"-"&amp;E449</f>
        <v>5-E08</v>
      </c>
      <c r="K449" s="46" t="n">
        <f aca="false">ISNUMBER(MATCH(B449,Selection!A:A,0))</f>
        <v>0</v>
      </c>
    </row>
    <row r="450" customFormat="false" ht="13" hidden="true" customHeight="false" outlineLevel="0" collapsed="false">
      <c r="A450" s="47" t="n">
        <v>4915</v>
      </c>
      <c r="B450" s="47" t="n">
        <v>482</v>
      </c>
      <c r="C450" s="48" t="s">
        <v>43</v>
      </c>
      <c r="D450" s="47" t="n">
        <v>5</v>
      </c>
      <c r="E450" s="47" t="s">
        <v>2552</v>
      </c>
      <c r="F450" s="47" t="s">
        <v>2718</v>
      </c>
      <c r="H450" s="0" t="str">
        <f aca="false">B450&amp;C450</f>
        <v>482T</v>
      </c>
      <c r="I450" s="0" t="str">
        <f aca="false">D450&amp;"-"&amp;E450</f>
        <v>5-E09</v>
      </c>
      <c r="K450" s="46" t="n">
        <f aca="false">ISNUMBER(MATCH(B450,Selection!A:A,0))</f>
        <v>0</v>
      </c>
    </row>
    <row r="451" customFormat="false" ht="13" hidden="true" customHeight="false" outlineLevel="0" collapsed="false">
      <c r="A451" s="47" t="n">
        <v>2223</v>
      </c>
      <c r="B451" s="47" t="n">
        <v>482</v>
      </c>
      <c r="C451" s="48" t="s">
        <v>44</v>
      </c>
      <c r="D451" s="47" t="n">
        <v>5</v>
      </c>
      <c r="E451" s="47" t="s">
        <v>2553</v>
      </c>
      <c r="F451" s="47" t="s">
        <v>2719</v>
      </c>
      <c r="H451" s="0" t="str">
        <f aca="false">B451&amp;C451</f>
        <v>482N</v>
      </c>
      <c r="I451" s="0" t="str">
        <f aca="false">D451&amp;"-"&amp;E451</f>
        <v>5-E10</v>
      </c>
      <c r="K451" s="46" t="n">
        <f aca="false">ISNUMBER(MATCH(B451,Selection!A:A,0))</f>
        <v>0</v>
      </c>
    </row>
    <row r="452" customFormat="false" ht="13" hidden="true" customHeight="false" outlineLevel="0" collapsed="false">
      <c r="A452" s="47" t="n">
        <v>1844</v>
      </c>
      <c r="B452" s="47" t="n">
        <v>294</v>
      </c>
      <c r="C452" s="48" t="s">
        <v>43</v>
      </c>
      <c r="D452" s="47" t="n">
        <v>5</v>
      </c>
      <c r="E452" s="47" t="s">
        <v>2554</v>
      </c>
      <c r="F452" s="47" t="s">
        <v>2720</v>
      </c>
      <c r="H452" s="0" t="str">
        <f aca="false">B452&amp;C452</f>
        <v>294T</v>
      </c>
      <c r="I452" s="0" t="str">
        <f aca="false">D452&amp;"-"&amp;E452</f>
        <v>5-F01</v>
      </c>
      <c r="K452" s="46" t="n">
        <f aca="false">ISNUMBER(MATCH(B452,Selection!A:A,0))</f>
        <v>0</v>
      </c>
    </row>
    <row r="453" customFormat="false" ht="13" hidden="true" customHeight="false" outlineLevel="0" collapsed="false">
      <c r="A453" s="47" t="n">
        <v>2228</v>
      </c>
      <c r="B453" s="47" t="n">
        <v>494</v>
      </c>
      <c r="C453" s="48" t="s">
        <v>43</v>
      </c>
      <c r="D453" s="47" t="n">
        <v>5</v>
      </c>
      <c r="E453" s="47" t="s">
        <v>2555</v>
      </c>
      <c r="F453" s="47" t="s">
        <v>2721</v>
      </c>
      <c r="H453" s="0" t="str">
        <f aca="false">B453&amp;C453</f>
        <v>494T</v>
      </c>
      <c r="I453" s="0" t="str">
        <f aca="false">D453&amp;"-"&amp;E453</f>
        <v>5-F02</v>
      </c>
      <c r="K453" s="46" t="n">
        <f aca="false">ISNUMBER(MATCH(B453,Selection!A:A,0))</f>
        <v>0</v>
      </c>
    </row>
    <row r="454" customFormat="false" ht="13" hidden="true" customHeight="false" outlineLevel="0" collapsed="false">
      <c r="A454" s="47" t="n">
        <v>2229</v>
      </c>
      <c r="B454" s="47" t="n">
        <v>494</v>
      </c>
      <c r="C454" s="48" t="s">
        <v>44</v>
      </c>
      <c r="D454" s="47" t="n">
        <v>5</v>
      </c>
      <c r="E454" s="47" t="s">
        <v>2556</v>
      </c>
      <c r="F454" s="47" t="s">
        <v>2722</v>
      </c>
      <c r="H454" s="0" t="str">
        <f aca="false">B454&amp;C454</f>
        <v>494N</v>
      </c>
      <c r="I454" s="0" t="str">
        <f aca="false">D454&amp;"-"&amp;E454</f>
        <v>5-F03</v>
      </c>
      <c r="K454" s="46" t="n">
        <f aca="false">ISNUMBER(MATCH(B454,Selection!A:A,0))</f>
        <v>0</v>
      </c>
    </row>
    <row r="455" customFormat="false" ht="13" hidden="true" customHeight="false" outlineLevel="0" collapsed="false">
      <c r="A455" s="47" t="n">
        <v>4921</v>
      </c>
      <c r="B455" s="47" t="n">
        <v>505</v>
      </c>
      <c r="C455" s="48" t="s">
        <v>43</v>
      </c>
      <c r="D455" s="47" t="n">
        <v>5</v>
      </c>
      <c r="E455" s="47" t="s">
        <v>2557</v>
      </c>
      <c r="F455" s="47" t="s">
        <v>2659</v>
      </c>
      <c r="H455" s="0" t="str">
        <f aca="false">B455&amp;C455</f>
        <v>505T</v>
      </c>
      <c r="I455" s="0" t="str">
        <f aca="false">D455&amp;"-"&amp;E455</f>
        <v>5-F04</v>
      </c>
      <c r="K455" s="46" t="n">
        <f aca="false">ISNUMBER(MATCH(B455,Selection!A:A,0))</f>
        <v>0</v>
      </c>
    </row>
    <row r="456" customFormat="false" ht="13" hidden="true" customHeight="false" outlineLevel="0" collapsed="false">
      <c r="A456" s="47" t="n">
        <v>4920</v>
      </c>
      <c r="B456" s="47" t="n">
        <v>505</v>
      </c>
      <c r="C456" s="48" t="s">
        <v>44</v>
      </c>
      <c r="D456" s="47" t="n">
        <v>5</v>
      </c>
      <c r="E456" s="47" t="s">
        <v>2558</v>
      </c>
      <c r="F456" s="47" t="s">
        <v>2723</v>
      </c>
      <c r="H456" s="0" t="str">
        <f aca="false">B456&amp;C456</f>
        <v>505N</v>
      </c>
      <c r="I456" s="0" t="str">
        <f aca="false">D456&amp;"-"&amp;E456</f>
        <v>5-F05</v>
      </c>
      <c r="K456" s="46" t="n">
        <f aca="false">ISNUMBER(MATCH(B456,Selection!A:A,0))</f>
        <v>0</v>
      </c>
    </row>
    <row r="457" customFormat="false" ht="13" hidden="true" customHeight="false" outlineLevel="0" collapsed="false">
      <c r="A457" s="47" t="n">
        <v>2390</v>
      </c>
      <c r="B457" s="47" t="n">
        <v>544</v>
      </c>
      <c r="C457" s="48" t="s">
        <v>43</v>
      </c>
      <c r="D457" s="47" t="n">
        <v>5</v>
      </c>
      <c r="E457" s="47" t="s">
        <v>2559</v>
      </c>
      <c r="F457" s="47" t="s">
        <v>2724</v>
      </c>
      <c r="H457" s="0" t="str">
        <f aca="false">B457&amp;C457</f>
        <v>544T</v>
      </c>
      <c r="I457" s="0" t="str">
        <f aca="false">D457&amp;"-"&amp;E457</f>
        <v>5-F06</v>
      </c>
      <c r="K457" s="46" t="n">
        <f aca="false">ISNUMBER(MATCH(B457,Selection!A:A,0))</f>
        <v>0</v>
      </c>
    </row>
    <row r="458" customFormat="false" ht="13" hidden="true" customHeight="false" outlineLevel="0" collapsed="false">
      <c r="A458" s="47" t="n">
        <v>2388</v>
      </c>
      <c r="B458" s="47" t="n">
        <v>543</v>
      </c>
      <c r="C458" s="48" t="s">
        <v>43</v>
      </c>
      <c r="D458" s="47" t="n">
        <v>5</v>
      </c>
      <c r="E458" s="47" t="s">
        <v>2560</v>
      </c>
      <c r="F458" s="47" t="s">
        <v>2725</v>
      </c>
      <c r="H458" s="0" t="str">
        <f aca="false">B458&amp;C458</f>
        <v>543T</v>
      </c>
      <c r="I458" s="0" t="str">
        <f aca="false">D458&amp;"-"&amp;E458</f>
        <v>5-F07</v>
      </c>
      <c r="K458" s="46" t="n">
        <f aca="false">ISNUMBER(MATCH(B458,Selection!A:A,0))</f>
        <v>0</v>
      </c>
    </row>
    <row r="459" customFormat="false" ht="13" hidden="true" customHeight="false" outlineLevel="0" collapsed="false">
      <c r="A459" s="47" t="n">
        <v>2389</v>
      </c>
      <c r="B459" s="47" t="n">
        <v>543</v>
      </c>
      <c r="C459" s="48" t="s">
        <v>44</v>
      </c>
      <c r="D459" s="47" t="n">
        <v>5</v>
      </c>
      <c r="E459" s="47" t="s">
        <v>2561</v>
      </c>
      <c r="F459" s="47" t="s">
        <v>2726</v>
      </c>
      <c r="H459" s="0" t="str">
        <f aca="false">B459&amp;C459</f>
        <v>543N</v>
      </c>
      <c r="I459" s="0" t="str">
        <f aca="false">D459&amp;"-"&amp;E459</f>
        <v>5-F08</v>
      </c>
      <c r="K459" s="46" t="n">
        <f aca="false">ISNUMBER(MATCH(B459,Selection!A:A,0))</f>
        <v>0</v>
      </c>
    </row>
    <row r="460" customFormat="false" ht="13" hidden="true" customHeight="false" outlineLevel="0" collapsed="false">
      <c r="A460" s="47" t="n">
        <v>2359</v>
      </c>
      <c r="B460" s="47" t="n">
        <v>536</v>
      </c>
      <c r="C460" s="48" t="s">
        <v>44</v>
      </c>
      <c r="D460" s="47" t="n">
        <v>5</v>
      </c>
      <c r="E460" s="47" t="s">
        <v>2562</v>
      </c>
      <c r="F460" s="47" t="s">
        <v>2687</v>
      </c>
      <c r="H460" s="0" t="str">
        <f aca="false">B460&amp;C460</f>
        <v>536N</v>
      </c>
      <c r="I460" s="0" t="str">
        <f aca="false">D460&amp;"-"&amp;E460</f>
        <v>5-F09</v>
      </c>
      <c r="K460" s="46" t="n">
        <f aca="false">ISNUMBER(MATCH(B460,Selection!A:A,0))</f>
        <v>1</v>
      </c>
    </row>
    <row r="461" customFormat="false" ht="13" hidden="true" customHeight="false" outlineLevel="0" collapsed="false">
      <c r="A461" s="47" t="n">
        <v>2358</v>
      </c>
      <c r="B461" s="47" t="n">
        <v>536</v>
      </c>
      <c r="C461" s="48" t="s">
        <v>43</v>
      </c>
      <c r="D461" s="47" t="n">
        <v>5</v>
      </c>
      <c r="E461" s="47" t="s">
        <v>2563</v>
      </c>
      <c r="F461" s="47" t="s">
        <v>2727</v>
      </c>
      <c r="H461" s="0" t="str">
        <f aca="false">B461&amp;C461</f>
        <v>536T</v>
      </c>
      <c r="I461" s="0" t="str">
        <f aca="false">D461&amp;"-"&amp;E461</f>
        <v>5-F10</v>
      </c>
      <c r="K461" s="46" t="n">
        <f aca="false">ISNUMBER(MATCH(B461,Selection!A:A,0))</f>
        <v>1</v>
      </c>
    </row>
    <row r="462" customFormat="false" ht="13" hidden="true" customHeight="false" outlineLevel="0" collapsed="false">
      <c r="A462" s="47" t="n">
        <v>2357</v>
      </c>
      <c r="B462" s="47" t="n">
        <v>535</v>
      </c>
      <c r="C462" s="48" t="s">
        <v>44</v>
      </c>
      <c r="D462" s="47" t="n">
        <v>5</v>
      </c>
      <c r="E462" s="47" t="s">
        <v>2564</v>
      </c>
      <c r="F462" s="47" t="s">
        <v>2728</v>
      </c>
      <c r="H462" s="35" t="str">
        <f aca="false">B462&amp;C462</f>
        <v>535N</v>
      </c>
      <c r="I462" s="35" t="str">
        <f aca="false">D462&amp;"-"&amp;E462</f>
        <v>5-G01</v>
      </c>
      <c r="K462" s="46" t="n">
        <f aca="false">ISNUMBER(MATCH(B462,Selection!A:A,0))</f>
        <v>0</v>
      </c>
    </row>
    <row r="463" customFormat="false" ht="13" hidden="true" customHeight="false" outlineLevel="0" collapsed="false">
      <c r="A463" s="47" t="n">
        <v>2356</v>
      </c>
      <c r="B463" s="47" t="n">
        <v>535</v>
      </c>
      <c r="C463" s="48" t="s">
        <v>43</v>
      </c>
      <c r="D463" s="47" t="n">
        <v>5</v>
      </c>
      <c r="E463" s="47" t="s">
        <v>2565</v>
      </c>
      <c r="F463" s="47" t="s">
        <v>2729</v>
      </c>
      <c r="H463" s="35" t="str">
        <f aca="false">B463&amp;C463</f>
        <v>535T</v>
      </c>
      <c r="I463" s="35" t="str">
        <f aca="false">D463&amp;"-"&amp;E463</f>
        <v>5-G02</v>
      </c>
      <c r="K463" s="46" t="n">
        <f aca="false">ISNUMBER(MATCH(B463,Selection!A:A,0))</f>
        <v>0</v>
      </c>
    </row>
    <row r="464" customFormat="false" ht="13" hidden="true" customHeight="false" outlineLevel="0" collapsed="false">
      <c r="A464" s="47" t="n">
        <v>4584</v>
      </c>
      <c r="B464" s="47" t="n">
        <v>528</v>
      </c>
      <c r="C464" s="48" t="s">
        <v>44</v>
      </c>
      <c r="D464" s="47" t="n">
        <v>5</v>
      </c>
      <c r="E464" s="47" t="s">
        <v>2566</v>
      </c>
      <c r="F464" s="47" t="s">
        <v>2730</v>
      </c>
      <c r="H464" s="35" t="str">
        <f aca="false">B464&amp;C464</f>
        <v>528N</v>
      </c>
      <c r="I464" s="35" t="str">
        <f aca="false">D464&amp;"-"&amp;E464</f>
        <v>5-G03</v>
      </c>
      <c r="K464" s="46" t="n">
        <f aca="false">ISNUMBER(MATCH(B464,Selection!A:A,0))</f>
        <v>0</v>
      </c>
    </row>
    <row r="465" customFormat="false" ht="13" hidden="true" customHeight="false" outlineLevel="0" collapsed="false">
      <c r="A465" s="47" t="n">
        <v>4585</v>
      </c>
      <c r="B465" s="47" t="n">
        <v>528</v>
      </c>
      <c r="C465" s="48" t="s">
        <v>43</v>
      </c>
      <c r="D465" s="47" t="n">
        <v>5</v>
      </c>
      <c r="E465" s="47" t="s">
        <v>2567</v>
      </c>
      <c r="F465" s="47" t="s">
        <v>2731</v>
      </c>
      <c r="H465" s="35" t="str">
        <f aca="false">B465&amp;C465</f>
        <v>528T</v>
      </c>
      <c r="I465" s="35" t="str">
        <f aca="false">D465&amp;"-"&amp;E465</f>
        <v>5-G04</v>
      </c>
      <c r="K465" s="46" t="n">
        <f aca="false">ISNUMBER(MATCH(B465,Selection!A:A,0))</f>
        <v>0</v>
      </c>
    </row>
    <row r="466" customFormat="false" ht="13" hidden="true" customHeight="false" outlineLevel="0" collapsed="false">
      <c r="A466" s="47" t="n">
        <v>2580</v>
      </c>
      <c r="B466" s="47" t="n">
        <v>566</v>
      </c>
      <c r="C466" s="48" t="s">
        <v>44</v>
      </c>
      <c r="D466" s="47" t="n">
        <v>5</v>
      </c>
      <c r="E466" s="47" t="s">
        <v>2568</v>
      </c>
      <c r="F466" s="47" t="s">
        <v>2732</v>
      </c>
      <c r="H466" s="0" t="str">
        <f aca="false">B466&amp;C466</f>
        <v>566N</v>
      </c>
      <c r="I466" s="0" t="str">
        <f aca="false">D466&amp;"-"&amp;E466</f>
        <v>5-G05</v>
      </c>
      <c r="K466" s="46" t="n">
        <f aca="false">ISNUMBER(MATCH(B466,Selection!A:A,0))</f>
        <v>1</v>
      </c>
    </row>
    <row r="467" customFormat="false" ht="13" hidden="true" customHeight="false" outlineLevel="0" collapsed="false">
      <c r="A467" s="47" t="n">
        <v>2579</v>
      </c>
      <c r="B467" s="47" t="n">
        <v>566</v>
      </c>
      <c r="C467" s="48" t="s">
        <v>43</v>
      </c>
      <c r="D467" s="47" t="n">
        <v>5</v>
      </c>
      <c r="E467" s="47" t="s">
        <v>2569</v>
      </c>
      <c r="F467" s="47" t="s">
        <v>2733</v>
      </c>
      <c r="H467" s="0" t="str">
        <f aca="false">B467&amp;C467</f>
        <v>566T</v>
      </c>
      <c r="I467" s="0" t="str">
        <f aca="false">D467&amp;"-"&amp;E467</f>
        <v>5-G06</v>
      </c>
      <c r="K467" s="46" t="n">
        <f aca="false">ISNUMBER(MATCH(B467,Selection!A:A,0))</f>
        <v>1</v>
      </c>
    </row>
    <row r="468" customFormat="false" ht="13" hidden="true" customHeight="false" outlineLevel="0" collapsed="false">
      <c r="A468" s="47" t="n">
        <v>2578</v>
      </c>
      <c r="B468" s="47" t="n">
        <v>565</v>
      </c>
      <c r="C468" s="48" t="s">
        <v>44</v>
      </c>
      <c r="D468" s="47" t="n">
        <v>5</v>
      </c>
      <c r="E468" s="47" t="s">
        <v>2570</v>
      </c>
      <c r="F468" s="47"/>
      <c r="H468" s="0" t="str">
        <f aca="false">B468&amp;C468</f>
        <v>565N</v>
      </c>
      <c r="I468" s="0" t="str">
        <f aca="false">D468&amp;"-"&amp;E468</f>
        <v>5-G07</v>
      </c>
      <c r="K468" s="46" t="n">
        <f aca="false">ISNUMBER(MATCH(B468,Selection!A:A,0))</f>
        <v>0</v>
      </c>
    </row>
    <row r="469" customFormat="false" ht="13" hidden="true" customHeight="false" outlineLevel="0" collapsed="false">
      <c r="A469" s="47" t="n">
        <v>2577</v>
      </c>
      <c r="B469" s="47" t="n">
        <v>565</v>
      </c>
      <c r="C469" s="48" t="s">
        <v>324</v>
      </c>
      <c r="D469" s="47" t="n">
        <v>5</v>
      </c>
      <c r="E469" s="47" t="s">
        <v>2571</v>
      </c>
      <c r="F469" s="47"/>
      <c r="H469" s="0" t="str">
        <f aca="false">B469&amp;C469</f>
        <v>565MET</v>
      </c>
      <c r="I469" s="0" t="str">
        <f aca="false">D469&amp;"-"&amp;E469</f>
        <v>5-G08</v>
      </c>
      <c r="K469" s="46" t="n">
        <f aca="false">ISNUMBER(MATCH(B469,Selection!A:A,0))</f>
        <v>0</v>
      </c>
    </row>
    <row r="470" customFormat="false" ht="13" hidden="true" customHeight="false" outlineLevel="0" collapsed="false">
      <c r="A470" s="47" t="n">
        <v>2559</v>
      </c>
      <c r="B470" s="47" t="n">
        <v>557</v>
      </c>
      <c r="C470" s="48" t="s">
        <v>44</v>
      </c>
      <c r="D470" s="47" t="n">
        <v>5</v>
      </c>
      <c r="E470" s="47" t="s">
        <v>2572</v>
      </c>
      <c r="F470" s="47" t="s">
        <v>2734</v>
      </c>
      <c r="H470" s="0" t="str">
        <f aca="false">B470&amp;C470</f>
        <v>557N</v>
      </c>
      <c r="I470" s="0" t="str">
        <f aca="false">D470&amp;"-"&amp;E470</f>
        <v>5-G09</v>
      </c>
      <c r="K470" s="46" t="n">
        <f aca="false">ISNUMBER(MATCH(B470,Selection!A:A,0))</f>
        <v>0</v>
      </c>
    </row>
    <row r="471" customFormat="false" ht="13" hidden="true" customHeight="false" outlineLevel="0" collapsed="false">
      <c r="A471" s="47" t="n">
        <v>2558</v>
      </c>
      <c r="B471" s="47" t="n">
        <v>557</v>
      </c>
      <c r="C471" s="48" t="s">
        <v>43</v>
      </c>
      <c r="D471" s="47" t="n">
        <v>5</v>
      </c>
      <c r="E471" s="47" t="s">
        <v>2573</v>
      </c>
      <c r="F471" s="47" t="s">
        <v>2735</v>
      </c>
      <c r="H471" s="0" t="str">
        <f aca="false">B471&amp;C471</f>
        <v>557T</v>
      </c>
      <c r="I471" s="0" t="str">
        <f aca="false">D471&amp;"-"&amp;E471</f>
        <v>5-G10</v>
      </c>
      <c r="K471" s="46" t="n">
        <f aca="false">ISNUMBER(MATCH(B471,Selection!A:A,0))</f>
        <v>0</v>
      </c>
    </row>
    <row r="472" customFormat="false" ht="13" hidden="true" customHeight="false" outlineLevel="0" collapsed="false">
      <c r="A472" s="47" t="n">
        <v>4586</v>
      </c>
      <c r="B472" s="47" t="n">
        <v>547</v>
      </c>
      <c r="C472" s="48" t="s">
        <v>44</v>
      </c>
      <c r="D472" s="47" t="n">
        <v>5</v>
      </c>
      <c r="E472" s="47" t="s">
        <v>2574</v>
      </c>
      <c r="F472" s="47" t="s">
        <v>2736</v>
      </c>
      <c r="H472" s="0" t="str">
        <f aca="false">B472&amp;C472</f>
        <v>547N</v>
      </c>
      <c r="I472" s="0" t="str">
        <f aca="false">D472&amp;"-"&amp;E472</f>
        <v>5-H01</v>
      </c>
      <c r="K472" s="46" t="n">
        <f aca="false">ISNUMBER(MATCH(B472,Selection!A:A,0))</f>
        <v>0</v>
      </c>
    </row>
    <row r="473" customFormat="false" ht="13" hidden="true" customHeight="false" outlineLevel="0" collapsed="false">
      <c r="A473" s="47" t="n">
        <v>4587</v>
      </c>
      <c r="B473" s="47" t="n">
        <v>547</v>
      </c>
      <c r="C473" s="48" t="s">
        <v>43</v>
      </c>
      <c r="D473" s="47" t="n">
        <v>5</v>
      </c>
      <c r="E473" s="47" t="s">
        <v>2575</v>
      </c>
      <c r="F473" s="47" t="s">
        <v>2737</v>
      </c>
      <c r="H473" s="0" t="str">
        <f aca="false">B473&amp;C473</f>
        <v>547T</v>
      </c>
      <c r="I473" s="0" t="str">
        <f aca="false">D473&amp;"-"&amp;E473</f>
        <v>5-H02</v>
      </c>
      <c r="K473" s="46" t="n">
        <f aca="false">ISNUMBER(MATCH(B473,Selection!A:A,0))</f>
        <v>0</v>
      </c>
    </row>
    <row r="474" customFormat="false" ht="13" hidden="true" customHeight="false" outlineLevel="0" collapsed="false">
      <c r="A474" s="47" t="n">
        <v>2391</v>
      </c>
      <c r="B474" s="47" t="n">
        <v>544</v>
      </c>
      <c r="C474" s="48" t="s">
        <v>44</v>
      </c>
      <c r="D474" s="47" t="n">
        <v>5</v>
      </c>
      <c r="E474" s="47" t="s">
        <v>2576</v>
      </c>
      <c r="F474" s="47" t="s">
        <v>2738</v>
      </c>
      <c r="H474" s="0" t="str">
        <f aca="false">B474&amp;C474</f>
        <v>544N</v>
      </c>
      <c r="I474" s="0" t="str">
        <f aca="false">D474&amp;"-"&amp;E474</f>
        <v>5-H03</v>
      </c>
      <c r="K474" s="46" t="n">
        <f aca="false">ISNUMBER(MATCH(B474,Selection!A:A,0))</f>
        <v>0</v>
      </c>
    </row>
    <row r="475" customFormat="false" ht="13" hidden="true" customHeight="false" outlineLevel="0" collapsed="false">
      <c r="A475" s="47" t="n">
        <v>2453</v>
      </c>
      <c r="B475" s="47" t="n">
        <v>553</v>
      </c>
      <c r="C475" s="48" t="s">
        <v>43</v>
      </c>
      <c r="D475" s="47" t="n">
        <v>5</v>
      </c>
      <c r="E475" s="47" t="s">
        <v>2577</v>
      </c>
      <c r="F475" s="47"/>
      <c r="H475" s="0" t="str">
        <f aca="false">B475&amp;C475</f>
        <v>553T</v>
      </c>
      <c r="I475" s="0" t="str">
        <f aca="false">D475&amp;"-"&amp;E475</f>
        <v>5-H04</v>
      </c>
      <c r="K475" s="46" t="n">
        <f aca="false">ISNUMBER(MATCH(B475,Selection!A:A,0))</f>
        <v>0</v>
      </c>
    </row>
    <row r="476" customFormat="false" ht="13" hidden="true" customHeight="false" outlineLevel="0" collapsed="false">
      <c r="A476" s="47" t="n">
        <v>3215</v>
      </c>
      <c r="B476" s="47" t="n">
        <v>542</v>
      </c>
      <c r="C476" s="48" t="s">
        <v>43</v>
      </c>
      <c r="D476" s="47" t="n">
        <v>5</v>
      </c>
      <c r="E476" s="47" t="s">
        <v>2578</v>
      </c>
      <c r="F476" s="47"/>
      <c r="H476" s="0" t="str">
        <f aca="false">B476&amp;C476</f>
        <v>542T</v>
      </c>
      <c r="I476" s="0" t="str">
        <f aca="false">D476&amp;"-"&amp;E476</f>
        <v>5-H05</v>
      </c>
      <c r="K476" s="46" t="n">
        <f aca="false">ISNUMBER(MATCH(B476,Selection!A:A,0))</f>
        <v>0</v>
      </c>
    </row>
    <row r="477" customFormat="false" ht="13" hidden="true" customHeight="false" outlineLevel="0" collapsed="false">
      <c r="A477" s="47" t="n">
        <v>2289</v>
      </c>
      <c r="B477" s="47" t="n">
        <v>533</v>
      </c>
      <c r="C477" s="48" t="s">
        <v>43</v>
      </c>
      <c r="D477" s="47" t="n">
        <v>5</v>
      </c>
      <c r="E477" s="47" t="s">
        <v>2579</v>
      </c>
      <c r="F477" s="47"/>
      <c r="H477" s="0" t="str">
        <f aca="false">B477&amp;C477</f>
        <v>533T</v>
      </c>
      <c r="I477" s="0" t="str">
        <f aca="false">D477&amp;"-"&amp;E477</f>
        <v>5-H06</v>
      </c>
      <c r="K477" s="46" t="n">
        <f aca="false">ISNUMBER(MATCH(B477,Selection!A:A,0))</f>
        <v>0</v>
      </c>
    </row>
    <row r="478" customFormat="false" ht="13" hidden="true" customHeight="false" outlineLevel="0" collapsed="false">
      <c r="A478" s="47" t="n">
        <v>2259</v>
      </c>
      <c r="B478" s="47" t="n">
        <v>520</v>
      </c>
      <c r="C478" s="48" t="s">
        <v>43</v>
      </c>
      <c r="D478" s="47" t="n">
        <v>5</v>
      </c>
      <c r="E478" s="47" t="s">
        <v>2580</v>
      </c>
      <c r="F478" s="47"/>
      <c r="H478" s="0" t="str">
        <f aca="false">B478&amp;C478</f>
        <v>520T</v>
      </c>
      <c r="I478" s="0" t="str">
        <f aca="false">D478&amp;"-"&amp;E478</f>
        <v>5-H07</v>
      </c>
      <c r="K478" s="46" t="n">
        <f aca="false">ISNUMBER(MATCH(B478,Selection!A:A,0))</f>
        <v>0</v>
      </c>
    </row>
    <row r="479" customFormat="false" ht="13" hidden="true" customHeight="false" outlineLevel="0" collapsed="false">
      <c r="A479" s="47" t="n">
        <v>2013</v>
      </c>
      <c r="B479" s="47" t="n">
        <v>463</v>
      </c>
      <c r="C479" s="48" t="s">
        <v>43</v>
      </c>
      <c r="D479" s="47" t="n">
        <v>5</v>
      </c>
      <c r="E479" s="47" t="s">
        <v>2581</v>
      </c>
      <c r="F479" s="47"/>
      <c r="H479" s="0" t="str">
        <f aca="false">B479&amp;C479</f>
        <v>463T</v>
      </c>
      <c r="I479" s="0" t="str">
        <f aca="false">D479&amp;"-"&amp;E479</f>
        <v>5-H08</v>
      </c>
      <c r="K479" s="46" t="n">
        <f aca="false">ISNUMBER(MATCH(B479,Selection!A:A,0))</f>
        <v>0</v>
      </c>
    </row>
    <row r="480" customFormat="false" ht="13" hidden="true" customHeight="false" outlineLevel="0" collapsed="false">
      <c r="A480" s="47" t="n">
        <v>2584</v>
      </c>
      <c r="B480" s="47" t="n">
        <v>568</v>
      </c>
      <c r="C480" s="48" t="s">
        <v>44</v>
      </c>
      <c r="D480" s="47" t="n">
        <v>5</v>
      </c>
      <c r="E480" s="47" t="s">
        <v>2582</v>
      </c>
      <c r="F480" s="47"/>
      <c r="H480" s="0" t="str">
        <f aca="false">B480&amp;C480</f>
        <v>568N</v>
      </c>
      <c r="I480" s="0" t="str">
        <f aca="false">D480&amp;"-"&amp;E480</f>
        <v>5-H09</v>
      </c>
      <c r="K480" s="46" t="n">
        <f aca="false">ISNUMBER(MATCH(B480,Selection!A:A,0))</f>
        <v>0</v>
      </c>
    </row>
    <row r="481" customFormat="false" ht="13" hidden="true" customHeight="false" outlineLevel="0" collapsed="false">
      <c r="A481" s="47" t="n">
        <v>2583</v>
      </c>
      <c r="B481" s="47" t="n">
        <v>568</v>
      </c>
      <c r="C481" s="48" t="s">
        <v>324</v>
      </c>
      <c r="D481" s="47" t="n">
        <v>5</v>
      </c>
      <c r="E481" s="47" t="s">
        <v>2583</v>
      </c>
      <c r="F481" s="47"/>
      <c r="H481" s="0" t="str">
        <f aca="false">B481&amp;C481</f>
        <v>568MET</v>
      </c>
      <c r="I481" s="0" t="str">
        <f aca="false">D481&amp;"-"&amp;E481</f>
        <v>5-H10</v>
      </c>
      <c r="K481" s="46" t="n">
        <f aca="false">ISNUMBER(MATCH(B481,Selection!A:A,0))</f>
        <v>0</v>
      </c>
    </row>
    <row r="482" customFormat="false" ht="13" hidden="true" customHeight="false" outlineLevel="0" collapsed="false">
      <c r="A482" s="47" t="n">
        <v>2582</v>
      </c>
      <c r="B482" s="47" t="n">
        <v>567</v>
      </c>
      <c r="C482" s="48" t="s">
        <v>44</v>
      </c>
      <c r="D482" s="47" t="n">
        <v>5</v>
      </c>
      <c r="E482" s="47" t="s">
        <v>2584</v>
      </c>
      <c r="F482" s="47"/>
      <c r="H482" s="0" t="str">
        <f aca="false">B482&amp;C482</f>
        <v>567N</v>
      </c>
      <c r="I482" s="0" t="str">
        <f aca="false">D482&amp;"-"&amp;E482</f>
        <v>5-I01</v>
      </c>
      <c r="K482" s="46" t="n">
        <f aca="false">ISNUMBER(MATCH(B482,Selection!A:A,0))</f>
        <v>0</v>
      </c>
    </row>
    <row r="483" customFormat="false" ht="13" hidden="true" customHeight="false" outlineLevel="0" collapsed="false">
      <c r="A483" s="47" t="n">
        <v>2581</v>
      </c>
      <c r="B483" s="47" t="n">
        <v>567</v>
      </c>
      <c r="C483" s="48" t="s">
        <v>324</v>
      </c>
      <c r="D483" s="47" t="n">
        <v>5</v>
      </c>
      <c r="E483" s="47" t="s">
        <v>2585</v>
      </c>
      <c r="F483" s="47"/>
      <c r="H483" s="0" t="str">
        <f aca="false">B483&amp;C483</f>
        <v>567MET</v>
      </c>
      <c r="I483" s="0" t="str">
        <f aca="false">D483&amp;"-"&amp;E483</f>
        <v>5-I02</v>
      </c>
      <c r="K483" s="46" t="n">
        <f aca="false">ISNUMBER(MATCH(B483,Selection!A:A,0))</f>
        <v>0</v>
      </c>
    </row>
    <row r="484" customFormat="false" ht="13" hidden="true" customHeight="false" outlineLevel="0" collapsed="false">
      <c r="A484" s="47" t="n">
        <v>4916</v>
      </c>
      <c r="B484" s="47" t="n">
        <v>492</v>
      </c>
      <c r="C484" s="48" t="s">
        <v>44</v>
      </c>
      <c r="D484" s="47" t="n">
        <v>5</v>
      </c>
      <c r="E484" s="47" t="s">
        <v>2586</v>
      </c>
      <c r="F484" s="47" t="s">
        <v>2739</v>
      </c>
      <c r="H484" s="35" t="str">
        <f aca="false">B484&amp;C484</f>
        <v>492N</v>
      </c>
      <c r="I484" s="35" t="str">
        <f aca="false">D484&amp;"-"&amp;E484</f>
        <v>5-I03</v>
      </c>
      <c r="K484" s="46" t="n">
        <f aca="false">ISNUMBER(MATCH(B484,Selection!A:A,0))</f>
        <v>0</v>
      </c>
    </row>
    <row r="485" customFormat="false" ht="13" hidden="true" customHeight="false" outlineLevel="0" collapsed="false">
      <c r="A485" s="47" t="n">
        <v>2514</v>
      </c>
      <c r="B485" s="47" t="n">
        <v>492</v>
      </c>
      <c r="C485" s="48" t="s">
        <v>43</v>
      </c>
      <c r="D485" s="47" t="n">
        <v>5</v>
      </c>
      <c r="E485" s="47" t="s">
        <v>2587</v>
      </c>
      <c r="F485" s="47" t="s">
        <v>2740</v>
      </c>
      <c r="H485" s="35" t="str">
        <f aca="false">B485&amp;C485</f>
        <v>492T</v>
      </c>
      <c r="I485" s="35" t="str">
        <f aca="false">D485&amp;"-"&amp;E485</f>
        <v>5-I04</v>
      </c>
      <c r="K485" s="46" t="n">
        <f aca="false">ISNUMBER(MATCH(B485,Selection!A:A,0))</f>
        <v>0</v>
      </c>
    </row>
    <row r="486" customFormat="false" ht="13" hidden="true" customHeight="false" outlineLevel="0" collapsed="false">
      <c r="A486" s="47" t="n">
        <v>2689</v>
      </c>
      <c r="B486" s="47" t="n">
        <v>614</v>
      </c>
      <c r="C486" s="48" t="s">
        <v>43</v>
      </c>
      <c r="D486" s="47" t="n">
        <v>5</v>
      </c>
      <c r="E486" s="47" t="s">
        <v>2588</v>
      </c>
      <c r="F486" s="47"/>
      <c r="H486" s="0" t="str">
        <f aca="false">B486&amp;C486</f>
        <v>614T</v>
      </c>
      <c r="I486" s="0" t="str">
        <f aca="false">D486&amp;"-"&amp;E486</f>
        <v>5-I05</v>
      </c>
      <c r="K486" s="46" t="n">
        <f aca="false">ISNUMBER(MATCH(B486,Selection!A:A,0))</f>
        <v>0</v>
      </c>
    </row>
    <row r="487" customFormat="false" ht="13" hidden="true" customHeight="false" outlineLevel="0" collapsed="false">
      <c r="A487" s="47" t="n">
        <v>2690</v>
      </c>
      <c r="B487" s="47" t="n">
        <v>614</v>
      </c>
      <c r="C487" s="48" t="s">
        <v>44</v>
      </c>
      <c r="D487" s="47" t="n">
        <v>5</v>
      </c>
      <c r="E487" s="47" t="s">
        <v>2589</v>
      </c>
      <c r="F487" s="47"/>
      <c r="H487" s="0" t="str">
        <f aca="false">B487&amp;C487</f>
        <v>614N</v>
      </c>
      <c r="I487" s="0" t="str">
        <f aca="false">D487&amp;"-"&amp;E487</f>
        <v>5-I06</v>
      </c>
      <c r="K487" s="46" t="n">
        <f aca="false">ISNUMBER(MATCH(B487,Selection!A:A,0))</f>
        <v>0</v>
      </c>
    </row>
    <row r="488" customFormat="false" ht="13" hidden="true" customHeight="false" outlineLevel="0" collapsed="false">
      <c r="A488" s="47" t="n">
        <v>2691</v>
      </c>
      <c r="B488" s="47" t="n">
        <v>615</v>
      </c>
      <c r="C488" s="48" t="s">
        <v>43</v>
      </c>
      <c r="D488" s="47" t="n">
        <v>5</v>
      </c>
      <c r="E488" s="47" t="s">
        <v>2590</v>
      </c>
      <c r="F488" s="47"/>
      <c r="H488" s="0" t="str">
        <f aca="false">B488&amp;C488</f>
        <v>615T</v>
      </c>
      <c r="I488" s="0" t="str">
        <f aca="false">D488&amp;"-"&amp;E488</f>
        <v>5-I07</v>
      </c>
      <c r="K488" s="46" t="n">
        <f aca="false">ISNUMBER(MATCH(B488,Selection!A:A,0))</f>
        <v>0</v>
      </c>
    </row>
    <row r="489" customFormat="false" ht="13" hidden="true" customHeight="false" outlineLevel="0" collapsed="false">
      <c r="A489" s="47" t="n">
        <v>2692</v>
      </c>
      <c r="B489" s="47" t="n">
        <v>615</v>
      </c>
      <c r="C489" s="48" t="s">
        <v>44</v>
      </c>
      <c r="D489" s="47" t="n">
        <v>5</v>
      </c>
      <c r="E489" s="47" t="s">
        <v>2591</v>
      </c>
      <c r="F489" s="47"/>
      <c r="H489" s="0" t="str">
        <f aca="false">B489&amp;C489</f>
        <v>615N</v>
      </c>
      <c r="I489" s="0" t="str">
        <f aca="false">D489&amp;"-"&amp;E489</f>
        <v>5-I08</v>
      </c>
      <c r="K489" s="46" t="n">
        <f aca="false">ISNUMBER(MATCH(B489,Selection!A:A,0))</f>
        <v>0</v>
      </c>
    </row>
    <row r="490" customFormat="false" ht="13" hidden="true" customHeight="false" outlineLevel="0" collapsed="false">
      <c r="A490" s="47" t="n">
        <v>2695</v>
      </c>
      <c r="B490" s="47" t="n">
        <v>617</v>
      </c>
      <c r="C490" s="48" t="s">
        <v>43</v>
      </c>
      <c r="D490" s="47" t="n">
        <v>5</v>
      </c>
      <c r="E490" s="47" t="s">
        <v>2592</v>
      </c>
      <c r="F490" s="47"/>
      <c r="H490" s="0" t="str">
        <f aca="false">B490&amp;C490</f>
        <v>617T</v>
      </c>
      <c r="I490" s="0" t="str">
        <f aca="false">D490&amp;"-"&amp;E490</f>
        <v>5-I09</v>
      </c>
      <c r="K490" s="46" t="n">
        <f aca="false">ISNUMBER(MATCH(B490,Selection!A:A,0))</f>
        <v>0</v>
      </c>
    </row>
    <row r="491" customFormat="false" ht="13" hidden="true" customHeight="false" outlineLevel="0" collapsed="false">
      <c r="A491" s="47" t="n">
        <v>2696</v>
      </c>
      <c r="B491" s="47" t="n">
        <v>617</v>
      </c>
      <c r="C491" s="48" t="s">
        <v>44</v>
      </c>
      <c r="D491" s="47" t="n">
        <v>5</v>
      </c>
      <c r="E491" s="47" t="s">
        <v>2593</v>
      </c>
      <c r="F491" s="47"/>
      <c r="H491" s="0" t="str">
        <f aca="false">B491&amp;C491</f>
        <v>617N</v>
      </c>
      <c r="I491" s="0" t="str">
        <f aca="false">D491&amp;"-"&amp;E491</f>
        <v>5-I10</v>
      </c>
      <c r="K491" s="46" t="n">
        <f aca="false">ISNUMBER(MATCH(B491,Selection!A:A,0))</f>
        <v>0</v>
      </c>
    </row>
    <row r="492" customFormat="false" ht="13" hidden="true" customHeight="false" outlineLevel="0" collapsed="false">
      <c r="A492" s="47" t="n">
        <v>2697</v>
      </c>
      <c r="B492" s="47" t="n">
        <v>618</v>
      </c>
      <c r="C492" s="48" t="s">
        <v>43</v>
      </c>
      <c r="D492" s="47" t="n">
        <v>5</v>
      </c>
      <c r="E492" s="47" t="s">
        <v>2594</v>
      </c>
      <c r="F492" s="47"/>
      <c r="H492" s="0" t="str">
        <f aca="false">B492&amp;C492</f>
        <v>618T</v>
      </c>
      <c r="I492" s="0" t="str">
        <f aca="false">D492&amp;"-"&amp;E492</f>
        <v>5-J01</v>
      </c>
      <c r="K492" s="46" t="n">
        <f aca="false">ISNUMBER(MATCH(B492,Selection!A:A,0))</f>
        <v>0</v>
      </c>
    </row>
    <row r="493" customFormat="false" ht="13" hidden="true" customHeight="false" outlineLevel="0" collapsed="false">
      <c r="A493" s="47" t="n">
        <v>2698</v>
      </c>
      <c r="B493" s="47" t="n">
        <v>618</v>
      </c>
      <c r="C493" s="48" t="s">
        <v>44</v>
      </c>
      <c r="D493" s="47" t="n">
        <v>5</v>
      </c>
      <c r="E493" s="47" t="s">
        <v>2595</v>
      </c>
      <c r="F493" s="47"/>
      <c r="H493" s="0" t="str">
        <f aca="false">B493&amp;C493</f>
        <v>618N</v>
      </c>
      <c r="I493" s="0" t="str">
        <f aca="false">D493&amp;"-"&amp;E493</f>
        <v>5-J02</v>
      </c>
      <c r="K493" s="46" t="n">
        <f aca="false">ISNUMBER(MATCH(B493,Selection!A:A,0))</f>
        <v>0</v>
      </c>
    </row>
    <row r="494" customFormat="false" ht="13" hidden="true" customHeight="false" outlineLevel="0" collapsed="false">
      <c r="A494" s="47" t="n">
        <v>2699</v>
      </c>
      <c r="B494" s="47" t="n">
        <v>619</v>
      </c>
      <c r="C494" s="48" t="s">
        <v>43</v>
      </c>
      <c r="D494" s="47" t="n">
        <v>5</v>
      </c>
      <c r="E494" s="47" t="s">
        <v>2596</v>
      </c>
      <c r="F494" s="47"/>
      <c r="H494" s="0" t="str">
        <f aca="false">B494&amp;C494</f>
        <v>619T</v>
      </c>
      <c r="I494" s="0" t="str">
        <f aca="false">D494&amp;"-"&amp;E494</f>
        <v>5-J03</v>
      </c>
      <c r="K494" s="46" t="n">
        <f aca="false">ISNUMBER(MATCH(B494,Selection!A:A,0))</f>
        <v>0</v>
      </c>
    </row>
    <row r="495" customFormat="false" ht="13" hidden="true" customHeight="false" outlineLevel="0" collapsed="false">
      <c r="A495" s="47" t="n">
        <v>2700</v>
      </c>
      <c r="B495" s="47" t="n">
        <v>619</v>
      </c>
      <c r="C495" s="48" t="s">
        <v>44</v>
      </c>
      <c r="D495" s="47" t="n">
        <v>5</v>
      </c>
      <c r="E495" s="47" t="s">
        <v>2597</v>
      </c>
      <c r="F495" s="47"/>
      <c r="H495" s="0" t="str">
        <f aca="false">B495&amp;C495</f>
        <v>619N</v>
      </c>
      <c r="I495" s="0" t="str">
        <f aca="false">D495&amp;"-"&amp;E495</f>
        <v>5-J04</v>
      </c>
      <c r="K495" s="46" t="n">
        <f aca="false">ISNUMBER(MATCH(B495,Selection!A:A,0))</f>
        <v>0</v>
      </c>
    </row>
    <row r="496" customFormat="false" ht="13" hidden="true" customHeight="false" outlineLevel="0" collapsed="false">
      <c r="A496" s="47" t="n">
        <v>2703</v>
      </c>
      <c r="B496" s="47" t="n">
        <v>621</v>
      </c>
      <c r="C496" s="48" t="s">
        <v>43</v>
      </c>
      <c r="D496" s="47" t="n">
        <v>5</v>
      </c>
      <c r="E496" s="47" t="s">
        <v>2598</v>
      </c>
      <c r="F496" s="47"/>
      <c r="H496" s="0" t="str">
        <f aca="false">B496&amp;C496</f>
        <v>621T</v>
      </c>
      <c r="I496" s="0" t="str">
        <f aca="false">D496&amp;"-"&amp;E496</f>
        <v>5-J05</v>
      </c>
      <c r="K496" s="46" t="n">
        <f aca="false">ISNUMBER(MATCH(B496,Selection!A:A,0))</f>
        <v>0</v>
      </c>
    </row>
    <row r="497" customFormat="false" ht="13" hidden="true" customHeight="false" outlineLevel="0" collapsed="false">
      <c r="A497" s="47" t="n">
        <v>2704</v>
      </c>
      <c r="B497" s="47" t="n">
        <v>621</v>
      </c>
      <c r="C497" s="48" t="s">
        <v>44</v>
      </c>
      <c r="D497" s="47" t="n">
        <v>5</v>
      </c>
      <c r="E497" s="47" t="s">
        <v>2599</v>
      </c>
      <c r="F497" s="47"/>
      <c r="H497" s="0" t="str">
        <f aca="false">B497&amp;C497</f>
        <v>621N</v>
      </c>
      <c r="I497" s="0" t="str">
        <f aca="false">D497&amp;"-"&amp;E497</f>
        <v>5-J06</v>
      </c>
      <c r="K497" s="46" t="n">
        <f aca="false">ISNUMBER(MATCH(B497,Selection!A:A,0))</f>
        <v>0</v>
      </c>
    </row>
    <row r="498" customFormat="false" ht="13" hidden="true" customHeight="false" outlineLevel="0" collapsed="false">
      <c r="A498" s="47" t="n">
        <v>2719</v>
      </c>
      <c r="B498" s="47" t="n">
        <v>624</v>
      </c>
      <c r="C498" s="48" t="s">
        <v>43</v>
      </c>
      <c r="D498" s="47" t="n">
        <v>5</v>
      </c>
      <c r="E498" s="47" t="s">
        <v>2601</v>
      </c>
      <c r="F498" s="47"/>
      <c r="H498" s="0" t="str">
        <f aca="false">B498&amp;C498</f>
        <v>624T</v>
      </c>
      <c r="I498" s="0" t="str">
        <f aca="false">D498&amp;"-"&amp;E498</f>
        <v>5-J07</v>
      </c>
      <c r="K498" s="46" t="n">
        <f aca="false">ISNUMBER(MATCH(B498,Selection!A:A,0))</f>
        <v>0</v>
      </c>
    </row>
    <row r="499" customFormat="false" ht="13" hidden="true" customHeight="false" outlineLevel="0" collapsed="false">
      <c r="A499" s="47" t="n">
        <v>2720</v>
      </c>
      <c r="B499" s="47" t="n">
        <v>624</v>
      </c>
      <c r="C499" s="48" t="s">
        <v>44</v>
      </c>
      <c r="D499" s="47" t="n">
        <v>5</v>
      </c>
      <c r="E499" s="47" t="s">
        <v>2602</v>
      </c>
      <c r="F499" s="47"/>
      <c r="H499" s="0" t="str">
        <f aca="false">B499&amp;C499</f>
        <v>624N</v>
      </c>
      <c r="I499" s="0" t="str">
        <f aca="false">D499&amp;"-"&amp;E499</f>
        <v>5-J08</v>
      </c>
      <c r="K499" s="46" t="n">
        <f aca="false">ISNUMBER(MATCH(B499,Selection!A:A,0))</f>
        <v>0</v>
      </c>
    </row>
    <row r="500" customFormat="false" ht="13" hidden="true" customHeight="false" outlineLevel="0" collapsed="false">
      <c r="A500" s="47" t="n">
        <v>2727</v>
      </c>
      <c r="B500" s="47" t="n">
        <v>628</v>
      </c>
      <c r="C500" s="48" t="s">
        <v>43</v>
      </c>
      <c r="D500" s="47" t="n">
        <v>5</v>
      </c>
      <c r="E500" s="47" t="s">
        <v>2604</v>
      </c>
      <c r="F500" s="47"/>
      <c r="H500" s="0" t="str">
        <f aca="false">B500&amp;C500</f>
        <v>628T</v>
      </c>
      <c r="I500" s="0" t="str">
        <f aca="false">D500&amp;"-"&amp;E500</f>
        <v>5-J09</v>
      </c>
      <c r="K500" s="46" t="n">
        <f aca="false">ISNUMBER(MATCH(B500,Selection!A:A,0))</f>
        <v>0</v>
      </c>
    </row>
    <row r="501" customFormat="false" ht="13" hidden="true" customHeight="false" outlineLevel="0" collapsed="false">
      <c r="A501" s="47" t="n">
        <v>2728</v>
      </c>
      <c r="B501" s="47" t="n">
        <v>628</v>
      </c>
      <c r="C501" s="48" t="s">
        <v>44</v>
      </c>
      <c r="D501" s="47" t="n">
        <v>5</v>
      </c>
      <c r="E501" s="47" t="s">
        <v>2605</v>
      </c>
      <c r="F501" s="47"/>
      <c r="H501" s="0" t="str">
        <f aca="false">B501&amp;C501</f>
        <v>628N</v>
      </c>
      <c r="I501" s="0" t="str">
        <f aca="false">D501&amp;"-"&amp;E501</f>
        <v>5-J10</v>
      </c>
      <c r="K501" s="46" t="n">
        <f aca="false">ISNUMBER(MATCH(B501,Selection!A:A,0))</f>
        <v>0</v>
      </c>
    </row>
    <row r="502" customFormat="false" ht="13" hidden="true" customHeight="false" outlineLevel="0" collapsed="false">
      <c r="A502" s="47" t="n">
        <v>2774</v>
      </c>
      <c r="B502" s="47" t="n">
        <v>633</v>
      </c>
      <c r="C502" s="48" t="s">
        <v>43</v>
      </c>
      <c r="D502" s="47" t="n">
        <v>6</v>
      </c>
      <c r="E502" s="47" t="s">
        <v>2497</v>
      </c>
      <c r="F502" s="47"/>
      <c r="H502" s="0" t="str">
        <f aca="false">B502&amp;C502</f>
        <v>633T</v>
      </c>
      <c r="I502" s="0" t="str">
        <f aca="false">D502&amp;"-"&amp;E502</f>
        <v>6-A01</v>
      </c>
      <c r="K502" s="46" t="n">
        <f aca="false">ISNUMBER(MATCH(B502,Selection!A:A,0))</f>
        <v>0</v>
      </c>
    </row>
    <row r="503" customFormat="false" ht="13" hidden="true" customHeight="false" outlineLevel="0" collapsed="false">
      <c r="A503" s="47" t="n">
        <v>2775</v>
      </c>
      <c r="B503" s="47" t="n">
        <v>633</v>
      </c>
      <c r="C503" s="48" t="s">
        <v>44</v>
      </c>
      <c r="D503" s="47" t="n">
        <v>6</v>
      </c>
      <c r="E503" s="47" t="s">
        <v>2498</v>
      </c>
      <c r="F503" s="47"/>
      <c r="H503" s="0" t="str">
        <f aca="false">B503&amp;C503</f>
        <v>633N</v>
      </c>
      <c r="I503" s="0" t="str">
        <f aca="false">D503&amp;"-"&amp;E503</f>
        <v>6-A02</v>
      </c>
      <c r="K503" s="46" t="n">
        <f aca="false">ISNUMBER(MATCH(B503,Selection!A:A,0))</f>
        <v>0</v>
      </c>
    </row>
    <row r="504" customFormat="false" ht="13" hidden="true" customHeight="false" outlineLevel="0" collapsed="false">
      <c r="A504" s="47" t="n">
        <v>4926</v>
      </c>
      <c r="B504" s="47" t="n">
        <v>525</v>
      </c>
      <c r="C504" s="48" t="s">
        <v>44</v>
      </c>
      <c r="D504" s="47" t="n">
        <v>6</v>
      </c>
      <c r="E504" s="47" t="s">
        <v>2499</v>
      </c>
      <c r="F504" s="47" t="s">
        <v>2741</v>
      </c>
      <c r="H504" s="0" t="str">
        <f aca="false">B504&amp;C504</f>
        <v>525N</v>
      </c>
      <c r="I504" s="0" t="str">
        <f aca="false">D504&amp;"-"&amp;E504</f>
        <v>6-A03</v>
      </c>
      <c r="K504" s="46" t="n">
        <f aca="false">ISNUMBER(MATCH(B504,Selection!A:A,0))</f>
        <v>0</v>
      </c>
    </row>
    <row r="505" customFormat="false" ht="13" hidden="true" customHeight="false" outlineLevel="0" collapsed="false">
      <c r="A505" s="47" t="n">
        <v>2277</v>
      </c>
      <c r="B505" s="47" t="n">
        <v>525</v>
      </c>
      <c r="C505" s="48" t="s">
        <v>43</v>
      </c>
      <c r="D505" s="47" t="n">
        <v>6</v>
      </c>
      <c r="E505" s="47" t="s">
        <v>2500</v>
      </c>
      <c r="F505" s="47" t="s">
        <v>2742</v>
      </c>
      <c r="H505" s="0" t="str">
        <f aca="false">B505&amp;C505</f>
        <v>525T</v>
      </c>
      <c r="I505" s="0" t="str">
        <f aca="false">D505&amp;"-"&amp;E505</f>
        <v>6-A04</v>
      </c>
      <c r="K505" s="46" t="n">
        <f aca="false">ISNUMBER(MATCH(B505,Selection!A:A,0))</f>
        <v>0</v>
      </c>
    </row>
    <row r="506" customFormat="false" ht="13" hidden="true" customHeight="false" outlineLevel="0" collapsed="false">
      <c r="A506" s="47" t="n">
        <v>4928</v>
      </c>
      <c r="B506" s="47" t="n">
        <v>527</v>
      </c>
      <c r="C506" s="48" t="s">
        <v>44</v>
      </c>
      <c r="D506" s="47" t="n">
        <v>6</v>
      </c>
      <c r="E506" s="47" t="s">
        <v>2501</v>
      </c>
      <c r="F506" s="47" t="s">
        <v>2743</v>
      </c>
      <c r="H506" s="0" t="str">
        <f aca="false">B506&amp;C506</f>
        <v>527N</v>
      </c>
      <c r="I506" s="0" t="str">
        <f aca="false">D506&amp;"-"&amp;E506</f>
        <v>6-A05</v>
      </c>
      <c r="K506" s="46" t="n">
        <f aca="false">ISNUMBER(MATCH(B506,Selection!A:A,0))</f>
        <v>0</v>
      </c>
    </row>
    <row r="507" customFormat="false" ht="13" hidden="true" customHeight="false" outlineLevel="0" collapsed="false">
      <c r="A507" s="47" t="n">
        <v>2281</v>
      </c>
      <c r="B507" s="47" t="n">
        <v>527</v>
      </c>
      <c r="C507" s="48" t="s">
        <v>43</v>
      </c>
      <c r="D507" s="47" t="n">
        <v>6</v>
      </c>
      <c r="E507" s="47" t="s">
        <v>2502</v>
      </c>
      <c r="F507" s="47" t="s">
        <v>2744</v>
      </c>
      <c r="H507" s="0" t="str">
        <f aca="false">B507&amp;C507</f>
        <v>527T</v>
      </c>
      <c r="I507" s="0" t="str">
        <f aca="false">D507&amp;"-"&amp;E507</f>
        <v>6-A06</v>
      </c>
      <c r="K507" s="46" t="n">
        <f aca="false">ISNUMBER(MATCH(B507,Selection!A:A,0))</f>
        <v>0</v>
      </c>
    </row>
    <row r="508" customFormat="false" ht="13" hidden="true" customHeight="false" outlineLevel="0" collapsed="false">
      <c r="A508" s="47" t="n">
        <v>2008</v>
      </c>
      <c r="B508" s="35" t="n">
        <v>458</v>
      </c>
      <c r="C508" s="48" t="s">
        <v>44</v>
      </c>
      <c r="D508" s="35" t="n">
        <v>6</v>
      </c>
      <c r="E508" s="47" t="s">
        <v>2503</v>
      </c>
      <c r="F508" s="35" t="s">
        <v>2745</v>
      </c>
      <c r="H508" s="0" t="str">
        <f aca="false">B508&amp;C508</f>
        <v>458N</v>
      </c>
      <c r="I508" s="0" t="str">
        <f aca="false">D508&amp;"-"&amp;E508</f>
        <v>6-A07</v>
      </c>
      <c r="K508" s="46" t="n">
        <f aca="false">ISNUMBER(MATCH(B508,Selection!A:A,0))</f>
        <v>0</v>
      </c>
    </row>
    <row r="509" customFormat="false" ht="13" hidden="true" customHeight="false" outlineLevel="0" collapsed="false">
      <c r="A509" s="47" t="n">
        <v>2007</v>
      </c>
      <c r="B509" s="35" t="n">
        <v>458</v>
      </c>
      <c r="C509" s="48" t="s">
        <v>43</v>
      </c>
      <c r="D509" s="47" t="n">
        <v>6</v>
      </c>
      <c r="E509" s="47" t="s">
        <v>2504</v>
      </c>
      <c r="F509" s="35" t="s">
        <v>2746</v>
      </c>
      <c r="H509" s="0" t="str">
        <f aca="false">B509&amp;C509</f>
        <v>458T</v>
      </c>
      <c r="I509" s="0" t="str">
        <f aca="false">D509&amp;"-"&amp;E509</f>
        <v>6-A08</v>
      </c>
      <c r="K509" s="46" t="n">
        <f aca="false">ISNUMBER(MATCH(B509,Selection!A:A,0))</f>
        <v>0</v>
      </c>
    </row>
    <row r="510" customFormat="false" ht="13" hidden="true" customHeight="false" outlineLevel="0" collapsed="false">
      <c r="A510" s="52" t="n">
        <v>2285</v>
      </c>
      <c r="B510" s="52" t="n">
        <v>531</v>
      </c>
      <c r="C510" s="53" t="s">
        <v>43</v>
      </c>
      <c r="D510" s="54" t="n">
        <v>6</v>
      </c>
      <c r="E510" s="35" t="s">
        <v>2505</v>
      </c>
      <c r="F510" s="35" t="s">
        <v>2747</v>
      </c>
      <c r="H510" s="0" t="str">
        <f aca="false">B510&amp;C510</f>
        <v>531T</v>
      </c>
      <c r="I510" s="0" t="str">
        <f aca="false">D510&amp;"-"&amp;E510</f>
        <v>6-A09</v>
      </c>
      <c r="K510" s="46" t="n">
        <f aca="false">ISNUMBER(MATCH(B510,Selection!A:A,0))</f>
        <v>0</v>
      </c>
    </row>
    <row r="511" customFormat="false" ht="13" hidden="true" customHeight="false" outlineLevel="0" collapsed="false">
      <c r="A511" s="55" t="n">
        <v>2186</v>
      </c>
      <c r="B511" s="55" t="n">
        <v>503</v>
      </c>
      <c r="C511" s="56" t="s">
        <v>44</v>
      </c>
      <c r="D511" s="54" t="n">
        <v>6</v>
      </c>
      <c r="E511" s="35" t="s">
        <v>2506</v>
      </c>
      <c r="F511" s="35" t="s">
        <v>2747</v>
      </c>
      <c r="H511" s="0" t="str">
        <f aca="false">B511&amp;C511</f>
        <v>503N</v>
      </c>
      <c r="I511" s="0" t="str">
        <f aca="false">D511&amp;"-"&amp;E511</f>
        <v>6-A10</v>
      </c>
      <c r="K511" s="46" t="n">
        <f aca="false">ISNUMBER(MATCH(B511,Selection!A:A,0))</f>
        <v>0</v>
      </c>
    </row>
    <row r="512" customFormat="false" ht="13" hidden="true" customHeight="false" outlineLevel="0" collapsed="false">
      <c r="A512" s="55" t="n">
        <v>2287</v>
      </c>
      <c r="B512" s="55" t="n">
        <v>532</v>
      </c>
      <c r="C512" s="56" t="s">
        <v>43</v>
      </c>
      <c r="D512" s="54" t="n">
        <v>6</v>
      </c>
      <c r="E512" s="35" t="s">
        <v>2507</v>
      </c>
      <c r="F512" s="35" t="s">
        <v>2747</v>
      </c>
      <c r="H512" s="0" t="str">
        <f aca="false">B512&amp;C512</f>
        <v>532T</v>
      </c>
      <c r="I512" s="0" t="str">
        <f aca="false">D512&amp;"-"&amp;E512</f>
        <v>6-B01</v>
      </c>
      <c r="K512" s="46" t="n">
        <f aca="false">ISNUMBER(MATCH(B512,Selection!A:A,0))</f>
        <v>0</v>
      </c>
    </row>
    <row r="513" customFormat="false" ht="13" hidden="true" customHeight="false" outlineLevel="0" collapsed="false">
      <c r="A513" s="55" t="n">
        <v>2288</v>
      </c>
      <c r="B513" s="55" t="n">
        <v>532</v>
      </c>
      <c r="C513" s="56" t="s">
        <v>44</v>
      </c>
      <c r="D513" s="54" t="n">
        <v>6</v>
      </c>
      <c r="E513" s="35" t="s">
        <v>2508</v>
      </c>
      <c r="F513" s="35" t="s">
        <v>2747</v>
      </c>
      <c r="H513" s="0" t="str">
        <f aca="false">B513&amp;C513</f>
        <v>532N</v>
      </c>
      <c r="I513" s="0" t="str">
        <f aca="false">D513&amp;"-"&amp;E513</f>
        <v>6-B02</v>
      </c>
      <c r="K513" s="46" t="n">
        <f aca="false">ISNUMBER(MATCH(B513,Selection!A:A,0))</f>
        <v>0</v>
      </c>
    </row>
    <row r="514" customFormat="false" ht="13" hidden="true" customHeight="false" outlineLevel="0" collapsed="false">
      <c r="A514" s="55" t="n">
        <v>2350</v>
      </c>
      <c r="B514" s="55" t="n">
        <v>537</v>
      </c>
      <c r="C514" s="56" t="s">
        <v>43</v>
      </c>
      <c r="D514" s="54" t="n">
        <v>6</v>
      </c>
      <c r="E514" s="35" t="s">
        <v>2509</v>
      </c>
      <c r="F514" s="35" t="s">
        <v>2747</v>
      </c>
      <c r="H514" s="0" t="str">
        <f aca="false">B514&amp;C514</f>
        <v>537T</v>
      </c>
      <c r="I514" s="0" t="str">
        <f aca="false">D514&amp;"-"&amp;E514</f>
        <v>6-B03</v>
      </c>
      <c r="K514" s="46" t="n">
        <f aca="false">ISNUMBER(MATCH(B514,Selection!A:A,0))</f>
        <v>0</v>
      </c>
    </row>
    <row r="515" customFormat="false" ht="13" hidden="true" customHeight="false" outlineLevel="0" collapsed="false">
      <c r="A515" s="55" t="n">
        <v>2351</v>
      </c>
      <c r="B515" s="55" t="n">
        <v>537</v>
      </c>
      <c r="C515" s="56" t="s">
        <v>44</v>
      </c>
      <c r="D515" s="54" t="n">
        <v>6</v>
      </c>
      <c r="E515" s="35" t="s">
        <v>2510</v>
      </c>
      <c r="F515" s="35" t="s">
        <v>2747</v>
      </c>
      <c r="H515" s="0" t="str">
        <f aca="false">B515&amp;C515</f>
        <v>537N</v>
      </c>
      <c r="I515" s="0" t="str">
        <f aca="false">D515&amp;"-"&amp;E515</f>
        <v>6-B04</v>
      </c>
      <c r="K515" s="46" t="n">
        <f aca="false">ISNUMBER(MATCH(B515,Selection!A:A,0))</f>
        <v>0</v>
      </c>
    </row>
    <row r="516" customFormat="false" ht="13" hidden="true" customHeight="false" outlineLevel="0" collapsed="false">
      <c r="A516" s="55" t="n">
        <v>2352</v>
      </c>
      <c r="B516" s="55" t="n">
        <v>538</v>
      </c>
      <c r="C516" s="56" t="s">
        <v>43</v>
      </c>
      <c r="D516" s="54" t="n">
        <v>6</v>
      </c>
      <c r="E516" s="35" t="s">
        <v>2511</v>
      </c>
      <c r="F516" s="35" t="s">
        <v>2747</v>
      </c>
      <c r="H516" s="0" t="str">
        <f aca="false">B516&amp;C516</f>
        <v>538T</v>
      </c>
      <c r="I516" s="0" t="str">
        <f aca="false">D516&amp;"-"&amp;E516</f>
        <v>6-B05</v>
      </c>
      <c r="K516" s="46" t="n">
        <f aca="false">ISNUMBER(MATCH(B516,Selection!A:A,0))</f>
        <v>0</v>
      </c>
    </row>
    <row r="517" customFormat="false" ht="13" hidden="true" customHeight="false" outlineLevel="0" collapsed="false">
      <c r="A517" s="55" t="n">
        <v>2353</v>
      </c>
      <c r="B517" s="55" t="n">
        <v>538</v>
      </c>
      <c r="C517" s="56" t="s">
        <v>44</v>
      </c>
      <c r="D517" s="54" t="n">
        <v>6</v>
      </c>
      <c r="E517" s="35" t="s">
        <v>2512</v>
      </c>
      <c r="F517" s="35" t="s">
        <v>2747</v>
      </c>
      <c r="H517" s="0" t="str">
        <f aca="false">B517&amp;C517</f>
        <v>538N</v>
      </c>
      <c r="I517" s="0" t="str">
        <f aca="false">D517&amp;"-"&amp;E517</f>
        <v>6-B06</v>
      </c>
      <c r="K517" s="46" t="n">
        <f aca="false">ISNUMBER(MATCH(B517,Selection!A:A,0))</f>
        <v>0</v>
      </c>
    </row>
    <row r="518" customFormat="false" ht="13" hidden="true" customHeight="false" outlineLevel="0" collapsed="false">
      <c r="A518" s="55" t="n">
        <v>2380</v>
      </c>
      <c r="B518" s="55" t="n">
        <v>539</v>
      </c>
      <c r="C518" s="56" t="s">
        <v>43</v>
      </c>
      <c r="D518" s="54" t="n">
        <v>6</v>
      </c>
      <c r="E518" s="35" t="s">
        <v>2513</v>
      </c>
      <c r="F518" s="35" t="s">
        <v>2747</v>
      </c>
      <c r="H518" s="0" t="str">
        <f aca="false">B518&amp;C518</f>
        <v>539T</v>
      </c>
      <c r="I518" s="0" t="str">
        <f aca="false">D518&amp;"-"&amp;E518</f>
        <v>6-B07</v>
      </c>
      <c r="K518" s="46" t="n">
        <f aca="false">ISNUMBER(MATCH(B518,Selection!A:A,0))</f>
        <v>0</v>
      </c>
    </row>
    <row r="519" customFormat="false" ht="13" hidden="true" customHeight="false" outlineLevel="0" collapsed="false">
      <c r="A519" s="55" t="n">
        <v>2381</v>
      </c>
      <c r="B519" s="55" t="n">
        <v>539</v>
      </c>
      <c r="C519" s="56" t="s">
        <v>44</v>
      </c>
      <c r="D519" s="54" t="n">
        <v>6</v>
      </c>
      <c r="E519" s="35" t="s">
        <v>2514</v>
      </c>
      <c r="F519" s="35" t="s">
        <v>2747</v>
      </c>
      <c r="H519" s="0" t="str">
        <f aca="false">B519&amp;C519</f>
        <v>539N</v>
      </c>
      <c r="I519" s="0" t="str">
        <f aca="false">D519&amp;"-"&amp;E519</f>
        <v>6-B08</v>
      </c>
      <c r="K519" s="46" t="n">
        <f aca="false">ISNUMBER(MATCH(B519,Selection!A:A,0))</f>
        <v>0</v>
      </c>
    </row>
    <row r="520" customFormat="false" ht="13" hidden="true" customHeight="false" outlineLevel="0" collapsed="false">
      <c r="A520" s="55" t="n">
        <v>2382</v>
      </c>
      <c r="B520" s="55" t="n">
        <v>540</v>
      </c>
      <c r="C520" s="56" t="s">
        <v>43</v>
      </c>
      <c r="D520" s="54" t="n">
        <v>6</v>
      </c>
      <c r="E520" s="35" t="s">
        <v>2515</v>
      </c>
      <c r="F520" s="35" t="s">
        <v>2747</v>
      </c>
      <c r="H520" s="0" t="str">
        <f aca="false">B520&amp;C520</f>
        <v>540T</v>
      </c>
      <c r="I520" s="0" t="str">
        <f aca="false">D520&amp;"-"&amp;E520</f>
        <v>6-B09</v>
      </c>
      <c r="K520" s="46" t="n">
        <f aca="false">ISNUMBER(MATCH(B520,Selection!A:A,0))</f>
        <v>0</v>
      </c>
    </row>
    <row r="521" customFormat="false" ht="13" hidden="true" customHeight="false" outlineLevel="0" collapsed="false">
      <c r="A521" s="55" t="n">
        <v>2383</v>
      </c>
      <c r="B521" s="55" t="n">
        <v>540</v>
      </c>
      <c r="C521" s="56" t="s">
        <v>44</v>
      </c>
      <c r="D521" s="54" t="n">
        <v>6</v>
      </c>
      <c r="E521" s="35" t="s">
        <v>2518</v>
      </c>
      <c r="F521" s="35" t="s">
        <v>2747</v>
      </c>
      <c r="H521" s="0" t="str">
        <f aca="false">B521&amp;C521</f>
        <v>540N</v>
      </c>
      <c r="I521" s="0" t="str">
        <f aca="false">D521&amp;"-"&amp;E521</f>
        <v>6-B10</v>
      </c>
      <c r="K521" s="46" t="n">
        <f aca="false">ISNUMBER(MATCH(B521,Selection!A:A,0))</f>
        <v>0</v>
      </c>
    </row>
    <row r="522" customFormat="false" ht="13" hidden="true" customHeight="false" outlineLevel="0" collapsed="false">
      <c r="A522" s="55" t="n">
        <v>2384</v>
      </c>
      <c r="B522" s="55" t="n">
        <v>541</v>
      </c>
      <c r="C522" s="56" t="s">
        <v>43</v>
      </c>
      <c r="D522" s="54" t="n">
        <v>6</v>
      </c>
      <c r="E522" s="35" t="s">
        <v>2521</v>
      </c>
      <c r="F522" s="35" t="s">
        <v>2747</v>
      </c>
      <c r="H522" s="0" t="str">
        <f aca="false">B522&amp;C522</f>
        <v>541T</v>
      </c>
      <c r="I522" s="0" t="str">
        <f aca="false">D522&amp;"-"&amp;E522</f>
        <v>6-C01</v>
      </c>
      <c r="K522" s="46" t="n">
        <f aca="false">ISNUMBER(MATCH(B522,Selection!A:A,0))</f>
        <v>0</v>
      </c>
    </row>
    <row r="523" customFormat="false" ht="13" hidden="true" customHeight="false" outlineLevel="0" collapsed="false">
      <c r="A523" s="55" t="n">
        <v>2385</v>
      </c>
      <c r="B523" s="55" t="n">
        <v>541</v>
      </c>
      <c r="C523" s="56" t="s">
        <v>44</v>
      </c>
      <c r="D523" s="54" t="n">
        <v>6</v>
      </c>
      <c r="E523" s="35" t="s">
        <v>2522</v>
      </c>
      <c r="F523" s="35" t="s">
        <v>2747</v>
      </c>
      <c r="H523" s="0" t="str">
        <f aca="false">B523&amp;C523</f>
        <v>541N</v>
      </c>
      <c r="I523" s="0" t="str">
        <f aca="false">D523&amp;"-"&amp;E523</f>
        <v>6-C02</v>
      </c>
      <c r="K523" s="46" t="n">
        <f aca="false">ISNUMBER(MATCH(B523,Selection!A:A,0))</f>
        <v>0</v>
      </c>
    </row>
    <row r="524" customFormat="false" ht="13" hidden="true" customHeight="false" outlineLevel="0" collapsed="false">
      <c r="A524" s="55" t="n">
        <v>2392</v>
      </c>
      <c r="B524" s="55" t="n">
        <v>545</v>
      </c>
      <c r="C524" s="56" t="s">
        <v>137</v>
      </c>
      <c r="D524" s="54" t="n">
        <v>6</v>
      </c>
      <c r="E524" s="35" t="s">
        <v>2524</v>
      </c>
      <c r="F524" s="35" t="s">
        <v>2747</v>
      </c>
      <c r="H524" s="0" t="str">
        <f aca="false">B524&amp;C524</f>
        <v>545ADE</v>
      </c>
      <c r="I524" s="0" t="str">
        <f aca="false">D524&amp;"-"&amp;E524</f>
        <v>6-C03</v>
      </c>
      <c r="K524" s="46" t="n">
        <f aca="false">ISNUMBER(MATCH(B524,Selection!A:A,0))</f>
        <v>0</v>
      </c>
    </row>
    <row r="525" customFormat="false" ht="13" hidden="true" customHeight="false" outlineLevel="0" collapsed="false">
      <c r="A525" s="55" t="n">
        <v>2393</v>
      </c>
      <c r="B525" s="55" t="n">
        <v>545</v>
      </c>
      <c r="C525" s="56" t="s">
        <v>44</v>
      </c>
      <c r="D525" s="54" t="n">
        <v>6</v>
      </c>
      <c r="E525" s="35" t="s">
        <v>2526</v>
      </c>
      <c r="F525" s="35" t="s">
        <v>2747</v>
      </c>
      <c r="H525" s="0" t="str">
        <f aca="false">B525&amp;C525</f>
        <v>545N</v>
      </c>
      <c r="I525" s="0" t="str">
        <f aca="false">D525&amp;"-"&amp;E525</f>
        <v>6-C04</v>
      </c>
      <c r="K525" s="46" t="n">
        <f aca="false">ISNUMBER(MATCH(B525,Selection!A:A,0))</f>
        <v>0</v>
      </c>
    </row>
    <row r="526" customFormat="false" ht="13" hidden="true" customHeight="false" outlineLevel="0" collapsed="false">
      <c r="A526" s="55" t="n">
        <v>2449</v>
      </c>
      <c r="B526" s="55" t="n">
        <v>551</v>
      </c>
      <c r="C526" s="56" t="s">
        <v>43</v>
      </c>
      <c r="D526" s="54" t="n">
        <v>6</v>
      </c>
      <c r="E526" s="35" t="s">
        <v>2527</v>
      </c>
      <c r="F526" s="35" t="s">
        <v>2747</v>
      </c>
      <c r="H526" s="0" t="str">
        <f aca="false">B526&amp;C526</f>
        <v>551T</v>
      </c>
      <c r="I526" s="0" t="str">
        <f aca="false">D526&amp;"-"&amp;E526</f>
        <v>6-C05</v>
      </c>
      <c r="K526" s="46" t="n">
        <f aca="false">ISNUMBER(MATCH(B526,Selection!A:A,0))</f>
        <v>0</v>
      </c>
    </row>
    <row r="527" customFormat="false" ht="13" hidden="true" customHeight="false" outlineLevel="0" collapsed="false">
      <c r="A527" s="55" t="n">
        <v>2450</v>
      </c>
      <c r="B527" s="55" t="n">
        <v>551</v>
      </c>
      <c r="C527" s="56" t="s">
        <v>44</v>
      </c>
      <c r="D527" s="54" t="n">
        <v>6</v>
      </c>
      <c r="E527" s="35" t="s">
        <v>2528</v>
      </c>
      <c r="F527" s="35" t="s">
        <v>2747</v>
      </c>
      <c r="H527" s="0" t="str">
        <f aca="false">B527&amp;C527</f>
        <v>551N</v>
      </c>
      <c r="I527" s="0" t="str">
        <f aca="false">D527&amp;"-"&amp;E527</f>
        <v>6-C06</v>
      </c>
      <c r="K527" s="46" t="n">
        <f aca="false">ISNUMBER(MATCH(B527,Selection!A:A,0))</f>
        <v>0</v>
      </c>
    </row>
    <row r="528" customFormat="false" ht="13" hidden="true" customHeight="false" outlineLevel="0" collapsed="false">
      <c r="A528" s="55" t="n">
        <v>2455</v>
      </c>
      <c r="B528" s="55" t="n">
        <v>554</v>
      </c>
      <c r="C528" s="56" t="s">
        <v>43</v>
      </c>
      <c r="D528" s="54" t="n">
        <v>6</v>
      </c>
      <c r="E528" s="35" t="s">
        <v>2529</v>
      </c>
      <c r="F528" s="35" t="s">
        <v>2747</v>
      </c>
      <c r="H528" s="0" t="str">
        <f aca="false">B528&amp;C528</f>
        <v>554T</v>
      </c>
      <c r="I528" s="0" t="str">
        <f aca="false">D528&amp;"-"&amp;E528</f>
        <v>6-C07</v>
      </c>
      <c r="K528" s="46" t="n">
        <f aca="false">ISNUMBER(MATCH(B528,Selection!A:A,0))</f>
        <v>0</v>
      </c>
    </row>
    <row r="529" customFormat="false" ht="13" hidden="true" customHeight="false" outlineLevel="0" collapsed="false">
      <c r="A529" s="55" t="n">
        <v>2456</v>
      </c>
      <c r="B529" s="55" t="n">
        <v>554</v>
      </c>
      <c r="C529" s="56" t="s">
        <v>44</v>
      </c>
      <c r="D529" s="54" t="n">
        <v>6</v>
      </c>
      <c r="E529" s="35" t="s">
        <v>2530</v>
      </c>
      <c r="F529" s="35" t="s">
        <v>2747</v>
      </c>
      <c r="H529" s="0" t="str">
        <f aca="false">B529&amp;C529</f>
        <v>554N</v>
      </c>
      <c r="I529" s="0" t="str">
        <f aca="false">D529&amp;"-"&amp;E529</f>
        <v>6-C08</v>
      </c>
      <c r="K529" s="46" t="n">
        <f aca="false">ISNUMBER(MATCH(B529,Selection!A:A,0))</f>
        <v>0</v>
      </c>
    </row>
    <row r="530" customFormat="false" ht="13" hidden="true" customHeight="false" outlineLevel="0" collapsed="false">
      <c r="A530" s="55" t="n">
        <v>2457</v>
      </c>
      <c r="B530" s="55" t="n">
        <v>555</v>
      </c>
      <c r="C530" s="56" t="s">
        <v>43</v>
      </c>
      <c r="D530" s="54" t="n">
        <v>6</v>
      </c>
      <c r="E530" s="35" t="s">
        <v>2531</v>
      </c>
      <c r="F530" s="35" t="s">
        <v>2747</v>
      </c>
      <c r="H530" s="0" t="str">
        <f aca="false">B530&amp;C530</f>
        <v>555T</v>
      </c>
      <c r="I530" s="0" t="str">
        <f aca="false">D530&amp;"-"&amp;E530</f>
        <v>6-C09</v>
      </c>
      <c r="K530" s="46" t="n">
        <f aca="false">ISNUMBER(MATCH(B530,Selection!A:A,0))</f>
        <v>0</v>
      </c>
    </row>
    <row r="531" customFormat="false" ht="13" hidden="true" customHeight="false" outlineLevel="0" collapsed="false">
      <c r="A531" s="55" t="n">
        <v>2458</v>
      </c>
      <c r="B531" s="55" t="n">
        <v>555</v>
      </c>
      <c r="C531" s="56" t="s">
        <v>44</v>
      </c>
      <c r="D531" s="54" t="n">
        <v>6</v>
      </c>
      <c r="E531" s="35" t="s">
        <v>2532</v>
      </c>
      <c r="F531" s="35" t="s">
        <v>2747</v>
      </c>
      <c r="H531" s="0" t="str">
        <f aca="false">B531&amp;C531</f>
        <v>555N</v>
      </c>
      <c r="I531" s="0" t="str">
        <f aca="false">D531&amp;"-"&amp;E531</f>
        <v>6-C10</v>
      </c>
      <c r="K531" s="46" t="n">
        <f aca="false">ISNUMBER(MATCH(B531,Selection!A:A,0))</f>
        <v>0</v>
      </c>
    </row>
    <row r="532" customFormat="false" ht="13" hidden="true" customHeight="false" outlineLevel="0" collapsed="false">
      <c r="A532" s="55" t="n">
        <v>2459</v>
      </c>
      <c r="B532" s="55" t="n">
        <v>556</v>
      </c>
      <c r="C532" s="56" t="s">
        <v>43</v>
      </c>
      <c r="D532" s="54" t="n">
        <v>6</v>
      </c>
      <c r="E532" s="35" t="s">
        <v>2533</v>
      </c>
      <c r="F532" s="35" t="s">
        <v>2747</v>
      </c>
      <c r="H532" s="0" t="str">
        <f aca="false">B532&amp;C532</f>
        <v>556T</v>
      </c>
      <c r="I532" s="0" t="str">
        <f aca="false">D532&amp;"-"&amp;E532</f>
        <v>6-D01</v>
      </c>
      <c r="K532" s="46" t="n">
        <f aca="false">ISNUMBER(MATCH(B532,Selection!A:A,0))</f>
        <v>0</v>
      </c>
    </row>
    <row r="533" customFormat="false" ht="13" hidden="true" customHeight="false" outlineLevel="0" collapsed="false">
      <c r="A533" s="55" t="n">
        <v>2460</v>
      </c>
      <c r="B533" s="55" t="n">
        <v>556</v>
      </c>
      <c r="C533" s="56" t="s">
        <v>44</v>
      </c>
      <c r="D533" s="54" t="n">
        <v>6</v>
      </c>
      <c r="E533" s="35" t="s">
        <v>2534</v>
      </c>
      <c r="F533" s="35" t="s">
        <v>2747</v>
      </c>
      <c r="H533" s="0" t="str">
        <f aca="false">B533&amp;C533</f>
        <v>556N</v>
      </c>
      <c r="I533" s="0" t="str">
        <f aca="false">D533&amp;"-"&amp;E533</f>
        <v>6-D02</v>
      </c>
      <c r="K533" s="46" t="n">
        <f aca="false">ISNUMBER(MATCH(B533,Selection!A:A,0))</f>
        <v>0</v>
      </c>
    </row>
    <row r="534" customFormat="false" ht="13" hidden="true" customHeight="false" outlineLevel="0" collapsed="false">
      <c r="A534" s="55" t="n">
        <v>2564</v>
      </c>
      <c r="B534" s="55" t="n">
        <v>559</v>
      </c>
      <c r="C534" s="56" t="s">
        <v>43</v>
      </c>
      <c r="D534" s="54" t="n">
        <v>6</v>
      </c>
      <c r="E534" s="35" t="s">
        <v>2535</v>
      </c>
      <c r="F534" s="35" t="s">
        <v>2747</v>
      </c>
      <c r="H534" s="0" t="str">
        <f aca="false">B534&amp;C534</f>
        <v>559T</v>
      </c>
      <c r="I534" s="0" t="str">
        <f aca="false">D534&amp;"-"&amp;E534</f>
        <v>6-D03</v>
      </c>
      <c r="K534" s="46" t="n">
        <f aca="false">ISNUMBER(MATCH(B534,Selection!A:A,0))</f>
        <v>0</v>
      </c>
    </row>
    <row r="535" customFormat="false" ht="13" hidden="true" customHeight="false" outlineLevel="0" collapsed="false">
      <c r="A535" s="55" t="n">
        <v>2565</v>
      </c>
      <c r="B535" s="55" t="n">
        <v>559</v>
      </c>
      <c r="C535" s="56" t="s">
        <v>44</v>
      </c>
      <c r="D535" s="54" t="n">
        <v>6</v>
      </c>
      <c r="E535" s="35" t="s">
        <v>2537</v>
      </c>
      <c r="F535" s="35" t="s">
        <v>2747</v>
      </c>
      <c r="H535" s="0" t="str">
        <f aca="false">B535&amp;C535</f>
        <v>559N</v>
      </c>
      <c r="I535" s="0" t="str">
        <f aca="false">D535&amp;"-"&amp;E535</f>
        <v>6-D04</v>
      </c>
      <c r="K535" s="46" t="n">
        <f aca="false">ISNUMBER(MATCH(B535,Selection!A:A,0))</f>
        <v>0</v>
      </c>
    </row>
    <row r="536" customFormat="false" ht="13" hidden="true" customHeight="false" outlineLevel="0" collapsed="false">
      <c r="A536" s="55" t="n">
        <v>2566</v>
      </c>
      <c r="B536" s="55" t="n">
        <v>560</v>
      </c>
      <c r="C536" s="56" t="s">
        <v>43</v>
      </c>
      <c r="D536" s="54" t="n">
        <v>6</v>
      </c>
      <c r="E536" s="35" t="s">
        <v>2538</v>
      </c>
      <c r="F536" s="35" t="s">
        <v>2747</v>
      </c>
      <c r="H536" s="0" t="str">
        <f aca="false">B536&amp;C536</f>
        <v>560T</v>
      </c>
      <c r="I536" s="0" t="str">
        <f aca="false">D536&amp;"-"&amp;E536</f>
        <v>6-D05</v>
      </c>
      <c r="K536" s="46" t="n">
        <f aca="false">ISNUMBER(MATCH(B536,Selection!A:A,0))</f>
        <v>0</v>
      </c>
    </row>
    <row r="537" customFormat="false" ht="13" hidden="true" customHeight="false" outlineLevel="0" collapsed="false">
      <c r="A537" s="55" t="n">
        <v>2567</v>
      </c>
      <c r="B537" s="55" t="n">
        <v>560</v>
      </c>
      <c r="C537" s="56" t="s">
        <v>44</v>
      </c>
      <c r="D537" s="54" t="n">
        <v>6</v>
      </c>
      <c r="E537" s="35" t="s">
        <v>2539</v>
      </c>
      <c r="F537" s="35" t="s">
        <v>2747</v>
      </c>
      <c r="H537" s="0" t="str">
        <f aca="false">B537&amp;C537</f>
        <v>560N</v>
      </c>
      <c r="I537" s="0" t="str">
        <f aca="false">D537&amp;"-"&amp;E537</f>
        <v>6-D06</v>
      </c>
      <c r="K537" s="46" t="n">
        <f aca="false">ISNUMBER(MATCH(B537,Selection!A:A,0))</f>
        <v>0</v>
      </c>
    </row>
    <row r="538" customFormat="false" ht="13" hidden="true" customHeight="false" outlineLevel="0" collapsed="false">
      <c r="A538" s="55" t="n">
        <v>2568</v>
      </c>
      <c r="B538" s="55" t="n">
        <v>561</v>
      </c>
      <c r="C538" s="56" t="s">
        <v>43</v>
      </c>
      <c r="D538" s="54" t="n">
        <v>6</v>
      </c>
      <c r="E538" s="35" t="s">
        <v>2540</v>
      </c>
      <c r="F538" s="35" t="s">
        <v>2747</v>
      </c>
      <c r="H538" s="0" t="str">
        <f aca="false">B538&amp;C538</f>
        <v>561T</v>
      </c>
      <c r="I538" s="0" t="str">
        <f aca="false">D538&amp;"-"&amp;E538</f>
        <v>6-D07</v>
      </c>
      <c r="K538" s="46" t="n">
        <f aca="false">ISNUMBER(MATCH(B538,Selection!A:A,0))</f>
        <v>0</v>
      </c>
    </row>
    <row r="539" customFormat="false" ht="13" hidden="true" customHeight="false" outlineLevel="0" collapsed="false">
      <c r="A539" s="55" t="n">
        <v>2569</v>
      </c>
      <c r="B539" s="55" t="n">
        <v>561</v>
      </c>
      <c r="C539" s="56" t="s">
        <v>44</v>
      </c>
      <c r="D539" s="54" t="n">
        <v>6</v>
      </c>
      <c r="E539" s="35" t="s">
        <v>2541</v>
      </c>
      <c r="F539" s="35" t="s">
        <v>2747</v>
      </c>
      <c r="H539" s="0" t="str">
        <f aca="false">B539&amp;C539</f>
        <v>561N</v>
      </c>
      <c r="I539" s="0" t="str">
        <f aca="false">D539&amp;"-"&amp;E539</f>
        <v>6-D08</v>
      </c>
      <c r="K539" s="46" t="n">
        <f aca="false">ISNUMBER(MATCH(B539,Selection!A:A,0))</f>
        <v>0</v>
      </c>
    </row>
    <row r="540" customFormat="false" ht="13" hidden="true" customHeight="false" outlineLevel="0" collapsed="false">
      <c r="A540" s="55" t="n">
        <v>2570</v>
      </c>
      <c r="B540" s="55" t="n">
        <v>562</v>
      </c>
      <c r="C540" s="56" t="s">
        <v>43</v>
      </c>
      <c r="D540" s="54" t="n">
        <v>6</v>
      </c>
      <c r="E540" s="35" t="s">
        <v>2542</v>
      </c>
      <c r="F540" s="35" t="s">
        <v>2747</v>
      </c>
      <c r="H540" s="0" t="str">
        <f aca="false">B540&amp;C540</f>
        <v>562T</v>
      </c>
      <c r="I540" s="0" t="str">
        <f aca="false">D540&amp;"-"&amp;E540</f>
        <v>6-D09</v>
      </c>
      <c r="K540" s="46" t="n">
        <f aca="false">ISNUMBER(MATCH(B540,Selection!A:A,0))</f>
        <v>0</v>
      </c>
    </row>
    <row r="541" customFormat="false" ht="13" hidden="true" customHeight="false" outlineLevel="0" collapsed="false">
      <c r="A541" s="55" t="n">
        <v>2571</v>
      </c>
      <c r="B541" s="55" t="n">
        <v>562</v>
      </c>
      <c r="C541" s="56" t="s">
        <v>44</v>
      </c>
      <c r="D541" s="54" t="n">
        <v>6</v>
      </c>
      <c r="E541" s="35" t="s">
        <v>2543</v>
      </c>
      <c r="F541" s="35" t="s">
        <v>2747</v>
      </c>
      <c r="H541" s="0" t="str">
        <f aca="false">B541&amp;C541</f>
        <v>562N</v>
      </c>
      <c r="I541" s="0" t="str">
        <f aca="false">D541&amp;"-"&amp;E541</f>
        <v>6-D10</v>
      </c>
      <c r="K541" s="46" t="n">
        <f aca="false">ISNUMBER(MATCH(B541,Selection!A:A,0))</f>
        <v>0</v>
      </c>
    </row>
    <row r="542" customFormat="false" ht="13" hidden="true" customHeight="false" outlineLevel="0" collapsed="false">
      <c r="A542" s="55" t="n">
        <v>2572</v>
      </c>
      <c r="B542" s="55" t="n">
        <v>563</v>
      </c>
      <c r="C542" s="56" t="s">
        <v>43</v>
      </c>
      <c r="D542" s="54" t="n">
        <v>6</v>
      </c>
      <c r="E542" s="35" t="s">
        <v>2544</v>
      </c>
      <c r="F542" s="35" t="s">
        <v>2747</v>
      </c>
      <c r="H542" s="0" t="str">
        <f aca="false">B542&amp;C542</f>
        <v>563T</v>
      </c>
      <c r="I542" s="0" t="str">
        <f aca="false">D542&amp;"-"&amp;E542</f>
        <v>6-E01</v>
      </c>
      <c r="K542" s="46" t="n">
        <f aca="false">ISNUMBER(MATCH(B542,Selection!A:A,0))</f>
        <v>0</v>
      </c>
    </row>
    <row r="543" customFormat="false" ht="13" hidden="true" customHeight="false" outlineLevel="0" collapsed="false">
      <c r="A543" s="55" t="n">
        <v>2573</v>
      </c>
      <c r="B543" s="55" t="n">
        <v>563</v>
      </c>
      <c r="C543" s="56" t="s">
        <v>44</v>
      </c>
      <c r="D543" s="54" t="n">
        <v>6</v>
      </c>
      <c r="E543" s="35" t="s">
        <v>2545</v>
      </c>
      <c r="F543" s="35" t="s">
        <v>2747</v>
      </c>
      <c r="H543" s="0" t="str">
        <f aca="false">B543&amp;C543</f>
        <v>563N</v>
      </c>
      <c r="I543" s="0" t="str">
        <f aca="false">D543&amp;"-"&amp;E543</f>
        <v>6-E02</v>
      </c>
      <c r="K543" s="46" t="n">
        <f aca="false">ISNUMBER(MATCH(B543,Selection!A:A,0))</f>
        <v>0</v>
      </c>
    </row>
    <row r="544" customFormat="false" ht="13" hidden="true" customHeight="false" outlineLevel="0" collapsed="false">
      <c r="A544" s="55" t="n">
        <v>2574</v>
      </c>
      <c r="B544" s="55" t="n">
        <v>563</v>
      </c>
      <c r="C544" s="56" t="s">
        <v>324</v>
      </c>
      <c r="D544" s="54" t="n">
        <v>6</v>
      </c>
      <c r="E544" s="35" t="s">
        <v>2546</v>
      </c>
      <c r="F544" s="35" t="s">
        <v>2747</v>
      </c>
      <c r="H544" s="0" t="str">
        <f aca="false">B544&amp;C544</f>
        <v>563MET</v>
      </c>
      <c r="I544" s="0" t="str">
        <f aca="false">D544&amp;"-"&amp;E544</f>
        <v>6-E03</v>
      </c>
      <c r="K544" s="46" t="n">
        <f aca="false">ISNUMBER(MATCH(B544,Selection!A:A,0))</f>
        <v>0</v>
      </c>
    </row>
    <row r="545" customFormat="false" ht="13" hidden="true" customHeight="false" outlineLevel="0" collapsed="false">
      <c r="A545" s="55" t="n">
        <v>2593</v>
      </c>
      <c r="B545" s="55" t="n">
        <v>569</v>
      </c>
      <c r="C545" s="56" t="s">
        <v>43</v>
      </c>
      <c r="D545" s="54" t="n">
        <v>6</v>
      </c>
      <c r="E545" s="35" t="s">
        <v>2547</v>
      </c>
      <c r="F545" s="35" t="s">
        <v>2747</v>
      </c>
      <c r="H545" s="0" t="str">
        <f aca="false">B545&amp;C545</f>
        <v>569T</v>
      </c>
      <c r="I545" s="0" t="str">
        <f aca="false">D545&amp;"-"&amp;E545</f>
        <v>6-E04</v>
      </c>
      <c r="K545" s="46" t="n">
        <f aca="false">ISNUMBER(MATCH(B545,Selection!A:A,0))</f>
        <v>0</v>
      </c>
    </row>
    <row r="546" customFormat="false" ht="13" hidden="true" customHeight="false" outlineLevel="0" collapsed="false">
      <c r="A546" s="55" t="n">
        <v>2594</v>
      </c>
      <c r="B546" s="55" t="n">
        <v>569</v>
      </c>
      <c r="C546" s="56" t="s">
        <v>44</v>
      </c>
      <c r="D546" s="54" t="n">
        <v>6</v>
      </c>
      <c r="E546" s="35" t="s">
        <v>2548</v>
      </c>
      <c r="F546" s="35" t="s">
        <v>2747</v>
      </c>
      <c r="H546" s="0" t="str">
        <f aca="false">B546&amp;C546</f>
        <v>569N</v>
      </c>
      <c r="I546" s="0" t="str">
        <f aca="false">D546&amp;"-"&amp;E546</f>
        <v>6-E05</v>
      </c>
      <c r="K546" s="46" t="n">
        <f aca="false">ISNUMBER(MATCH(B546,Selection!A:A,0))</f>
        <v>0</v>
      </c>
    </row>
    <row r="547" customFormat="false" ht="13" hidden="true" customHeight="false" outlineLevel="0" collapsed="false">
      <c r="A547" s="55" t="n">
        <v>2597</v>
      </c>
      <c r="B547" s="55" t="n">
        <v>571</v>
      </c>
      <c r="C547" s="56" t="s">
        <v>43</v>
      </c>
      <c r="D547" s="54" t="n">
        <v>6</v>
      </c>
      <c r="E547" s="35" t="s">
        <v>2549</v>
      </c>
      <c r="F547" s="35" t="s">
        <v>2747</v>
      </c>
      <c r="H547" s="0" t="str">
        <f aca="false">B547&amp;C547</f>
        <v>571T</v>
      </c>
      <c r="I547" s="0" t="str">
        <f aca="false">D547&amp;"-"&amp;E547</f>
        <v>6-E06</v>
      </c>
      <c r="K547" s="46" t="n">
        <f aca="false">ISNUMBER(MATCH(B547,Selection!A:A,0))</f>
        <v>0</v>
      </c>
    </row>
    <row r="548" customFormat="false" ht="13" hidden="true" customHeight="false" outlineLevel="0" collapsed="false">
      <c r="A548" s="55" t="n">
        <v>2598</v>
      </c>
      <c r="B548" s="55" t="n">
        <v>571</v>
      </c>
      <c r="C548" s="56" t="s">
        <v>44</v>
      </c>
      <c r="D548" s="54" t="n">
        <v>6</v>
      </c>
      <c r="E548" s="35" t="s">
        <v>2550</v>
      </c>
      <c r="F548" s="35" t="s">
        <v>2747</v>
      </c>
      <c r="H548" s="0" t="str">
        <f aca="false">B548&amp;C548</f>
        <v>571N</v>
      </c>
      <c r="I548" s="0" t="str">
        <f aca="false">D548&amp;"-"&amp;E548</f>
        <v>6-E07</v>
      </c>
      <c r="K548" s="46" t="n">
        <f aca="false">ISNUMBER(MATCH(B548,Selection!A:A,0))</f>
        <v>0</v>
      </c>
    </row>
    <row r="549" customFormat="false" ht="13" hidden="true" customHeight="false" outlineLevel="0" collapsed="false">
      <c r="A549" s="55" t="n">
        <v>2599</v>
      </c>
      <c r="B549" s="55" t="n">
        <v>572</v>
      </c>
      <c r="C549" s="56" t="s">
        <v>43</v>
      </c>
      <c r="D549" s="54" t="n">
        <v>6</v>
      </c>
      <c r="E549" s="35" t="s">
        <v>2551</v>
      </c>
      <c r="F549" s="35" t="s">
        <v>2747</v>
      </c>
      <c r="H549" s="0" t="str">
        <f aca="false">B549&amp;C549</f>
        <v>572T</v>
      </c>
      <c r="I549" s="0" t="str">
        <f aca="false">D549&amp;"-"&amp;E549</f>
        <v>6-E08</v>
      </c>
      <c r="K549" s="46" t="n">
        <f aca="false">ISNUMBER(MATCH(B549,Selection!A:A,0))</f>
        <v>0</v>
      </c>
    </row>
    <row r="550" customFormat="false" ht="13" hidden="true" customHeight="false" outlineLevel="0" collapsed="false">
      <c r="A550" s="55" t="n">
        <v>2600</v>
      </c>
      <c r="B550" s="55" t="n">
        <v>572</v>
      </c>
      <c r="C550" s="56" t="s">
        <v>44</v>
      </c>
      <c r="D550" s="54" t="n">
        <v>6</v>
      </c>
      <c r="E550" s="35" t="s">
        <v>2552</v>
      </c>
      <c r="F550" s="35" t="s">
        <v>2747</v>
      </c>
      <c r="H550" s="0" t="str">
        <f aca="false">B550&amp;C550</f>
        <v>572N</v>
      </c>
      <c r="I550" s="0" t="str">
        <f aca="false">D550&amp;"-"&amp;E550</f>
        <v>6-E09</v>
      </c>
      <c r="K550" s="46" t="n">
        <f aca="false">ISNUMBER(MATCH(B550,Selection!A:A,0))</f>
        <v>0</v>
      </c>
    </row>
    <row r="551" customFormat="false" ht="13" hidden="true" customHeight="false" outlineLevel="0" collapsed="false">
      <c r="A551" s="55" t="n">
        <v>2601</v>
      </c>
      <c r="B551" s="55" t="n">
        <v>573</v>
      </c>
      <c r="C551" s="56" t="s">
        <v>43</v>
      </c>
      <c r="D551" s="54" t="n">
        <v>6</v>
      </c>
      <c r="E551" s="35" t="s">
        <v>2553</v>
      </c>
      <c r="F551" s="35" t="s">
        <v>2747</v>
      </c>
      <c r="H551" s="0" t="str">
        <f aca="false">B551&amp;C551</f>
        <v>573T</v>
      </c>
      <c r="I551" s="0" t="str">
        <f aca="false">D551&amp;"-"&amp;E551</f>
        <v>6-E10</v>
      </c>
      <c r="K551" s="46" t="n">
        <f aca="false">ISNUMBER(MATCH(B551,Selection!A:A,0))</f>
        <v>0</v>
      </c>
    </row>
    <row r="552" customFormat="false" ht="13" hidden="true" customHeight="false" outlineLevel="0" collapsed="false">
      <c r="A552" s="55" t="n">
        <v>2602</v>
      </c>
      <c r="B552" s="55" t="n">
        <v>573</v>
      </c>
      <c r="C552" s="56" t="s">
        <v>44</v>
      </c>
      <c r="D552" s="54" t="n">
        <v>6</v>
      </c>
      <c r="E552" s="35" t="s">
        <v>2554</v>
      </c>
      <c r="F552" s="35" t="s">
        <v>2747</v>
      </c>
      <c r="H552" s="0" t="str">
        <f aca="false">B552&amp;C552</f>
        <v>573N</v>
      </c>
      <c r="I552" s="0" t="str">
        <f aca="false">D552&amp;"-"&amp;E552</f>
        <v>6-F01</v>
      </c>
      <c r="K552" s="46" t="n">
        <f aca="false">ISNUMBER(MATCH(B552,Selection!A:A,0))</f>
        <v>0</v>
      </c>
    </row>
    <row r="553" customFormat="false" ht="13" hidden="true" customHeight="false" outlineLevel="0" collapsed="false">
      <c r="A553" s="55" t="n">
        <v>2603</v>
      </c>
      <c r="B553" s="55" t="n">
        <v>574</v>
      </c>
      <c r="C553" s="56" t="s">
        <v>43</v>
      </c>
      <c r="D553" s="54" t="n">
        <v>6</v>
      </c>
      <c r="E553" s="35" t="s">
        <v>2555</v>
      </c>
      <c r="F553" s="35" t="s">
        <v>2747</v>
      </c>
      <c r="H553" s="0" t="str">
        <f aca="false">B553&amp;C553</f>
        <v>574T</v>
      </c>
      <c r="I553" s="0" t="str">
        <f aca="false">D553&amp;"-"&amp;E553</f>
        <v>6-F02</v>
      </c>
      <c r="K553" s="46" t="n">
        <f aca="false">ISNUMBER(MATCH(B553,Selection!A:A,0))</f>
        <v>0</v>
      </c>
    </row>
    <row r="554" customFormat="false" ht="13" hidden="true" customHeight="false" outlineLevel="0" collapsed="false">
      <c r="A554" s="55" t="n">
        <v>2604</v>
      </c>
      <c r="B554" s="55" t="n">
        <v>574</v>
      </c>
      <c r="C554" s="56" t="s">
        <v>44</v>
      </c>
      <c r="D554" s="54" t="n">
        <v>6</v>
      </c>
      <c r="E554" s="35" t="s">
        <v>2556</v>
      </c>
      <c r="F554" s="35" t="s">
        <v>2747</v>
      </c>
      <c r="H554" s="0" t="str">
        <f aca="false">B554&amp;C554</f>
        <v>574N</v>
      </c>
      <c r="I554" s="0" t="str">
        <f aca="false">D554&amp;"-"&amp;E554</f>
        <v>6-F03</v>
      </c>
      <c r="K554" s="46" t="n">
        <f aca="false">ISNUMBER(MATCH(B554,Selection!A:A,0))</f>
        <v>0</v>
      </c>
    </row>
    <row r="555" customFormat="false" ht="13" hidden="true" customHeight="false" outlineLevel="0" collapsed="false">
      <c r="A555" s="55" t="n">
        <v>2605</v>
      </c>
      <c r="B555" s="55" t="n">
        <v>575</v>
      </c>
      <c r="C555" s="56" t="s">
        <v>43</v>
      </c>
      <c r="D555" s="54" t="n">
        <v>6</v>
      </c>
      <c r="E555" s="35" t="s">
        <v>2557</v>
      </c>
      <c r="F555" s="35" t="s">
        <v>2747</v>
      </c>
      <c r="H555" s="0" t="str">
        <f aca="false">B555&amp;C555</f>
        <v>575T</v>
      </c>
      <c r="I555" s="0" t="str">
        <f aca="false">D555&amp;"-"&amp;E555</f>
        <v>6-F04</v>
      </c>
      <c r="K555" s="46" t="n">
        <f aca="false">ISNUMBER(MATCH(B555,Selection!A:A,0))</f>
        <v>0</v>
      </c>
    </row>
    <row r="556" customFormat="false" ht="13" hidden="true" customHeight="false" outlineLevel="0" collapsed="false">
      <c r="A556" s="55" t="n">
        <v>2606</v>
      </c>
      <c r="B556" s="55" t="n">
        <v>575</v>
      </c>
      <c r="C556" s="56" t="s">
        <v>44</v>
      </c>
      <c r="D556" s="54" t="n">
        <v>6</v>
      </c>
      <c r="E556" s="35" t="s">
        <v>2558</v>
      </c>
      <c r="F556" s="35" t="s">
        <v>2747</v>
      </c>
      <c r="H556" s="0" t="str">
        <f aca="false">B556&amp;C556</f>
        <v>575N</v>
      </c>
      <c r="I556" s="0" t="str">
        <f aca="false">D556&amp;"-"&amp;E556</f>
        <v>6-F05</v>
      </c>
      <c r="K556" s="46" t="n">
        <f aca="false">ISNUMBER(MATCH(B556,Selection!A:A,0))</f>
        <v>0</v>
      </c>
    </row>
    <row r="557" customFormat="false" ht="13" hidden="true" customHeight="false" outlineLevel="0" collapsed="false">
      <c r="A557" s="55" t="n">
        <v>2607</v>
      </c>
      <c r="B557" s="55" t="n">
        <v>576</v>
      </c>
      <c r="C557" s="56" t="s">
        <v>43</v>
      </c>
      <c r="D557" s="54" t="n">
        <v>6</v>
      </c>
      <c r="E557" s="35" t="s">
        <v>2559</v>
      </c>
      <c r="F557" s="35" t="s">
        <v>2747</v>
      </c>
      <c r="H557" s="0" t="str">
        <f aca="false">B557&amp;C557</f>
        <v>576T</v>
      </c>
      <c r="I557" s="0" t="str">
        <f aca="false">D557&amp;"-"&amp;E557</f>
        <v>6-F06</v>
      </c>
      <c r="K557" s="46" t="n">
        <f aca="false">ISNUMBER(MATCH(B557,Selection!A:A,0))</f>
        <v>0</v>
      </c>
    </row>
    <row r="558" customFormat="false" ht="13" hidden="true" customHeight="false" outlineLevel="0" collapsed="false">
      <c r="A558" s="55" t="n">
        <v>2608</v>
      </c>
      <c r="B558" s="55" t="n">
        <v>576</v>
      </c>
      <c r="C558" s="56" t="s">
        <v>44</v>
      </c>
      <c r="D558" s="54" t="n">
        <v>6</v>
      </c>
      <c r="E558" s="35" t="s">
        <v>2560</v>
      </c>
      <c r="F558" s="35" t="s">
        <v>2747</v>
      </c>
      <c r="H558" s="0" t="str">
        <f aca="false">B558&amp;C558</f>
        <v>576N</v>
      </c>
      <c r="I558" s="0" t="str">
        <f aca="false">D558&amp;"-"&amp;E558</f>
        <v>6-F07</v>
      </c>
      <c r="K558" s="46" t="n">
        <f aca="false">ISNUMBER(MATCH(B558,Selection!A:A,0))</f>
        <v>0</v>
      </c>
    </row>
    <row r="559" customFormat="false" ht="13" hidden="true" customHeight="false" outlineLevel="0" collapsed="false">
      <c r="A559" s="55" t="n">
        <v>2617</v>
      </c>
      <c r="B559" s="55" t="n">
        <v>578</v>
      </c>
      <c r="C559" s="56" t="s">
        <v>43</v>
      </c>
      <c r="D559" s="54" t="n">
        <v>6</v>
      </c>
      <c r="E559" s="35" t="s">
        <v>2561</v>
      </c>
      <c r="F559" s="35" t="s">
        <v>2747</v>
      </c>
      <c r="H559" s="0" t="str">
        <f aca="false">B559&amp;C559</f>
        <v>578T</v>
      </c>
      <c r="I559" s="0" t="str">
        <f aca="false">D559&amp;"-"&amp;E559</f>
        <v>6-F08</v>
      </c>
      <c r="K559" s="46" t="n">
        <f aca="false">ISNUMBER(MATCH(B559,Selection!A:A,0))</f>
        <v>0</v>
      </c>
    </row>
    <row r="560" customFormat="false" ht="13" hidden="true" customHeight="false" outlineLevel="0" collapsed="false">
      <c r="A560" s="55" t="n">
        <v>2618</v>
      </c>
      <c r="B560" s="55" t="n">
        <v>578</v>
      </c>
      <c r="C560" s="56" t="s">
        <v>44</v>
      </c>
      <c r="D560" s="54" t="n">
        <v>6</v>
      </c>
      <c r="E560" s="35" t="s">
        <v>2562</v>
      </c>
      <c r="F560" s="35" t="s">
        <v>2747</v>
      </c>
      <c r="H560" s="0" t="str">
        <f aca="false">B560&amp;C560</f>
        <v>578N</v>
      </c>
      <c r="I560" s="0" t="str">
        <f aca="false">D560&amp;"-"&amp;E560</f>
        <v>6-F09</v>
      </c>
      <c r="K560" s="46" t="n">
        <f aca="false">ISNUMBER(MATCH(B560,Selection!A:A,0))</f>
        <v>0</v>
      </c>
    </row>
    <row r="561" customFormat="false" ht="13" hidden="true" customHeight="false" outlineLevel="0" collapsed="false">
      <c r="A561" s="55" t="n">
        <v>2619</v>
      </c>
      <c r="B561" s="55" t="n">
        <v>579</v>
      </c>
      <c r="C561" s="56" t="s">
        <v>43</v>
      </c>
      <c r="D561" s="54" t="n">
        <v>6</v>
      </c>
      <c r="E561" s="35" t="s">
        <v>2563</v>
      </c>
      <c r="F561" s="35" t="s">
        <v>2747</v>
      </c>
      <c r="H561" s="0" t="str">
        <f aca="false">B561&amp;C561</f>
        <v>579T</v>
      </c>
      <c r="I561" s="0" t="str">
        <f aca="false">D561&amp;"-"&amp;E561</f>
        <v>6-F10</v>
      </c>
      <c r="K561" s="46" t="n">
        <f aca="false">ISNUMBER(MATCH(B561,Selection!A:A,0))</f>
        <v>0</v>
      </c>
    </row>
    <row r="562" customFormat="false" ht="13" hidden="true" customHeight="false" outlineLevel="0" collapsed="false">
      <c r="A562" s="55" t="n">
        <v>2620</v>
      </c>
      <c r="B562" s="55" t="n">
        <v>579</v>
      </c>
      <c r="C562" s="56" t="s">
        <v>44</v>
      </c>
      <c r="D562" s="54" t="n">
        <v>6</v>
      </c>
      <c r="E562" s="35" t="s">
        <v>2564</v>
      </c>
      <c r="F562" s="35" t="s">
        <v>2747</v>
      </c>
      <c r="H562" s="0" t="str">
        <f aca="false">B562&amp;C562</f>
        <v>579N</v>
      </c>
      <c r="I562" s="0" t="str">
        <f aca="false">D562&amp;"-"&amp;E562</f>
        <v>6-G01</v>
      </c>
      <c r="K562" s="46" t="n">
        <f aca="false">ISNUMBER(MATCH(B562,Selection!A:A,0))</f>
        <v>0</v>
      </c>
    </row>
    <row r="563" customFormat="false" ht="13" hidden="true" customHeight="false" outlineLevel="0" collapsed="false">
      <c r="A563" s="55" t="n">
        <v>2623</v>
      </c>
      <c r="B563" s="55" t="n">
        <v>581</v>
      </c>
      <c r="C563" s="56" t="s">
        <v>43</v>
      </c>
      <c r="D563" s="54" t="n">
        <v>6</v>
      </c>
      <c r="E563" s="35" t="s">
        <v>2565</v>
      </c>
      <c r="F563" s="35" t="s">
        <v>2747</v>
      </c>
      <c r="H563" s="0" t="str">
        <f aca="false">B563&amp;C563</f>
        <v>581T</v>
      </c>
      <c r="I563" s="0" t="str">
        <f aca="false">D563&amp;"-"&amp;E563</f>
        <v>6-G02</v>
      </c>
      <c r="K563" s="46" t="n">
        <f aca="false">ISNUMBER(MATCH(B563,Selection!A:A,0))</f>
        <v>0</v>
      </c>
    </row>
    <row r="564" customFormat="false" ht="13" hidden="true" customHeight="false" outlineLevel="0" collapsed="false">
      <c r="A564" s="55" t="n">
        <v>2624</v>
      </c>
      <c r="B564" s="55" t="n">
        <v>581</v>
      </c>
      <c r="C564" s="56" t="s">
        <v>44</v>
      </c>
      <c r="D564" s="54" t="n">
        <v>6</v>
      </c>
      <c r="E564" s="35" t="s">
        <v>2566</v>
      </c>
      <c r="F564" s="35" t="s">
        <v>2747</v>
      </c>
      <c r="H564" s="0" t="str">
        <f aca="false">B564&amp;C564</f>
        <v>581N</v>
      </c>
      <c r="I564" s="0" t="str">
        <f aca="false">D564&amp;"-"&amp;E564</f>
        <v>6-G03</v>
      </c>
      <c r="K564" s="46" t="n">
        <f aca="false">ISNUMBER(MATCH(B564,Selection!A:A,0))</f>
        <v>0</v>
      </c>
    </row>
    <row r="565" customFormat="false" ht="13" hidden="true" customHeight="false" outlineLevel="0" collapsed="false">
      <c r="A565" s="55" t="n">
        <v>2631</v>
      </c>
      <c r="B565" s="55" t="n">
        <v>585</v>
      </c>
      <c r="C565" s="56" t="s">
        <v>43</v>
      </c>
      <c r="D565" s="54" t="n">
        <v>6</v>
      </c>
      <c r="E565" s="35" t="s">
        <v>2567</v>
      </c>
      <c r="F565" s="35" t="s">
        <v>2747</v>
      </c>
      <c r="H565" s="0" t="str">
        <f aca="false">B565&amp;C565</f>
        <v>585T</v>
      </c>
      <c r="I565" s="0" t="str">
        <f aca="false">D565&amp;"-"&amp;E565</f>
        <v>6-G04</v>
      </c>
      <c r="K565" s="46" t="n">
        <f aca="false">ISNUMBER(MATCH(B565,Selection!A:A,0))</f>
        <v>0</v>
      </c>
    </row>
    <row r="566" customFormat="false" ht="13" hidden="true" customHeight="false" outlineLevel="0" collapsed="false">
      <c r="A566" s="55" t="n">
        <v>2632</v>
      </c>
      <c r="B566" s="55" t="n">
        <v>585</v>
      </c>
      <c r="C566" s="56" t="s">
        <v>44</v>
      </c>
      <c r="D566" s="54" t="n">
        <v>6</v>
      </c>
      <c r="E566" s="35" t="s">
        <v>2568</v>
      </c>
      <c r="F566" s="35" t="s">
        <v>2747</v>
      </c>
      <c r="H566" s="0" t="str">
        <f aca="false">B566&amp;C566</f>
        <v>585N</v>
      </c>
      <c r="I566" s="0" t="str">
        <f aca="false">D566&amp;"-"&amp;E566</f>
        <v>6-G05</v>
      </c>
      <c r="K566" s="46" t="n">
        <f aca="false">ISNUMBER(MATCH(B566,Selection!A:A,0))</f>
        <v>0</v>
      </c>
    </row>
    <row r="567" customFormat="false" ht="13" hidden="true" customHeight="false" outlineLevel="0" collapsed="false">
      <c r="A567" s="55" t="n">
        <v>2639</v>
      </c>
      <c r="B567" s="55" t="n">
        <v>589</v>
      </c>
      <c r="C567" s="56" t="s">
        <v>43</v>
      </c>
      <c r="D567" s="54" t="n">
        <v>6</v>
      </c>
      <c r="E567" s="35" t="s">
        <v>2569</v>
      </c>
      <c r="F567" s="35" t="s">
        <v>2747</v>
      </c>
      <c r="H567" s="0" t="str">
        <f aca="false">B567&amp;C567</f>
        <v>589T</v>
      </c>
      <c r="I567" s="0" t="str">
        <f aca="false">D567&amp;"-"&amp;E567</f>
        <v>6-G06</v>
      </c>
      <c r="K567" s="46" t="n">
        <f aca="false">ISNUMBER(MATCH(B567,Selection!A:A,0))</f>
        <v>0</v>
      </c>
    </row>
    <row r="568" customFormat="false" ht="13" hidden="true" customHeight="false" outlineLevel="0" collapsed="false">
      <c r="A568" s="55" t="n">
        <v>2640</v>
      </c>
      <c r="B568" s="55" t="n">
        <v>589</v>
      </c>
      <c r="C568" s="56" t="s">
        <v>44</v>
      </c>
      <c r="D568" s="54" t="n">
        <v>6</v>
      </c>
      <c r="E568" s="35" t="s">
        <v>2570</v>
      </c>
      <c r="F568" s="35" t="s">
        <v>2747</v>
      </c>
      <c r="H568" s="0" t="str">
        <f aca="false">B568&amp;C568</f>
        <v>589N</v>
      </c>
      <c r="I568" s="0" t="str">
        <f aca="false">D568&amp;"-"&amp;E568</f>
        <v>6-G07</v>
      </c>
      <c r="K568" s="46" t="n">
        <f aca="false">ISNUMBER(MATCH(B568,Selection!A:A,0))</f>
        <v>0</v>
      </c>
    </row>
    <row r="569" customFormat="false" ht="13" hidden="true" customHeight="false" outlineLevel="0" collapsed="false">
      <c r="A569" s="55" t="n">
        <v>2701</v>
      </c>
      <c r="B569" s="55" t="n">
        <v>620</v>
      </c>
      <c r="C569" s="56" t="s">
        <v>43</v>
      </c>
      <c r="D569" s="54" t="n">
        <v>6</v>
      </c>
      <c r="E569" s="35" t="s">
        <v>2571</v>
      </c>
      <c r="F569" s="35" t="s">
        <v>2747</v>
      </c>
      <c r="H569" s="0" t="str">
        <f aca="false">B569&amp;C569</f>
        <v>620T</v>
      </c>
      <c r="I569" s="0" t="str">
        <f aca="false">D569&amp;"-"&amp;E569</f>
        <v>6-G08</v>
      </c>
      <c r="K569" s="46" t="n">
        <f aca="false">ISNUMBER(MATCH(B569,Selection!A:A,0))</f>
        <v>0</v>
      </c>
    </row>
    <row r="570" customFormat="false" ht="13" hidden="true" customHeight="false" outlineLevel="0" collapsed="false">
      <c r="A570" s="55" t="n">
        <v>2702</v>
      </c>
      <c r="B570" s="55" t="n">
        <v>620</v>
      </c>
      <c r="C570" s="56" t="s">
        <v>44</v>
      </c>
      <c r="D570" s="54" t="n">
        <v>6</v>
      </c>
      <c r="E570" s="35" t="s">
        <v>2572</v>
      </c>
      <c r="F570" s="35" t="s">
        <v>2747</v>
      </c>
      <c r="H570" s="0" t="str">
        <f aca="false">B570&amp;C570</f>
        <v>620N</v>
      </c>
      <c r="I570" s="0" t="str">
        <f aca="false">D570&amp;"-"&amp;E570</f>
        <v>6-G09</v>
      </c>
      <c r="K570" s="46" t="n">
        <f aca="false">ISNUMBER(MATCH(B570,Selection!A:A,0))</f>
        <v>0</v>
      </c>
    </row>
    <row r="571" customFormat="false" ht="13" hidden="true" customHeight="false" outlineLevel="0" collapsed="false">
      <c r="A571" s="55" t="n">
        <v>2705</v>
      </c>
      <c r="B571" s="55" t="n">
        <v>622</v>
      </c>
      <c r="C571" s="56" t="s">
        <v>137</v>
      </c>
      <c r="D571" s="54" t="n">
        <v>6</v>
      </c>
      <c r="E571" s="35" t="s">
        <v>2573</v>
      </c>
      <c r="F571" s="35" t="s">
        <v>2747</v>
      </c>
      <c r="H571" s="0" t="str">
        <f aca="false">B571&amp;C571</f>
        <v>622ADE</v>
      </c>
      <c r="I571" s="0" t="str">
        <f aca="false">D571&amp;"-"&amp;E571</f>
        <v>6-G10</v>
      </c>
      <c r="K571" s="46" t="n">
        <f aca="false">ISNUMBER(MATCH(B571,Selection!A:A,0))</f>
        <v>0</v>
      </c>
    </row>
    <row r="572" customFormat="false" ht="13" hidden="true" customHeight="false" outlineLevel="0" collapsed="false">
      <c r="A572" s="55" t="n">
        <v>2706</v>
      </c>
      <c r="B572" s="55" t="n">
        <v>622</v>
      </c>
      <c r="C572" s="56" t="s">
        <v>44</v>
      </c>
      <c r="D572" s="54" t="n">
        <v>6</v>
      </c>
      <c r="E572" s="35" t="s">
        <v>2574</v>
      </c>
      <c r="F572" s="35" t="s">
        <v>2747</v>
      </c>
      <c r="H572" s="0" t="str">
        <f aca="false">B572&amp;C572</f>
        <v>622N</v>
      </c>
      <c r="I572" s="0" t="str">
        <f aca="false">D572&amp;"-"&amp;E572</f>
        <v>6-H01</v>
      </c>
      <c r="K572" s="46" t="n">
        <f aca="false">ISNUMBER(MATCH(B572,Selection!A:A,0))</f>
        <v>0</v>
      </c>
    </row>
    <row r="573" customFormat="false" ht="13" hidden="true" customHeight="false" outlineLevel="0" collapsed="false">
      <c r="A573" s="55" t="n">
        <v>2717</v>
      </c>
      <c r="B573" s="55" t="n">
        <v>623</v>
      </c>
      <c r="C573" s="56" t="s">
        <v>43</v>
      </c>
      <c r="D573" s="54" t="n">
        <v>6</v>
      </c>
      <c r="E573" s="35" t="s">
        <v>2575</v>
      </c>
      <c r="F573" s="35" t="s">
        <v>2747</v>
      </c>
      <c r="H573" s="0" t="str">
        <f aca="false">B573&amp;C573</f>
        <v>623T</v>
      </c>
      <c r="I573" s="0" t="str">
        <f aca="false">D573&amp;"-"&amp;E573</f>
        <v>6-H02</v>
      </c>
      <c r="K573" s="46" t="n">
        <f aca="false">ISNUMBER(MATCH(B573,Selection!A:A,0))</f>
        <v>0</v>
      </c>
    </row>
    <row r="574" customFormat="false" ht="13" hidden="true" customHeight="false" outlineLevel="0" collapsed="false">
      <c r="A574" s="55" t="n">
        <v>2718</v>
      </c>
      <c r="B574" s="55" t="n">
        <v>623</v>
      </c>
      <c r="C574" s="56" t="s">
        <v>44</v>
      </c>
      <c r="D574" s="54" t="n">
        <v>6</v>
      </c>
      <c r="E574" s="35" t="s">
        <v>2576</v>
      </c>
      <c r="F574" s="35" t="s">
        <v>2747</v>
      </c>
      <c r="H574" s="0" t="str">
        <f aca="false">B574&amp;C574</f>
        <v>623N</v>
      </c>
      <c r="I574" s="0" t="str">
        <f aca="false">D574&amp;"-"&amp;E574</f>
        <v>6-H03</v>
      </c>
      <c r="K574" s="46" t="n">
        <f aca="false">ISNUMBER(MATCH(B574,Selection!A:A,0))</f>
        <v>0</v>
      </c>
    </row>
    <row r="575" customFormat="false" ht="13" hidden="true" customHeight="false" outlineLevel="0" collapsed="false">
      <c r="A575" s="55" t="n">
        <v>2721</v>
      </c>
      <c r="B575" s="55" t="n">
        <v>625</v>
      </c>
      <c r="C575" s="56" t="s">
        <v>43</v>
      </c>
      <c r="D575" s="54" t="n">
        <v>6</v>
      </c>
      <c r="E575" s="35" t="s">
        <v>2577</v>
      </c>
      <c r="F575" s="35" t="s">
        <v>2747</v>
      </c>
      <c r="H575" s="0" t="str">
        <f aca="false">B575&amp;C575</f>
        <v>625T</v>
      </c>
      <c r="I575" s="0" t="str">
        <f aca="false">D575&amp;"-"&amp;E575</f>
        <v>6-H04</v>
      </c>
      <c r="K575" s="46" t="n">
        <f aca="false">ISNUMBER(MATCH(B575,Selection!A:A,0))</f>
        <v>0</v>
      </c>
    </row>
    <row r="576" customFormat="false" ht="13" hidden="true" customHeight="false" outlineLevel="0" collapsed="false">
      <c r="A576" s="55" t="n">
        <v>2722</v>
      </c>
      <c r="B576" s="55" t="n">
        <v>625</v>
      </c>
      <c r="C576" s="56" t="s">
        <v>44</v>
      </c>
      <c r="D576" s="54" t="n">
        <v>6</v>
      </c>
      <c r="E576" s="35" t="s">
        <v>2578</v>
      </c>
      <c r="F576" s="35" t="s">
        <v>2747</v>
      </c>
      <c r="H576" s="0" t="str">
        <f aca="false">B576&amp;C576</f>
        <v>625N</v>
      </c>
      <c r="I576" s="0" t="str">
        <f aca="false">D576&amp;"-"&amp;E576</f>
        <v>6-H05</v>
      </c>
      <c r="K576" s="46" t="n">
        <f aca="false">ISNUMBER(MATCH(B576,Selection!A:A,0))</f>
        <v>0</v>
      </c>
    </row>
    <row r="577" customFormat="false" ht="13" hidden="true" customHeight="false" outlineLevel="0" collapsed="false">
      <c r="A577" s="55" t="n">
        <v>2723</v>
      </c>
      <c r="B577" s="55" t="n">
        <v>626</v>
      </c>
      <c r="C577" s="56" t="s">
        <v>43</v>
      </c>
      <c r="D577" s="54" t="n">
        <v>6</v>
      </c>
      <c r="E577" s="35" t="s">
        <v>2579</v>
      </c>
      <c r="F577" s="35" t="s">
        <v>2747</v>
      </c>
      <c r="H577" s="0" t="str">
        <f aca="false">B577&amp;C577</f>
        <v>626T</v>
      </c>
      <c r="I577" s="0" t="str">
        <f aca="false">D577&amp;"-"&amp;E577</f>
        <v>6-H06</v>
      </c>
      <c r="K577" s="46" t="n">
        <f aca="false">ISNUMBER(MATCH(B577,Selection!A:A,0))</f>
        <v>0</v>
      </c>
    </row>
    <row r="578" customFormat="false" ht="13" hidden="true" customHeight="false" outlineLevel="0" collapsed="false">
      <c r="A578" s="55" t="n">
        <v>2724</v>
      </c>
      <c r="B578" s="55" t="n">
        <v>626</v>
      </c>
      <c r="C578" s="56" t="s">
        <v>44</v>
      </c>
      <c r="D578" s="54" t="n">
        <v>6</v>
      </c>
      <c r="E578" s="35" t="s">
        <v>2580</v>
      </c>
      <c r="F578" s="35" t="s">
        <v>2747</v>
      </c>
      <c r="H578" s="0" t="str">
        <f aca="false">B578&amp;C578</f>
        <v>626N</v>
      </c>
      <c r="I578" s="0" t="str">
        <f aca="false">D578&amp;"-"&amp;E578</f>
        <v>6-H07</v>
      </c>
      <c r="K578" s="46" t="n">
        <f aca="false">ISNUMBER(MATCH(B578,Selection!A:A,0))</f>
        <v>0</v>
      </c>
    </row>
    <row r="579" customFormat="false" ht="13" hidden="true" customHeight="false" outlineLevel="0" collapsed="false">
      <c r="A579" s="55" t="n">
        <v>2725</v>
      </c>
      <c r="B579" s="55" t="n">
        <v>627</v>
      </c>
      <c r="C579" s="56" t="s">
        <v>43</v>
      </c>
      <c r="D579" s="54" t="n">
        <v>6</v>
      </c>
      <c r="E579" s="35" t="s">
        <v>2581</v>
      </c>
      <c r="F579" s="35" t="s">
        <v>2747</v>
      </c>
      <c r="H579" s="0" t="str">
        <f aca="false">B579&amp;C579</f>
        <v>627T</v>
      </c>
      <c r="I579" s="0" t="str">
        <f aca="false">D579&amp;"-"&amp;E579</f>
        <v>6-H08</v>
      </c>
      <c r="K579" s="46" t="n">
        <f aca="false">ISNUMBER(MATCH(B579,Selection!A:A,0))</f>
        <v>0</v>
      </c>
    </row>
    <row r="580" customFormat="false" ht="13" hidden="true" customHeight="false" outlineLevel="0" collapsed="false">
      <c r="A580" s="55" t="n">
        <v>2726</v>
      </c>
      <c r="B580" s="55" t="n">
        <v>627</v>
      </c>
      <c r="C580" s="56" t="s">
        <v>44</v>
      </c>
      <c r="D580" s="54" t="n">
        <v>6</v>
      </c>
      <c r="E580" s="35" t="s">
        <v>2582</v>
      </c>
      <c r="F580" s="35" t="s">
        <v>2747</v>
      </c>
      <c r="H580" s="0" t="str">
        <f aca="false">B580&amp;C580</f>
        <v>627N</v>
      </c>
      <c r="I580" s="0" t="str">
        <f aca="false">D580&amp;"-"&amp;E580</f>
        <v>6-H09</v>
      </c>
      <c r="K580" s="46" t="n">
        <f aca="false">ISNUMBER(MATCH(B580,Selection!A:A,0))</f>
        <v>0</v>
      </c>
    </row>
    <row r="581" customFormat="false" ht="13" hidden="true" customHeight="false" outlineLevel="0" collapsed="false">
      <c r="A581" s="55" t="n">
        <v>2729</v>
      </c>
      <c r="B581" s="55" t="n">
        <v>629</v>
      </c>
      <c r="C581" s="56" t="s">
        <v>43</v>
      </c>
      <c r="D581" s="54" t="n">
        <v>6</v>
      </c>
      <c r="E581" s="35" t="s">
        <v>2583</v>
      </c>
      <c r="F581" s="35" t="s">
        <v>2747</v>
      </c>
      <c r="H581" s="0" t="str">
        <f aca="false">B581&amp;C581</f>
        <v>629T</v>
      </c>
      <c r="I581" s="0" t="str">
        <f aca="false">D581&amp;"-"&amp;E581</f>
        <v>6-H10</v>
      </c>
      <c r="K581" s="46" t="n">
        <f aca="false">ISNUMBER(MATCH(B581,Selection!A:A,0))</f>
        <v>0</v>
      </c>
    </row>
    <row r="582" customFormat="false" ht="13" hidden="true" customHeight="false" outlineLevel="0" collapsed="false">
      <c r="A582" s="55" t="n">
        <v>2730</v>
      </c>
      <c r="B582" s="55" t="n">
        <v>629</v>
      </c>
      <c r="C582" s="56" t="s">
        <v>44</v>
      </c>
      <c r="D582" s="54" t="n">
        <v>6</v>
      </c>
      <c r="E582" s="35" t="s">
        <v>2584</v>
      </c>
      <c r="F582" s="35" t="s">
        <v>2747</v>
      </c>
      <c r="H582" s="0" t="str">
        <f aca="false">B582&amp;C582</f>
        <v>629N</v>
      </c>
      <c r="I582" s="0" t="str">
        <f aca="false">D582&amp;"-"&amp;E582</f>
        <v>6-I01</v>
      </c>
      <c r="K582" s="46" t="n">
        <f aca="false">ISNUMBER(MATCH(B582,Selection!A:A,0))</f>
        <v>0</v>
      </c>
    </row>
    <row r="583" customFormat="false" ht="13" hidden="true" customHeight="false" outlineLevel="0" collapsed="false">
      <c r="A583" s="55" t="n">
        <v>2733</v>
      </c>
      <c r="B583" s="55" t="n">
        <v>631</v>
      </c>
      <c r="C583" s="56" t="s">
        <v>324</v>
      </c>
      <c r="D583" s="54" t="n">
        <v>6</v>
      </c>
      <c r="E583" s="35" t="s">
        <v>2585</v>
      </c>
      <c r="F583" s="35" t="s">
        <v>2747</v>
      </c>
      <c r="H583" s="0" t="str">
        <f aca="false">B583&amp;C583</f>
        <v>631MET</v>
      </c>
      <c r="I583" s="0" t="str">
        <f aca="false">D583&amp;"-"&amp;E583</f>
        <v>6-I02</v>
      </c>
      <c r="K583" s="46" t="n">
        <f aca="false">ISNUMBER(MATCH(B583,Selection!A:A,0))</f>
        <v>0</v>
      </c>
    </row>
    <row r="584" customFormat="false" ht="13" hidden="true" customHeight="false" outlineLevel="0" collapsed="false">
      <c r="A584" s="55" t="n">
        <v>2734</v>
      </c>
      <c r="B584" s="55" t="n">
        <v>631</v>
      </c>
      <c r="C584" s="56" t="s">
        <v>44</v>
      </c>
      <c r="D584" s="54" t="n">
        <v>6</v>
      </c>
      <c r="E584" s="35" t="s">
        <v>2586</v>
      </c>
      <c r="F584" s="35" t="s">
        <v>2747</v>
      </c>
      <c r="H584" s="0" t="str">
        <f aca="false">B584&amp;C584</f>
        <v>631N</v>
      </c>
      <c r="I584" s="0" t="str">
        <f aca="false">D584&amp;"-"&amp;E584</f>
        <v>6-I03</v>
      </c>
      <c r="K584" s="46" t="n">
        <f aca="false">ISNUMBER(MATCH(B584,Selection!A:A,0))</f>
        <v>0</v>
      </c>
    </row>
    <row r="585" customFormat="false" ht="13" hidden="true" customHeight="false" outlineLevel="0" collapsed="false">
      <c r="A585" s="55" t="n">
        <v>2735</v>
      </c>
      <c r="B585" s="55" t="n">
        <v>632</v>
      </c>
      <c r="C585" s="56" t="s">
        <v>43</v>
      </c>
      <c r="D585" s="54" t="n">
        <v>6</v>
      </c>
      <c r="E585" s="35" t="s">
        <v>2587</v>
      </c>
      <c r="F585" s="35" t="s">
        <v>2747</v>
      </c>
      <c r="H585" s="0" t="str">
        <f aca="false">B585&amp;C585</f>
        <v>632T</v>
      </c>
      <c r="I585" s="0" t="str">
        <f aca="false">D585&amp;"-"&amp;E585</f>
        <v>6-I04</v>
      </c>
      <c r="K585" s="46" t="n">
        <f aca="false">ISNUMBER(MATCH(B585,Selection!A:A,0))</f>
        <v>0</v>
      </c>
    </row>
    <row r="586" customFormat="false" ht="13" hidden="true" customHeight="false" outlineLevel="0" collapsed="false">
      <c r="A586" s="55" t="n">
        <v>2736</v>
      </c>
      <c r="B586" s="55" t="n">
        <v>632</v>
      </c>
      <c r="C586" s="56" t="s">
        <v>44</v>
      </c>
      <c r="D586" s="54" t="n">
        <v>6</v>
      </c>
      <c r="E586" s="35" t="s">
        <v>2588</v>
      </c>
      <c r="F586" s="35" t="s">
        <v>2747</v>
      </c>
      <c r="H586" s="0" t="str">
        <f aca="false">B586&amp;C586</f>
        <v>632N</v>
      </c>
      <c r="I586" s="0" t="str">
        <f aca="false">D586&amp;"-"&amp;E586</f>
        <v>6-I05</v>
      </c>
      <c r="K586" s="46" t="n">
        <f aca="false">ISNUMBER(MATCH(B586,Selection!A:A,0))</f>
        <v>0</v>
      </c>
    </row>
    <row r="587" customFormat="false" ht="13" hidden="true" customHeight="false" outlineLevel="0" collapsed="false">
      <c r="A587" s="55" t="n">
        <v>2845</v>
      </c>
      <c r="B587" s="55" t="n">
        <v>638</v>
      </c>
      <c r="C587" s="56" t="s">
        <v>43</v>
      </c>
      <c r="D587" s="54" t="n">
        <v>6</v>
      </c>
      <c r="E587" s="35" t="s">
        <v>2589</v>
      </c>
      <c r="F587" s="35" t="s">
        <v>2747</v>
      </c>
      <c r="H587" s="0" t="str">
        <f aca="false">B587&amp;C587</f>
        <v>638T</v>
      </c>
      <c r="I587" s="0" t="str">
        <f aca="false">D587&amp;"-"&amp;E587</f>
        <v>6-I06</v>
      </c>
      <c r="K587" s="46" t="n">
        <f aca="false">ISNUMBER(MATCH(B587,Selection!A:A,0))</f>
        <v>0</v>
      </c>
    </row>
    <row r="588" customFormat="false" ht="13" hidden="true" customHeight="false" outlineLevel="0" collapsed="false">
      <c r="A588" s="55" t="n">
        <v>2846</v>
      </c>
      <c r="B588" s="55" t="n">
        <v>638</v>
      </c>
      <c r="C588" s="56" t="s">
        <v>44</v>
      </c>
      <c r="D588" s="54" t="n">
        <v>6</v>
      </c>
      <c r="E588" s="35" t="s">
        <v>2590</v>
      </c>
      <c r="F588" s="35" t="s">
        <v>2747</v>
      </c>
      <c r="H588" s="0" t="str">
        <f aca="false">B588&amp;C588</f>
        <v>638N</v>
      </c>
      <c r="I588" s="0" t="str">
        <f aca="false">D588&amp;"-"&amp;E588</f>
        <v>6-I07</v>
      </c>
      <c r="K588" s="46" t="n">
        <f aca="false">ISNUMBER(MATCH(B588,Selection!A:A,0))</f>
        <v>0</v>
      </c>
    </row>
    <row r="589" customFormat="false" ht="13" hidden="true" customHeight="false" outlineLevel="0" collapsed="false">
      <c r="A589" s="55" t="n">
        <v>2897</v>
      </c>
      <c r="B589" s="55" t="n">
        <v>659</v>
      </c>
      <c r="C589" s="56" t="s">
        <v>44</v>
      </c>
      <c r="D589" s="54" t="n">
        <v>6</v>
      </c>
      <c r="E589" s="35" t="s">
        <v>2591</v>
      </c>
      <c r="F589" s="35" t="s">
        <v>2747</v>
      </c>
      <c r="H589" s="0" t="str">
        <f aca="false">B589&amp;C589</f>
        <v>659N</v>
      </c>
      <c r="I589" s="0" t="str">
        <f aca="false">D589&amp;"-"&amp;E589</f>
        <v>6-I08</v>
      </c>
      <c r="K589" s="46" t="n">
        <f aca="false">ISNUMBER(MATCH(B589,Selection!A:A,0))</f>
        <v>0</v>
      </c>
    </row>
    <row r="590" customFormat="false" ht="13" hidden="true" customHeight="false" outlineLevel="0" collapsed="false">
      <c r="A590" s="55" t="n">
        <v>2851</v>
      </c>
      <c r="B590" s="55" t="n">
        <v>641</v>
      </c>
      <c r="C590" s="56" t="s">
        <v>43</v>
      </c>
      <c r="D590" s="54" t="n">
        <v>6</v>
      </c>
      <c r="E590" s="35" t="s">
        <v>2592</v>
      </c>
      <c r="F590" s="35" t="s">
        <v>2747</v>
      </c>
      <c r="H590" s="0" t="str">
        <f aca="false">B590&amp;C590</f>
        <v>641T</v>
      </c>
      <c r="I590" s="0" t="str">
        <f aca="false">D590&amp;"-"&amp;E590</f>
        <v>6-I09</v>
      </c>
      <c r="K590" s="46" t="n">
        <f aca="false">ISNUMBER(MATCH(B590,Selection!A:A,0))</f>
        <v>0</v>
      </c>
    </row>
    <row r="591" customFormat="false" ht="13" hidden="true" customHeight="false" outlineLevel="0" collapsed="false">
      <c r="A591" s="55" t="n">
        <v>2852</v>
      </c>
      <c r="B591" s="55" t="n">
        <v>641</v>
      </c>
      <c r="C591" s="56" t="s">
        <v>44</v>
      </c>
      <c r="D591" s="54" t="n">
        <v>6</v>
      </c>
      <c r="E591" s="35" t="s">
        <v>2593</v>
      </c>
      <c r="F591" s="35" t="s">
        <v>2747</v>
      </c>
      <c r="H591" s="0" t="str">
        <f aca="false">B591&amp;C591</f>
        <v>641N</v>
      </c>
      <c r="I591" s="0" t="str">
        <f aca="false">D591&amp;"-"&amp;E591</f>
        <v>6-I10</v>
      </c>
      <c r="K591" s="46" t="n">
        <f aca="false">ISNUMBER(MATCH(B591,Selection!A:A,0))</f>
        <v>0</v>
      </c>
    </row>
    <row r="592" customFormat="false" ht="13" hidden="true" customHeight="false" outlineLevel="0" collapsed="false">
      <c r="A592" s="55" t="n">
        <v>2855</v>
      </c>
      <c r="B592" s="55" t="n">
        <v>643</v>
      </c>
      <c r="C592" s="56" t="s">
        <v>43</v>
      </c>
      <c r="D592" s="54" t="n">
        <v>6</v>
      </c>
      <c r="E592" s="35" t="s">
        <v>2594</v>
      </c>
      <c r="F592" s="35" t="s">
        <v>2747</v>
      </c>
      <c r="H592" s="0" t="str">
        <f aca="false">B592&amp;C592</f>
        <v>643T</v>
      </c>
      <c r="I592" s="0" t="str">
        <f aca="false">D592&amp;"-"&amp;E592</f>
        <v>6-J01</v>
      </c>
      <c r="K592" s="46" t="n">
        <f aca="false">ISNUMBER(MATCH(B592,Selection!A:A,0))</f>
        <v>0</v>
      </c>
    </row>
    <row r="593" customFormat="false" ht="13" hidden="true" customHeight="false" outlineLevel="0" collapsed="false">
      <c r="A593" s="55" t="n">
        <v>2856</v>
      </c>
      <c r="B593" s="55" t="n">
        <v>643</v>
      </c>
      <c r="C593" s="56" t="s">
        <v>44</v>
      </c>
      <c r="D593" s="54" t="n">
        <v>6</v>
      </c>
      <c r="E593" s="35" t="s">
        <v>2595</v>
      </c>
      <c r="F593" s="35" t="s">
        <v>2747</v>
      </c>
      <c r="H593" s="0" t="str">
        <f aca="false">B593&amp;C593</f>
        <v>643N</v>
      </c>
      <c r="I593" s="0" t="str">
        <f aca="false">D593&amp;"-"&amp;E593</f>
        <v>6-J02</v>
      </c>
      <c r="K593" s="46" t="n">
        <f aca="false">ISNUMBER(MATCH(B593,Selection!A:A,0))</f>
        <v>0</v>
      </c>
    </row>
    <row r="594" customFormat="false" ht="13" hidden="true" customHeight="false" outlineLevel="0" collapsed="false">
      <c r="A594" s="55" t="n">
        <v>2861</v>
      </c>
      <c r="B594" s="55" t="n">
        <v>646</v>
      </c>
      <c r="C594" s="56" t="s">
        <v>43</v>
      </c>
      <c r="D594" s="54" t="n">
        <v>6</v>
      </c>
      <c r="E594" s="35" t="s">
        <v>2596</v>
      </c>
      <c r="F594" s="35" t="s">
        <v>2747</v>
      </c>
      <c r="H594" s="0" t="str">
        <f aca="false">B594&amp;C594</f>
        <v>646T</v>
      </c>
      <c r="I594" s="0" t="str">
        <f aca="false">D594&amp;"-"&amp;E594</f>
        <v>6-J03</v>
      </c>
      <c r="K594" s="46" t="n">
        <f aca="false">ISNUMBER(MATCH(B594,Selection!A:A,0))</f>
        <v>0</v>
      </c>
    </row>
    <row r="595" customFormat="false" ht="13" hidden="true" customHeight="false" outlineLevel="0" collapsed="false">
      <c r="A595" s="55" t="n">
        <v>2862</v>
      </c>
      <c r="B595" s="55" t="n">
        <v>646</v>
      </c>
      <c r="C595" s="56" t="s">
        <v>44</v>
      </c>
      <c r="D595" s="54" t="n">
        <v>6</v>
      </c>
      <c r="E595" s="35" t="s">
        <v>2597</v>
      </c>
      <c r="F595" s="35" t="s">
        <v>2747</v>
      </c>
      <c r="H595" s="0" t="str">
        <f aca="false">B595&amp;C595</f>
        <v>646N</v>
      </c>
      <c r="I595" s="0" t="str">
        <f aca="false">D595&amp;"-"&amp;E595</f>
        <v>6-J04</v>
      </c>
      <c r="K595" s="46" t="n">
        <f aca="false">ISNUMBER(MATCH(B595,Selection!A:A,0))</f>
        <v>0</v>
      </c>
    </row>
    <row r="596" customFormat="false" ht="13" hidden="true" customHeight="false" outlineLevel="0" collapsed="false">
      <c r="A596" s="55" t="n">
        <v>2863</v>
      </c>
      <c r="B596" s="55" t="n">
        <v>647</v>
      </c>
      <c r="C596" s="56" t="s">
        <v>43</v>
      </c>
      <c r="D596" s="54" t="n">
        <v>6</v>
      </c>
      <c r="E596" s="35" t="s">
        <v>2598</v>
      </c>
      <c r="F596" s="35" t="s">
        <v>2747</v>
      </c>
      <c r="H596" s="0" t="str">
        <f aca="false">B596&amp;C596</f>
        <v>647T</v>
      </c>
      <c r="I596" s="0" t="str">
        <f aca="false">D596&amp;"-"&amp;E596</f>
        <v>6-J05</v>
      </c>
      <c r="K596" s="46" t="n">
        <f aca="false">ISNUMBER(MATCH(B596,Selection!A:A,0))</f>
        <v>0</v>
      </c>
    </row>
    <row r="597" customFormat="false" ht="13" hidden="true" customHeight="false" outlineLevel="0" collapsed="false">
      <c r="A597" s="55" t="n">
        <v>2864</v>
      </c>
      <c r="B597" s="55" t="n">
        <v>647</v>
      </c>
      <c r="C597" s="56" t="s">
        <v>44</v>
      </c>
      <c r="D597" s="54" t="n">
        <v>6</v>
      </c>
      <c r="E597" s="35" t="s">
        <v>2599</v>
      </c>
      <c r="F597" s="35" t="s">
        <v>2747</v>
      </c>
      <c r="H597" s="0" t="str">
        <f aca="false">B597&amp;C597</f>
        <v>647N</v>
      </c>
      <c r="I597" s="0" t="str">
        <f aca="false">D597&amp;"-"&amp;E597</f>
        <v>6-J06</v>
      </c>
      <c r="K597" s="46" t="n">
        <f aca="false">ISNUMBER(MATCH(B597,Selection!A:A,0))</f>
        <v>0</v>
      </c>
    </row>
    <row r="598" customFormat="false" ht="13" hidden="true" customHeight="false" outlineLevel="0" collapsed="false">
      <c r="A598" s="55" t="n">
        <v>2865</v>
      </c>
      <c r="B598" s="55" t="n">
        <v>648</v>
      </c>
      <c r="C598" s="56" t="s">
        <v>43</v>
      </c>
      <c r="D598" s="54" t="n">
        <v>6</v>
      </c>
      <c r="E598" s="35" t="s">
        <v>2601</v>
      </c>
      <c r="F598" s="35" t="s">
        <v>2747</v>
      </c>
      <c r="H598" s="0" t="str">
        <f aca="false">B598&amp;C598</f>
        <v>648T</v>
      </c>
      <c r="I598" s="0" t="str">
        <f aca="false">D598&amp;"-"&amp;E598</f>
        <v>6-J07</v>
      </c>
      <c r="K598" s="46" t="n">
        <f aca="false">ISNUMBER(MATCH(B598,Selection!A:A,0))</f>
        <v>0</v>
      </c>
    </row>
    <row r="599" customFormat="false" ht="13" hidden="true" customHeight="false" outlineLevel="0" collapsed="false">
      <c r="A599" s="55" t="n">
        <v>2866</v>
      </c>
      <c r="B599" s="55" t="n">
        <v>648</v>
      </c>
      <c r="C599" s="56" t="s">
        <v>44</v>
      </c>
      <c r="D599" s="54" t="n">
        <v>6</v>
      </c>
      <c r="E599" s="35" t="s">
        <v>2602</v>
      </c>
      <c r="F599" s="35" t="s">
        <v>2747</v>
      </c>
      <c r="H599" s="0" t="str">
        <f aca="false">B599&amp;C599</f>
        <v>648N</v>
      </c>
      <c r="I599" s="0" t="str">
        <f aca="false">D599&amp;"-"&amp;E599</f>
        <v>6-J08</v>
      </c>
      <c r="K599" s="46" t="n">
        <f aca="false">ISNUMBER(MATCH(B599,Selection!A:A,0))</f>
        <v>0</v>
      </c>
    </row>
    <row r="600" customFormat="false" ht="13" hidden="true" customHeight="false" outlineLevel="0" collapsed="false">
      <c r="A600" s="55" t="n">
        <v>2867</v>
      </c>
      <c r="B600" s="55" t="n">
        <v>649</v>
      </c>
      <c r="C600" s="56" t="s">
        <v>324</v>
      </c>
      <c r="D600" s="54" t="n">
        <v>6</v>
      </c>
      <c r="E600" s="35" t="s">
        <v>2604</v>
      </c>
      <c r="F600" s="35" t="s">
        <v>2747</v>
      </c>
      <c r="H600" s="0" t="str">
        <f aca="false">B600&amp;C600</f>
        <v>649MET</v>
      </c>
      <c r="I600" s="0" t="str">
        <f aca="false">D600&amp;"-"&amp;E600</f>
        <v>6-J09</v>
      </c>
      <c r="K600" s="46" t="n">
        <f aca="false">ISNUMBER(MATCH(B600,Selection!A:A,0))</f>
        <v>0</v>
      </c>
    </row>
    <row r="601" customFormat="false" ht="13" hidden="true" customHeight="false" outlineLevel="0" collapsed="false">
      <c r="A601" s="55" t="n">
        <v>2868</v>
      </c>
      <c r="B601" s="55" t="n">
        <v>649</v>
      </c>
      <c r="C601" s="56" t="s">
        <v>44</v>
      </c>
      <c r="D601" s="54" t="n">
        <v>6</v>
      </c>
      <c r="E601" s="35" t="s">
        <v>2605</v>
      </c>
      <c r="F601" s="35" t="s">
        <v>2747</v>
      </c>
      <c r="H601" s="0" t="str">
        <f aca="false">B601&amp;C601</f>
        <v>649N</v>
      </c>
      <c r="I601" s="0" t="str">
        <f aca="false">D601&amp;"-"&amp;E601</f>
        <v>6-J10</v>
      </c>
      <c r="K601" s="46" t="n">
        <f aca="false">ISNUMBER(MATCH(B601,Selection!A:A,0))</f>
        <v>0</v>
      </c>
    </row>
    <row r="602" customFormat="false" ht="13" hidden="true" customHeight="false" outlineLevel="0" collapsed="false">
      <c r="A602" s="55" t="n">
        <v>2875</v>
      </c>
      <c r="B602" s="55" t="n">
        <v>653</v>
      </c>
      <c r="C602" s="56" t="s">
        <v>43</v>
      </c>
      <c r="D602" s="54" t="n">
        <v>7</v>
      </c>
      <c r="E602" s="35" t="s">
        <v>2497</v>
      </c>
      <c r="F602" s="35" t="s">
        <v>2747</v>
      </c>
      <c r="H602" s="0" t="str">
        <f aca="false">B602&amp;C602</f>
        <v>653T</v>
      </c>
      <c r="I602" s="0" t="str">
        <f aca="false">D602&amp;"-"&amp;E602</f>
        <v>7-A01</v>
      </c>
      <c r="K602" s="46" t="n">
        <f aca="false">ISNUMBER(MATCH(B602,Selection!A:A,0))</f>
        <v>0</v>
      </c>
    </row>
    <row r="603" customFormat="false" ht="13" hidden="true" customHeight="false" outlineLevel="0" collapsed="false">
      <c r="A603" s="55" t="n">
        <v>2876</v>
      </c>
      <c r="B603" s="55" t="n">
        <v>653</v>
      </c>
      <c r="C603" s="56" t="s">
        <v>44</v>
      </c>
      <c r="D603" s="54" t="n">
        <v>7</v>
      </c>
      <c r="E603" s="35" t="s">
        <v>2498</v>
      </c>
      <c r="F603" s="35" t="s">
        <v>2747</v>
      </c>
      <c r="H603" s="0" t="str">
        <f aca="false">B603&amp;C603</f>
        <v>653N</v>
      </c>
      <c r="I603" s="0" t="str">
        <f aca="false">D603&amp;"-"&amp;E603</f>
        <v>7-A02</v>
      </c>
      <c r="K603" s="46" t="n">
        <f aca="false">ISNUMBER(MATCH(B603,Selection!A:A,0))</f>
        <v>0</v>
      </c>
    </row>
    <row r="604" customFormat="false" ht="13" hidden="true" customHeight="false" outlineLevel="0" collapsed="false">
      <c r="A604" s="55" t="n">
        <v>2911</v>
      </c>
      <c r="B604" s="55" t="n">
        <v>666</v>
      </c>
      <c r="C604" s="56" t="s">
        <v>43</v>
      </c>
      <c r="D604" s="54" t="n">
        <v>7</v>
      </c>
      <c r="E604" s="35" t="s">
        <v>2499</v>
      </c>
      <c r="F604" s="35" t="s">
        <v>2747</v>
      </c>
      <c r="H604" s="0" t="str">
        <f aca="false">B604&amp;C604</f>
        <v>666T</v>
      </c>
      <c r="I604" s="0" t="str">
        <f aca="false">D604&amp;"-"&amp;E604</f>
        <v>7-A03</v>
      </c>
      <c r="K604" s="46" t="n">
        <f aca="false">ISNUMBER(MATCH(B604,Selection!A:A,0))</f>
        <v>0</v>
      </c>
    </row>
    <row r="605" customFormat="false" ht="13" hidden="true" customHeight="false" outlineLevel="0" collapsed="false">
      <c r="A605" s="55" t="n">
        <v>2912</v>
      </c>
      <c r="B605" s="55" t="n">
        <v>666</v>
      </c>
      <c r="C605" s="56" t="s">
        <v>44</v>
      </c>
      <c r="D605" s="54" t="n">
        <v>7</v>
      </c>
      <c r="E605" s="35" t="s">
        <v>2500</v>
      </c>
      <c r="F605" s="35" t="s">
        <v>2747</v>
      </c>
      <c r="H605" s="0" t="str">
        <f aca="false">B605&amp;C605</f>
        <v>666N</v>
      </c>
      <c r="I605" s="0" t="str">
        <f aca="false">D605&amp;"-"&amp;E605</f>
        <v>7-A04</v>
      </c>
      <c r="K605" s="46" t="n">
        <f aca="false">ISNUMBER(MATCH(B605,Selection!A:A,0))</f>
        <v>0</v>
      </c>
    </row>
    <row r="606" customFormat="false" ht="13" hidden="true" customHeight="false" outlineLevel="0" collapsed="false">
      <c r="A606" s="55" t="n">
        <v>2962</v>
      </c>
      <c r="B606" s="55" t="n">
        <v>671</v>
      </c>
      <c r="C606" s="48" t="s">
        <v>43</v>
      </c>
      <c r="D606" s="54" t="n">
        <v>7</v>
      </c>
      <c r="E606" s="35" t="s">
        <v>2501</v>
      </c>
      <c r="F606" s="35" t="s">
        <v>2747</v>
      </c>
      <c r="H606" s="0" t="str">
        <f aca="false">B606&amp;C606</f>
        <v>671T</v>
      </c>
      <c r="I606" s="0" t="str">
        <f aca="false">D606&amp;"-"&amp;E606</f>
        <v>7-A05</v>
      </c>
      <c r="K606" s="46" t="n">
        <f aca="false">ISNUMBER(MATCH(B606,Selection!A:A,0))</f>
        <v>0</v>
      </c>
    </row>
    <row r="607" customFormat="false" ht="13" hidden="true" customHeight="false" outlineLevel="0" collapsed="false">
      <c r="A607" s="55" t="n">
        <v>2964</v>
      </c>
      <c r="B607" s="55" t="n">
        <v>671</v>
      </c>
      <c r="C607" s="56" t="s">
        <v>44</v>
      </c>
      <c r="D607" s="54" t="n">
        <v>7</v>
      </c>
      <c r="E607" s="35" t="s">
        <v>2502</v>
      </c>
      <c r="F607" s="35" t="s">
        <v>2747</v>
      </c>
      <c r="H607" s="0" t="str">
        <f aca="false">B607&amp;C607</f>
        <v>671N</v>
      </c>
      <c r="I607" s="0" t="str">
        <f aca="false">D607&amp;"-"&amp;E607</f>
        <v>7-A06</v>
      </c>
      <c r="K607" s="46" t="n">
        <f aca="false">ISNUMBER(MATCH(B607,Selection!A:A,0))</f>
        <v>0</v>
      </c>
    </row>
    <row r="608" customFormat="false" ht="13" hidden="true" customHeight="false" outlineLevel="0" collapsed="false">
      <c r="A608" s="55" t="n">
        <v>2970</v>
      </c>
      <c r="B608" s="55" t="n">
        <v>674</v>
      </c>
      <c r="C608" s="56" t="s">
        <v>324</v>
      </c>
      <c r="D608" s="54" t="n">
        <v>7</v>
      </c>
      <c r="E608" s="35" t="s">
        <v>2503</v>
      </c>
      <c r="F608" s="35" t="s">
        <v>2747</v>
      </c>
      <c r="H608" s="0" t="str">
        <f aca="false">B608&amp;C608</f>
        <v>674MET</v>
      </c>
      <c r="I608" s="0" t="str">
        <f aca="false">D608&amp;"-"&amp;E608</f>
        <v>7-A07</v>
      </c>
      <c r="K608" s="46" t="n">
        <f aca="false">ISNUMBER(MATCH(B608,Selection!A:A,0))</f>
        <v>0</v>
      </c>
    </row>
    <row r="609" customFormat="false" ht="13" hidden="true" customHeight="false" outlineLevel="0" collapsed="false">
      <c r="A609" s="55" t="n">
        <v>2971</v>
      </c>
      <c r="B609" s="55" t="n">
        <v>674</v>
      </c>
      <c r="C609" s="56" t="s">
        <v>44</v>
      </c>
      <c r="D609" s="54" t="n">
        <v>7</v>
      </c>
      <c r="E609" s="35" t="s">
        <v>2504</v>
      </c>
      <c r="F609" s="35" t="s">
        <v>2747</v>
      </c>
      <c r="H609" s="0" t="str">
        <f aca="false">B609&amp;C609</f>
        <v>674N</v>
      </c>
      <c r="I609" s="0" t="str">
        <f aca="false">D609&amp;"-"&amp;E609</f>
        <v>7-A08</v>
      </c>
      <c r="K609" s="46" t="n">
        <f aca="false">ISNUMBER(MATCH(B609,Selection!A:A,0))</f>
        <v>0</v>
      </c>
    </row>
    <row r="610" customFormat="false" ht="13" hidden="true" customHeight="false" outlineLevel="0" collapsed="false">
      <c r="A610" s="55" t="n">
        <v>3002</v>
      </c>
      <c r="B610" s="55" t="n">
        <v>683</v>
      </c>
      <c r="C610" s="56" t="s">
        <v>43</v>
      </c>
      <c r="D610" s="54" t="n">
        <v>7</v>
      </c>
      <c r="E610" s="35" t="s">
        <v>2505</v>
      </c>
      <c r="F610" s="35" t="s">
        <v>2747</v>
      </c>
      <c r="H610" s="0" t="str">
        <f aca="false">B610&amp;C610</f>
        <v>683T</v>
      </c>
      <c r="I610" s="0" t="str">
        <f aca="false">D610&amp;"-"&amp;E610</f>
        <v>7-A09</v>
      </c>
      <c r="K610" s="46" t="n">
        <f aca="false">ISNUMBER(MATCH(B610,Selection!A:A,0))</f>
        <v>0</v>
      </c>
    </row>
    <row r="611" customFormat="false" ht="13" hidden="true" customHeight="false" outlineLevel="0" collapsed="false">
      <c r="A611" s="55" t="n">
        <v>3003</v>
      </c>
      <c r="B611" s="55" t="n">
        <v>683</v>
      </c>
      <c r="C611" s="56" t="s">
        <v>44</v>
      </c>
      <c r="D611" s="54" t="n">
        <v>7</v>
      </c>
      <c r="E611" s="35" t="s">
        <v>2506</v>
      </c>
      <c r="F611" s="35" t="s">
        <v>2747</v>
      </c>
      <c r="H611" s="0" t="str">
        <f aca="false">B611&amp;C611</f>
        <v>683N</v>
      </c>
      <c r="I611" s="0" t="str">
        <f aca="false">D611&amp;"-"&amp;E611</f>
        <v>7-A10</v>
      </c>
      <c r="K611" s="46" t="n">
        <f aca="false">ISNUMBER(MATCH(B611,Selection!A:A,0))</f>
        <v>0</v>
      </c>
    </row>
    <row r="612" customFormat="false" ht="13" hidden="true" customHeight="false" outlineLevel="0" collapsed="false">
      <c r="A612" s="55" t="n">
        <v>3004</v>
      </c>
      <c r="B612" s="55" t="n">
        <v>684</v>
      </c>
      <c r="C612" s="56" t="s">
        <v>43</v>
      </c>
      <c r="D612" s="54" t="n">
        <v>7</v>
      </c>
      <c r="E612" s="35" t="s">
        <v>2507</v>
      </c>
      <c r="F612" s="35" t="s">
        <v>2747</v>
      </c>
      <c r="H612" s="0" t="str">
        <f aca="false">B612&amp;C612</f>
        <v>684T</v>
      </c>
      <c r="I612" s="0" t="str">
        <f aca="false">D612&amp;"-"&amp;E612</f>
        <v>7-B01</v>
      </c>
      <c r="K612" s="46" t="n">
        <f aca="false">ISNUMBER(MATCH(B612,Selection!A:A,0))</f>
        <v>0</v>
      </c>
    </row>
    <row r="613" customFormat="false" ht="13" hidden="true" customHeight="false" outlineLevel="0" collapsed="false">
      <c r="A613" s="55" t="n">
        <v>3010</v>
      </c>
      <c r="B613" s="55" t="n">
        <v>687</v>
      </c>
      <c r="C613" s="48" t="s">
        <v>324</v>
      </c>
      <c r="D613" s="54" t="n">
        <v>7</v>
      </c>
      <c r="E613" s="35" t="s">
        <v>2508</v>
      </c>
      <c r="F613" s="35" t="s">
        <v>2747</v>
      </c>
      <c r="H613" s="0" t="str">
        <f aca="false">B613&amp;C613</f>
        <v>687MET</v>
      </c>
      <c r="I613" s="0" t="str">
        <f aca="false">D613&amp;"-"&amp;E613</f>
        <v>7-B02</v>
      </c>
      <c r="K613" s="46" t="n">
        <f aca="false">ISNUMBER(MATCH(B613,Selection!A:A,0))</f>
        <v>0</v>
      </c>
    </row>
    <row r="614" customFormat="false" ht="13" hidden="true" customHeight="false" outlineLevel="0" collapsed="false">
      <c r="A614" s="55" t="n">
        <v>3011</v>
      </c>
      <c r="B614" s="55" t="n">
        <v>687</v>
      </c>
      <c r="C614" s="56" t="s">
        <v>44</v>
      </c>
      <c r="D614" s="54" t="n">
        <v>7</v>
      </c>
      <c r="E614" s="35" t="s">
        <v>2509</v>
      </c>
      <c r="F614" s="35" t="s">
        <v>2747</v>
      </c>
      <c r="H614" s="0" t="str">
        <f aca="false">B614&amp;C614</f>
        <v>687N</v>
      </c>
      <c r="I614" s="0" t="str">
        <f aca="false">D614&amp;"-"&amp;E614</f>
        <v>7-B03</v>
      </c>
      <c r="K614" s="46" t="n">
        <f aca="false">ISNUMBER(MATCH(B614,Selection!A:A,0))</f>
        <v>0</v>
      </c>
    </row>
    <row r="615" customFormat="false" ht="13" hidden="true" customHeight="false" outlineLevel="0" collapsed="false">
      <c r="A615" s="55" t="n">
        <v>3018</v>
      </c>
      <c r="B615" s="55" t="n">
        <v>689</v>
      </c>
      <c r="C615" s="56" t="s">
        <v>43</v>
      </c>
      <c r="D615" s="54" t="n">
        <v>7</v>
      </c>
      <c r="E615" s="35" t="s">
        <v>2510</v>
      </c>
      <c r="F615" s="35" t="s">
        <v>2747</v>
      </c>
      <c r="H615" s="0" t="str">
        <f aca="false">B615&amp;C615</f>
        <v>689T</v>
      </c>
      <c r="I615" s="0" t="str">
        <f aca="false">D615&amp;"-"&amp;E615</f>
        <v>7-B04</v>
      </c>
      <c r="K615" s="46" t="n">
        <f aca="false">ISNUMBER(MATCH(B615,Selection!A:A,0))</f>
        <v>0</v>
      </c>
    </row>
    <row r="616" customFormat="false" ht="13" hidden="true" customHeight="false" outlineLevel="0" collapsed="false">
      <c r="A616" s="55" t="n">
        <v>3019</v>
      </c>
      <c r="B616" s="55" t="n">
        <v>689</v>
      </c>
      <c r="C616" s="56" t="s">
        <v>44</v>
      </c>
      <c r="D616" s="54" t="n">
        <v>7</v>
      </c>
      <c r="E616" s="35" t="s">
        <v>2511</v>
      </c>
      <c r="F616" s="35" t="s">
        <v>2747</v>
      </c>
      <c r="H616" s="0" t="str">
        <f aca="false">B616&amp;C616</f>
        <v>689N</v>
      </c>
      <c r="I616" s="0" t="str">
        <f aca="false">D616&amp;"-"&amp;E616</f>
        <v>7-B05</v>
      </c>
      <c r="K616" s="46" t="n">
        <f aca="false">ISNUMBER(MATCH(B616,Selection!A:A,0))</f>
        <v>0</v>
      </c>
    </row>
    <row r="617" customFormat="false" ht="13" hidden="true" customHeight="false" outlineLevel="0" collapsed="false">
      <c r="A617" s="55" t="n">
        <v>3041</v>
      </c>
      <c r="B617" s="55" t="n">
        <v>697</v>
      </c>
      <c r="C617" s="56" t="s">
        <v>43</v>
      </c>
      <c r="D617" s="54" t="n">
        <v>7</v>
      </c>
      <c r="E617" s="35" t="s">
        <v>2512</v>
      </c>
      <c r="F617" s="35" t="s">
        <v>2747</v>
      </c>
      <c r="H617" s="0" t="str">
        <f aca="false">B617&amp;C617</f>
        <v>697T</v>
      </c>
      <c r="I617" s="0" t="str">
        <f aca="false">D617&amp;"-"&amp;E617</f>
        <v>7-B06</v>
      </c>
      <c r="K617" s="46" t="n">
        <f aca="false">ISNUMBER(MATCH(B617,Selection!A:A,0))</f>
        <v>0</v>
      </c>
    </row>
    <row r="618" customFormat="false" ht="13" hidden="true" customHeight="false" outlineLevel="0" collapsed="false">
      <c r="A618" s="55" t="n">
        <v>3042</v>
      </c>
      <c r="B618" s="55" t="n">
        <v>697</v>
      </c>
      <c r="C618" s="56" t="s">
        <v>44</v>
      </c>
      <c r="D618" s="54" t="n">
        <v>7</v>
      </c>
      <c r="E618" s="35" t="s">
        <v>2513</v>
      </c>
      <c r="F618" s="35" t="s">
        <v>2747</v>
      </c>
      <c r="H618" s="0" t="str">
        <f aca="false">B618&amp;C618</f>
        <v>697N</v>
      </c>
      <c r="I618" s="0" t="str">
        <f aca="false">D618&amp;"-"&amp;E618</f>
        <v>7-B07</v>
      </c>
      <c r="K618" s="46" t="n">
        <f aca="false">ISNUMBER(MATCH(B618,Selection!A:A,0))</f>
        <v>0</v>
      </c>
    </row>
    <row r="619" customFormat="false" ht="13" hidden="true" customHeight="false" outlineLevel="0" collapsed="false">
      <c r="A619" s="55" t="n">
        <v>3059</v>
      </c>
      <c r="B619" s="55" t="n">
        <v>704</v>
      </c>
      <c r="C619" s="56" t="s">
        <v>43</v>
      </c>
      <c r="D619" s="54" t="n">
        <v>7</v>
      </c>
      <c r="E619" s="35" t="s">
        <v>2514</v>
      </c>
      <c r="F619" s="35" t="s">
        <v>2747</v>
      </c>
      <c r="H619" s="0" t="str">
        <f aca="false">B619&amp;C619</f>
        <v>704T</v>
      </c>
      <c r="I619" s="0" t="str">
        <f aca="false">D619&amp;"-"&amp;E619</f>
        <v>7-B08</v>
      </c>
      <c r="K619" s="46" t="n">
        <f aca="false">ISNUMBER(MATCH(B619,Selection!A:A,0))</f>
        <v>0</v>
      </c>
    </row>
    <row r="620" customFormat="false" ht="13" hidden="true" customHeight="false" outlineLevel="0" collapsed="false">
      <c r="A620" s="55" t="n">
        <v>3060</v>
      </c>
      <c r="B620" s="55" t="n">
        <v>704</v>
      </c>
      <c r="C620" s="56" t="s">
        <v>44</v>
      </c>
      <c r="D620" s="54" t="n">
        <v>7</v>
      </c>
      <c r="E620" s="35" t="s">
        <v>2515</v>
      </c>
      <c r="F620" s="35" t="s">
        <v>2747</v>
      </c>
      <c r="H620" s="0" t="str">
        <f aca="false">B620&amp;C620</f>
        <v>704N</v>
      </c>
      <c r="I620" s="0" t="str">
        <f aca="false">D620&amp;"-"&amp;E620</f>
        <v>7-B09</v>
      </c>
      <c r="K620" s="46" t="n">
        <f aca="false">ISNUMBER(MATCH(B620,Selection!A:A,0))</f>
        <v>0</v>
      </c>
    </row>
    <row r="621" customFormat="false" ht="13" hidden="true" customHeight="false" outlineLevel="0" collapsed="false">
      <c r="A621" s="55" t="n">
        <v>3086</v>
      </c>
      <c r="B621" s="55" t="n">
        <v>709</v>
      </c>
      <c r="C621" s="48" t="s">
        <v>43</v>
      </c>
      <c r="D621" s="54" t="n">
        <v>7</v>
      </c>
      <c r="E621" s="35" t="s">
        <v>2518</v>
      </c>
      <c r="F621" s="35" t="s">
        <v>2747</v>
      </c>
      <c r="H621" s="0" t="str">
        <f aca="false">B621&amp;C621</f>
        <v>709T</v>
      </c>
      <c r="I621" s="0" t="str">
        <f aca="false">D621&amp;"-"&amp;E621</f>
        <v>7-B10</v>
      </c>
      <c r="K621" s="46" t="n">
        <f aca="false">ISNUMBER(MATCH(B621,Selection!A:A,0))</f>
        <v>0</v>
      </c>
    </row>
    <row r="622" customFormat="false" ht="13" hidden="true" customHeight="false" outlineLevel="0" collapsed="false">
      <c r="A622" s="55" t="n">
        <v>3087</v>
      </c>
      <c r="B622" s="55" t="n">
        <v>709</v>
      </c>
      <c r="C622" s="48" t="s">
        <v>44</v>
      </c>
      <c r="D622" s="54" t="n">
        <v>7</v>
      </c>
      <c r="E622" s="35" t="s">
        <v>2521</v>
      </c>
      <c r="F622" s="35" t="s">
        <v>2747</v>
      </c>
      <c r="H622" s="0" t="str">
        <f aca="false">B622&amp;C622</f>
        <v>709N</v>
      </c>
      <c r="I622" s="0" t="str">
        <f aca="false">D622&amp;"-"&amp;E622</f>
        <v>7-C01</v>
      </c>
      <c r="K622" s="46" t="n">
        <f aca="false">ISNUMBER(MATCH(B622,Selection!A:A,0))</f>
        <v>0</v>
      </c>
    </row>
    <row r="623" customFormat="false" ht="13" hidden="true" customHeight="false" outlineLevel="0" collapsed="false">
      <c r="A623" s="55" t="n">
        <v>3100</v>
      </c>
      <c r="B623" s="55" t="n">
        <v>713</v>
      </c>
      <c r="C623" s="56" t="s">
        <v>43</v>
      </c>
      <c r="D623" s="54" t="n">
        <v>7</v>
      </c>
      <c r="E623" s="35" t="s">
        <v>2522</v>
      </c>
      <c r="F623" s="35" t="s">
        <v>2747</v>
      </c>
      <c r="H623" s="0" t="str">
        <f aca="false">B623&amp;C623</f>
        <v>713T</v>
      </c>
      <c r="I623" s="0" t="str">
        <f aca="false">D623&amp;"-"&amp;E623</f>
        <v>7-C02</v>
      </c>
      <c r="K623" s="46" t="n">
        <f aca="false">ISNUMBER(MATCH(B623,Selection!A:A,0))</f>
        <v>0</v>
      </c>
    </row>
    <row r="624" customFormat="false" ht="13" hidden="true" customHeight="false" outlineLevel="0" collapsed="false">
      <c r="A624" s="55" t="n">
        <v>3101</v>
      </c>
      <c r="B624" s="55" t="n">
        <v>713</v>
      </c>
      <c r="C624" s="56" t="s">
        <v>44</v>
      </c>
      <c r="D624" s="54" t="n">
        <v>7</v>
      </c>
      <c r="E624" s="35" t="s">
        <v>2524</v>
      </c>
      <c r="F624" s="35" t="s">
        <v>2747</v>
      </c>
      <c r="H624" s="0" t="str">
        <f aca="false">B624&amp;C624</f>
        <v>713N</v>
      </c>
      <c r="I624" s="0" t="str">
        <f aca="false">D624&amp;"-"&amp;E624</f>
        <v>7-C03</v>
      </c>
      <c r="K624" s="46" t="n">
        <f aca="false">ISNUMBER(MATCH(B624,Selection!A:A,0))</f>
        <v>0</v>
      </c>
    </row>
    <row r="625" customFormat="false" ht="13" hidden="true" customHeight="false" outlineLevel="0" collapsed="false">
      <c r="A625" s="55" t="n">
        <v>3102</v>
      </c>
      <c r="B625" s="55" t="n">
        <v>714</v>
      </c>
      <c r="C625" s="56" t="s">
        <v>324</v>
      </c>
      <c r="D625" s="54" t="n">
        <v>7</v>
      </c>
      <c r="E625" s="35" t="s">
        <v>2526</v>
      </c>
      <c r="F625" s="35" t="s">
        <v>2747</v>
      </c>
      <c r="H625" s="0" t="str">
        <f aca="false">B625&amp;C625</f>
        <v>714MET</v>
      </c>
      <c r="I625" s="0" t="str">
        <f aca="false">D625&amp;"-"&amp;E625</f>
        <v>7-C04</v>
      </c>
      <c r="K625" s="46" t="n">
        <f aca="false">ISNUMBER(MATCH(B625,Selection!A:A,0))</f>
        <v>0</v>
      </c>
    </row>
    <row r="626" customFormat="false" ht="13" hidden="true" customHeight="false" outlineLevel="0" collapsed="false">
      <c r="A626" s="55" t="n">
        <v>3103</v>
      </c>
      <c r="B626" s="55" t="n">
        <v>714</v>
      </c>
      <c r="C626" s="56" t="s">
        <v>44</v>
      </c>
      <c r="D626" s="54" t="n">
        <v>7</v>
      </c>
      <c r="E626" s="35" t="s">
        <v>2527</v>
      </c>
      <c r="F626" s="35" t="s">
        <v>2747</v>
      </c>
      <c r="H626" s="0" t="str">
        <f aca="false">B626&amp;C626</f>
        <v>714N</v>
      </c>
      <c r="I626" s="0" t="str">
        <f aca="false">D626&amp;"-"&amp;E626</f>
        <v>7-C05</v>
      </c>
      <c r="K626" s="46" t="n">
        <f aca="false">ISNUMBER(MATCH(B626,Selection!A:A,0))</f>
        <v>0</v>
      </c>
    </row>
    <row r="627" customFormat="false" ht="13" hidden="true" customHeight="false" outlineLevel="0" collapsed="false">
      <c r="A627" s="55" t="n">
        <v>2266</v>
      </c>
      <c r="B627" s="55" t="n">
        <v>530</v>
      </c>
      <c r="C627" s="56" t="s">
        <v>43</v>
      </c>
      <c r="D627" s="54" t="n">
        <v>7</v>
      </c>
      <c r="E627" s="35" t="s">
        <v>2528</v>
      </c>
      <c r="F627" s="35" t="s">
        <v>2747</v>
      </c>
      <c r="H627" s="0" t="str">
        <f aca="false">B627&amp;C627</f>
        <v>530T</v>
      </c>
      <c r="I627" s="0" t="str">
        <f aca="false">D627&amp;"-"&amp;E627</f>
        <v>7-C06</v>
      </c>
      <c r="K627" s="46" t="n">
        <f aca="false">ISNUMBER(MATCH(B627,Selection!A:A,0))</f>
        <v>0</v>
      </c>
    </row>
    <row r="628" customFormat="false" ht="13" hidden="true" customHeight="false" outlineLevel="0" collapsed="false">
      <c r="A628" s="55" t="n">
        <v>2267</v>
      </c>
      <c r="B628" s="55" t="n">
        <v>530</v>
      </c>
      <c r="C628" s="56" t="s">
        <v>44</v>
      </c>
      <c r="D628" s="54" t="n">
        <v>7</v>
      </c>
      <c r="E628" s="35" t="s">
        <v>2529</v>
      </c>
      <c r="F628" s="35" t="s">
        <v>2747</v>
      </c>
      <c r="H628" s="0" t="str">
        <f aca="false">B628&amp;C628</f>
        <v>530N</v>
      </c>
      <c r="I628" s="0" t="str">
        <f aca="false">D628&amp;"-"&amp;E628</f>
        <v>7-C07</v>
      </c>
      <c r="K628" s="46" t="n">
        <f aca="false">ISNUMBER(MATCH(B628,Selection!A:A,0))</f>
        <v>0</v>
      </c>
    </row>
    <row r="629" customFormat="false" ht="13" hidden="true" customHeight="false" outlineLevel="0" collapsed="false">
      <c r="A629" s="55" t="n">
        <v>2402</v>
      </c>
      <c r="B629" s="55" t="n">
        <v>548</v>
      </c>
      <c r="C629" s="56" t="s">
        <v>43</v>
      </c>
      <c r="D629" s="54" t="n">
        <v>7</v>
      </c>
      <c r="E629" s="35" t="s">
        <v>2530</v>
      </c>
      <c r="F629" s="35" t="s">
        <v>2747</v>
      </c>
      <c r="H629" s="0" t="str">
        <f aca="false">B629&amp;C629</f>
        <v>548T</v>
      </c>
      <c r="I629" s="0" t="str">
        <f aca="false">D629&amp;"-"&amp;E629</f>
        <v>7-C08</v>
      </c>
      <c r="K629" s="46" t="n">
        <f aca="false">ISNUMBER(MATCH(B629,Selection!A:A,0))</f>
        <v>0</v>
      </c>
    </row>
    <row r="630" customFormat="false" ht="13" hidden="true" customHeight="false" outlineLevel="0" collapsed="false">
      <c r="A630" s="55" t="n">
        <v>2403</v>
      </c>
      <c r="B630" s="55" t="n">
        <v>548</v>
      </c>
      <c r="C630" s="56" t="s">
        <v>44</v>
      </c>
      <c r="D630" s="54" t="n">
        <v>7</v>
      </c>
      <c r="E630" s="35" t="s">
        <v>2531</v>
      </c>
      <c r="F630" s="35" t="s">
        <v>2747</v>
      </c>
      <c r="H630" s="0" t="str">
        <f aca="false">B630&amp;C630</f>
        <v>548N</v>
      </c>
      <c r="I630" s="0" t="str">
        <f aca="false">D630&amp;"-"&amp;E630</f>
        <v>7-C09</v>
      </c>
      <c r="K630" s="46" t="n">
        <f aca="false">ISNUMBER(MATCH(B630,Selection!A:A,0))</f>
        <v>0</v>
      </c>
    </row>
    <row r="631" customFormat="false" ht="13" hidden="true" customHeight="false" outlineLevel="0" collapsed="false">
      <c r="A631" s="55" t="n">
        <v>2629</v>
      </c>
      <c r="B631" s="55" t="n">
        <v>584</v>
      </c>
      <c r="C631" s="56" t="s">
        <v>43</v>
      </c>
      <c r="D631" s="54" t="n">
        <v>7</v>
      </c>
      <c r="E631" s="35" t="s">
        <v>2532</v>
      </c>
      <c r="F631" s="35" t="s">
        <v>2747</v>
      </c>
      <c r="H631" s="0" t="str">
        <f aca="false">B631&amp;C631</f>
        <v>584T</v>
      </c>
      <c r="I631" s="0" t="str">
        <f aca="false">D631&amp;"-"&amp;E631</f>
        <v>7-C10</v>
      </c>
      <c r="K631" s="46" t="n">
        <f aca="false">ISNUMBER(MATCH(B631,Selection!A:A,0))</f>
        <v>0</v>
      </c>
    </row>
    <row r="632" customFormat="false" ht="13" hidden="true" customHeight="false" outlineLevel="0" collapsed="false">
      <c r="A632" s="55" t="n">
        <v>2630</v>
      </c>
      <c r="B632" s="55" t="n">
        <v>584</v>
      </c>
      <c r="C632" s="56" t="s">
        <v>44</v>
      </c>
      <c r="D632" s="54" t="n">
        <v>7</v>
      </c>
      <c r="E632" s="35" t="s">
        <v>2533</v>
      </c>
      <c r="F632" s="35" t="s">
        <v>2747</v>
      </c>
      <c r="H632" s="0" t="str">
        <f aca="false">B632&amp;C632</f>
        <v>584N</v>
      </c>
      <c r="I632" s="0" t="str">
        <f aca="false">D632&amp;"-"&amp;E632</f>
        <v>7-D01</v>
      </c>
      <c r="K632" s="46" t="n">
        <f aca="false">ISNUMBER(MATCH(B632,Selection!A:A,0))</f>
        <v>0</v>
      </c>
    </row>
    <row r="633" customFormat="false" ht="13" hidden="true" customHeight="false" outlineLevel="0" collapsed="false">
      <c r="A633" s="55" t="n">
        <v>2651</v>
      </c>
      <c r="B633" s="55" t="n">
        <v>595</v>
      </c>
      <c r="C633" s="56" t="s">
        <v>43</v>
      </c>
      <c r="D633" s="54" t="n">
        <v>7</v>
      </c>
      <c r="E633" s="35" t="s">
        <v>2534</v>
      </c>
      <c r="F633" s="35" t="s">
        <v>2747</v>
      </c>
      <c r="H633" s="0" t="str">
        <f aca="false">B633&amp;C633</f>
        <v>595T</v>
      </c>
      <c r="I633" s="0" t="str">
        <f aca="false">D633&amp;"-"&amp;E633</f>
        <v>7-D02</v>
      </c>
      <c r="K633" s="46" t="n">
        <f aca="false">ISNUMBER(MATCH(B633,Selection!A:A,0))</f>
        <v>0</v>
      </c>
    </row>
    <row r="634" customFormat="false" ht="13" hidden="true" customHeight="false" outlineLevel="0" collapsed="false">
      <c r="A634" s="55" t="n">
        <v>2652</v>
      </c>
      <c r="B634" s="55" t="n">
        <v>595</v>
      </c>
      <c r="C634" s="56" t="s">
        <v>44</v>
      </c>
      <c r="D634" s="54" t="n">
        <v>7</v>
      </c>
      <c r="E634" s="35" t="s">
        <v>2535</v>
      </c>
      <c r="F634" s="35" t="s">
        <v>2747</v>
      </c>
      <c r="H634" s="0" t="str">
        <f aca="false">B634&amp;C634</f>
        <v>595N</v>
      </c>
      <c r="I634" s="0" t="str">
        <f aca="false">D634&amp;"-"&amp;E634</f>
        <v>7-D03</v>
      </c>
      <c r="K634" s="46" t="n">
        <f aca="false">ISNUMBER(MATCH(B634,Selection!A:A,0))</f>
        <v>0</v>
      </c>
    </row>
    <row r="635" customFormat="false" ht="13" hidden="true" customHeight="false" outlineLevel="0" collapsed="false">
      <c r="A635" s="55" t="n">
        <v>2837</v>
      </c>
      <c r="B635" s="55" t="n">
        <v>634</v>
      </c>
      <c r="C635" s="56" t="s">
        <v>43</v>
      </c>
      <c r="D635" s="54" t="n">
        <v>7</v>
      </c>
      <c r="E635" s="35" t="s">
        <v>2537</v>
      </c>
      <c r="F635" s="35" t="s">
        <v>2747</v>
      </c>
      <c r="H635" s="0" t="str">
        <f aca="false">B635&amp;C635</f>
        <v>634T</v>
      </c>
      <c r="I635" s="0" t="str">
        <f aca="false">D635&amp;"-"&amp;E635</f>
        <v>7-D04</v>
      </c>
      <c r="K635" s="46" t="n">
        <f aca="false">ISNUMBER(MATCH(B635,Selection!A:A,0))</f>
        <v>0</v>
      </c>
    </row>
    <row r="636" customFormat="false" ht="13" hidden="true" customHeight="false" outlineLevel="0" collapsed="false">
      <c r="A636" s="55" t="n">
        <v>2838</v>
      </c>
      <c r="B636" s="55" t="n">
        <v>634</v>
      </c>
      <c r="C636" s="56" t="s">
        <v>44</v>
      </c>
      <c r="D636" s="54" t="n">
        <v>7</v>
      </c>
      <c r="E636" s="35" t="s">
        <v>2538</v>
      </c>
      <c r="F636" s="35" t="s">
        <v>2747</v>
      </c>
      <c r="H636" s="0" t="str">
        <f aca="false">B636&amp;C636</f>
        <v>634N</v>
      </c>
      <c r="I636" s="0" t="str">
        <f aca="false">D636&amp;"-"&amp;E636</f>
        <v>7-D05</v>
      </c>
      <c r="K636" s="46" t="n">
        <f aca="false">ISNUMBER(MATCH(B636,Selection!A:A,0))</f>
        <v>0</v>
      </c>
    </row>
    <row r="637" customFormat="false" ht="13" hidden="true" customHeight="false" outlineLevel="0" collapsed="false">
      <c r="A637" s="55" t="n">
        <v>2965</v>
      </c>
      <c r="B637" s="55" t="n">
        <v>672</v>
      </c>
      <c r="C637" s="56" t="s">
        <v>43</v>
      </c>
      <c r="D637" s="54" t="n">
        <v>7</v>
      </c>
      <c r="E637" s="35" t="s">
        <v>2539</v>
      </c>
      <c r="F637" s="35" t="s">
        <v>2747</v>
      </c>
      <c r="H637" s="0" t="str">
        <f aca="false">B637&amp;C637</f>
        <v>672T</v>
      </c>
      <c r="I637" s="0" t="str">
        <f aca="false">D637&amp;"-"&amp;E637</f>
        <v>7-D06</v>
      </c>
      <c r="K637" s="46" t="n">
        <f aca="false">ISNUMBER(MATCH(B637,Selection!A:A,0))</f>
        <v>0</v>
      </c>
    </row>
    <row r="638" customFormat="false" ht="13" hidden="true" customHeight="false" outlineLevel="0" collapsed="false">
      <c r="A638" s="55" t="n">
        <v>2966</v>
      </c>
      <c r="B638" s="55" t="n">
        <v>672</v>
      </c>
      <c r="C638" s="56" t="s">
        <v>44</v>
      </c>
      <c r="D638" s="54" t="n">
        <v>7</v>
      </c>
      <c r="E638" s="35" t="s">
        <v>2540</v>
      </c>
      <c r="F638" s="35" t="s">
        <v>2747</v>
      </c>
      <c r="H638" s="0" t="str">
        <f aca="false">B638&amp;C638</f>
        <v>672N</v>
      </c>
      <c r="I638" s="0" t="str">
        <f aca="false">D638&amp;"-"&amp;E638</f>
        <v>7-D07</v>
      </c>
      <c r="K638" s="46" t="n">
        <f aca="false">ISNUMBER(MATCH(B638,Selection!A:A,0))</f>
        <v>0</v>
      </c>
    </row>
    <row r="639" customFormat="false" ht="13" hidden="true" customHeight="false" outlineLevel="0" collapsed="false">
      <c r="A639" s="55" t="n">
        <v>2975</v>
      </c>
      <c r="B639" s="55" t="n">
        <v>677</v>
      </c>
      <c r="C639" s="56" t="s">
        <v>43</v>
      </c>
      <c r="D639" s="54" t="n">
        <v>7</v>
      </c>
      <c r="E639" s="35" t="s">
        <v>2541</v>
      </c>
      <c r="F639" s="35" t="s">
        <v>2747</v>
      </c>
      <c r="H639" s="0" t="str">
        <f aca="false">B639&amp;C639</f>
        <v>677T</v>
      </c>
      <c r="I639" s="0" t="str">
        <f aca="false">D639&amp;"-"&amp;E639</f>
        <v>7-D08</v>
      </c>
      <c r="K639" s="46" t="n">
        <f aca="false">ISNUMBER(MATCH(B639,Selection!A:A,0))</f>
        <v>0</v>
      </c>
    </row>
    <row r="640" customFormat="false" ht="13" hidden="true" customHeight="false" outlineLevel="0" collapsed="false">
      <c r="A640" s="55" t="n">
        <v>2976</v>
      </c>
      <c r="B640" s="55" t="n">
        <v>677</v>
      </c>
      <c r="C640" s="56" t="s">
        <v>44</v>
      </c>
      <c r="D640" s="54" t="n">
        <v>7</v>
      </c>
      <c r="E640" s="35" t="s">
        <v>2542</v>
      </c>
      <c r="F640" s="35" t="s">
        <v>2747</v>
      </c>
      <c r="H640" s="0" t="str">
        <f aca="false">B640&amp;C640</f>
        <v>677N</v>
      </c>
      <c r="I640" s="0" t="str">
        <f aca="false">D640&amp;"-"&amp;E640</f>
        <v>7-D09</v>
      </c>
      <c r="K640" s="46" t="n">
        <f aca="false">ISNUMBER(MATCH(B640,Selection!A:A,0))</f>
        <v>0</v>
      </c>
    </row>
    <row r="641" customFormat="false" ht="13" hidden="true" customHeight="false" outlineLevel="0" collapsed="false">
      <c r="A641" s="55" t="n">
        <v>3024</v>
      </c>
      <c r="B641" s="55" t="n">
        <v>691</v>
      </c>
      <c r="C641" s="56" t="s">
        <v>43</v>
      </c>
      <c r="D641" s="54" t="n">
        <v>7</v>
      </c>
      <c r="E641" s="35" t="s">
        <v>2543</v>
      </c>
      <c r="F641" s="35" t="s">
        <v>2747</v>
      </c>
      <c r="H641" s="0" t="str">
        <f aca="false">B641&amp;C641</f>
        <v>691T</v>
      </c>
      <c r="I641" s="0" t="str">
        <f aca="false">D641&amp;"-"&amp;E641</f>
        <v>7-D10</v>
      </c>
      <c r="K641" s="46" t="n">
        <f aca="false">ISNUMBER(MATCH(B641,Selection!A:A,0))</f>
        <v>0</v>
      </c>
    </row>
    <row r="642" customFormat="false" ht="13" hidden="true" customHeight="false" outlineLevel="0" collapsed="false">
      <c r="A642" s="55" t="n">
        <v>3025</v>
      </c>
      <c r="B642" s="55" t="n">
        <v>691</v>
      </c>
      <c r="C642" s="56" t="s">
        <v>44</v>
      </c>
      <c r="D642" s="54" t="n">
        <v>7</v>
      </c>
      <c r="E642" s="35" t="s">
        <v>2544</v>
      </c>
      <c r="F642" s="35" t="s">
        <v>2747</v>
      </c>
      <c r="H642" s="0" t="str">
        <f aca="false">B642&amp;C642</f>
        <v>691N</v>
      </c>
      <c r="I642" s="0" t="str">
        <f aca="false">D642&amp;"-"&amp;E642</f>
        <v>7-E01</v>
      </c>
      <c r="K642" s="46" t="n">
        <f aca="false">ISNUMBER(MATCH(B642,Selection!A:A,0))</f>
        <v>0</v>
      </c>
    </row>
    <row r="643" customFormat="false" ht="13" hidden="true" customHeight="false" outlineLevel="0" collapsed="false">
      <c r="A643" s="55" t="n">
        <v>3028</v>
      </c>
      <c r="B643" s="55" t="n">
        <v>693</v>
      </c>
      <c r="C643" s="56" t="s">
        <v>43</v>
      </c>
      <c r="D643" s="54" t="n">
        <v>7</v>
      </c>
      <c r="E643" s="35" t="s">
        <v>2545</v>
      </c>
      <c r="F643" s="35" t="s">
        <v>2747</v>
      </c>
      <c r="H643" s="0" t="str">
        <f aca="false">B643&amp;C643</f>
        <v>693T</v>
      </c>
      <c r="I643" s="0" t="str">
        <f aca="false">D643&amp;"-"&amp;E643</f>
        <v>7-E02</v>
      </c>
      <c r="K643" s="46" t="n">
        <f aca="false">ISNUMBER(MATCH(B643,Selection!A:A,0))</f>
        <v>0</v>
      </c>
    </row>
    <row r="644" customFormat="false" ht="13" hidden="true" customHeight="false" outlineLevel="0" collapsed="false">
      <c r="A644" s="55" t="n">
        <v>3029</v>
      </c>
      <c r="B644" s="55" t="n">
        <v>693</v>
      </c>
      <c r="C644" s="56" t="s">
        <v>44</v>
      </c>
      <c r="D644" s="54" t="n">
        <v>7</v>
      </c>
      <c r="E644" s="35" t="s">
        <v>2546</v>
      </c>
      <c r="F644" s="35" t="s">
        <v>2747</v>
      </c>
      <c r="H644" s="0" t="str">
        <f aca="false">B644&amp;C644</f>
        <v>693N</v>
      </c>
      <c r="I644" s="0" t="str">
        <f aca="false">D644&amp;"-"&amp;E644</f>
        <v>7-E03</v>
      </c>
      <c r="K644" s="46" t="n">
        <f aca="false">ISNUMBER(MATCH(B644,Selection!A:A,0))</f>
        <v>0</v>
      </c>
    </row>
    <row r="645" customFormat="false" ht="13" hidden="true" customHeight="false" outlineLevel="0" collapsed="false">
      <c r="A645" s="55" t="n">
        <v>3051</v>
      </c>
      <c r="B645" s="55" t="n">
        <v>700</v>
      </c>
      <c r="C645" s="56" t="s">
        <v>43</v>
      </c>
      <c r="D645" s="54" t="n">
        <v>7</v>
      </c>
      <c r="E645" s="35" t="s">
        <v>2547</v>
      </c>
      <c r="F645" s="35" t="s">
        <v>2747</v>
      </c>
      <c r="H645" s="0" t="str">
        <f aca="false">B645&amp;C645</f>
        <v>700T</v>
      </c>
      <c r="I645" s="0" t="str">
        <f aca="false">D645&amp;"-"&amp;E645</f>
        <v>7-E04</v>
      </c>
      <c r="K645" s="46" t="n">
        <f aca="false">ISNUMBER(MATCH(B645,Selection!A:A,0))</f>
        <v>0</v>
      </c>
    </row>
    <row r="646" customFormat="false" ht="13" hidden="true" customHeight="false" outlineLevel="0" collapsed="false">
      <c r="A646" s="55" t="n">
        <v>3052</v>
      </c>
      <c r="B646" s="55" t="n">
        <v>700</v>
      </c>
      <c r="C646" s="56" t="s">
        <v>44</v>
      </c>
      <c r="D646" s="54" t="n">
        <v>7</v>
      </c>
      <c r="E646" s="35" t="s">
        <v>2548</v>
      </c>
      <c r="F646" s="35" t="s">
        <v>2747</v>
      </c>
      <c r="H646" s="0" t="str">
        <f aca="false">B646&amp;C646</f>
        <v>700N</v>
      </c>
      <c r="I646" s="0" t="str">
        <f aca="false">D646&amp;"-"&amp;E646</f>
        <v>7-E05</v>
      </c>
      <c r="K646" s="46" t="n">
        <f aca="false">ISNUMBER(MATCH(B646,Selection!A:A,0))</f>
        <v>0</v>
      </c>
    </row>
    <row r="647" customFormat="false" ht="13" hidden="true" customHeight="false" outlineLevel="0" collapsed="false">
      <c r="A647" s="55" t="n">
        <v>3057</v>
      </c>
      <c r="B647" s="55" t="n">
        <v>703</v>
      </c>
      <c r="C647" s="56" t="s">
        <v>43</v>
      </c>
      <c r="D647" s="54" t="n">
        <v>7</v>
      </c>
      <c r="E647" s="35" t="s">
        <v>2549</v>
      </c>
      <c r="F647" s="35" t="s">
        <v>2747</v>
      </c>
      <c r="H647" s="0" t="str">
        <f aca="false">B647&amp;C647</f>
        <v>703T</v>
      </c>
      <c r="I647" s="0" t="str">
        <f aca="false">D647&amp;"-"&amp;E647</f>
        <v>7-E06</v>
      </c>
      <c r="K647" s="46" t="n">
        <f aca="false">ISNUMBER(MATCH(B647,Selection!A:A,0))</f>
        <v>0</v>
      </c>
    </row>
    <row r="648" customFormat="false" ht="13" hidden="true" customHeight="false" outlineLevel="0" collapsed="false">
      <c r="A648" s="55" t="n">
        <v>3058</v>
      </c>
      <c r="B648" s="55" t="n">
        <v>703</v>
      </c>
      <c r="C648" s="56" t="s">
        <v>44</v>
      </c>
      <c r="D648" s="54" t="n">
        <v>7</v>
      </c>
      <c r="E648" s="35" t="s">
        <v>2550</v>
      </c>
      <c r="F648" s="35" t="s">
        <v>2747</v>
      </c>
      <c r="H648" s="0" t="str">
        <f aca="false">B648&amp;C648</f>
        <v>703N</v>
      </c>
      <c r="I648" s="0" t="str">
        <f aca="false">D648&amp;"-"&amp;E648</f>
        <v>7-E07</v>
      </c>
      <c r="K648" s="46" t="n">
        <f aca="false">ISNUMBER(MATCH(B648,Selection!A:A,0))</f>
        <v>0</v>
      </c>
    </row>
    <row r="649" customFormat="false" ht="13" hidden="true" customHeight="false" outlineLevel="0" collapsed="false">
      <c r="A649" s="55" t="n">
        <v>3061</v>
      </c>
      <c r="B649" s="55" t="n">
        <v>705</v>
      </c>
      <c r="C649" s="56" t="s">
        <v>44</v>
      </c>
      <c r="D649" s="54" t="n">
        <v>7</v>
      </c>
      <c r="E649" s="35" t="s">
        <v>2551</v>
      </c>
      <c r="F649" s="35" t="s">
        <v>2747</v>
      </c>
      <c r="H649" s="0" t="str">
        <f aca="false">B649&amp;C649</f>
        <v>705N</v>
      </c>
      <c r="I649" s="0" t="str">
        <f aca="false">D649&amp;"-"&amp;E649</f>
        <v>7-E08</v>
      </c>
      <c r="K649" s="46" t="n">
        <f aca="false">ISNUMBER(MATCH(B649,Selection!A:A,0))</f>
        <v>0</v>
      </c>
    </row>
    <row r="650" customFormat="false" ht="13" hidden="true" customHeight="false" outlineLevel="0" collapsed="false">
      <c r="A650" s="55" t="n">
        <v>3062</v>
      </c>
      <c r="B650" s="55" t="n">
        <v>705</v>
      </c>
      <c r="C650" s="56" t="s">
        <v>43</v>
      </c>
      <c r="D650" s="54" t="n">
        <v>7</v>
      </c>
      <c r="E650" s="35" t="s">
        <v>2552</v>
      </c>
      <c r="F650" s="35" t="s">
        <v>2747</v>
      </c>
      <c r="H650" s="0" t="str">
        <f aca="false">B650&amp;C650</f>
        <v>705T</v>
      </c>
      <c r="I650" s="0" t="str">
        <f aca="false">D650&amp;"-"&amp;E650</f>
        <v>7-E09</v>
      </c>
      <c r="K650" s="46" t="n">
        <f aca="false">ISNUMBER(MATCH(B650,Selection!A:A,0))</f>
        <v>0</v>
      </c>
    </row>
    <row r="651" customFormat="false" ht="13" hidden="true" customHeight="false" outlineLevel="0" collapsed="false">
      <c r="A651" s="55" t="n">
        <v>3065</v>
      </c>
      <c r="B651" s="55" t="n">
        <v>707</v>
      </c>
      <c r="C651" s="56" t="s">
        <v>43</v>
      </c>
      <c r="D651" s="54" t="n">
        <v>7</v>
      </c>
      <c r="E651" s="35" t="s">
        <v>2553</v>
      </c>
      <c r="F651" s="35" t="s">
        <v>2747</v>
      </c>
      <c r="H651" s="0" t="str">
        <f aca="false">B651&amp;C651</f>
        <v>707T</v>
      </c>
      <c r="I651" s="0" t="str">
        <f aca="false">D651&amp;"-"&amp;E651</f>
        <v>7-E10</v>
      </c>
      <c r="K651" s="46" t="n">
        <f aca="false">ISNUMBER(MATCH(B651,Selection!A:A,0))</f>
        <v>0</v>
      </c>
    </row>
    <row r="652" customFormat="false" ht="13" hidden="true" customHeight="false" outlineLevel="0" collapsed="false">
      <c r="A652" s="55" t="n">
        <v>3066</v>
      </c>
      <c r="B652" s="55" t="n">
        <v>707</v>
      </c>
      <c r="C652" s="56" t="s">
        <v>44</v>
      </c>
      <c r="D652" s="54" t="n">
        <v>7</v>
      </c>
      <c r="E652" s="35" t="s">
        <v>2554</v>
      </c>
      <c r="F652" s="35" t="s">
        <v>2747</v>
      </c>
      <c r="H652" s="0" t="str">
        <f aca="false">B652&amp;C652</f>
        <v>707N</v>
      </c>
      <c r="I652" s="0" t="str">
        <f aca="false">D652&amp;"-"&amp;E652</f>
        <v>7-F01</v>
      </c>
      <c r="K652" s="46" t="n">
        <f aca="false">ISNUMBER(MATCH(B652,Selection!A:A,0))</f>
        <v>0</v>
      </c>
    </row>
    <row r="653" customFormat="false" ht="13" hidden="true" customHeight="false" outlineLevel="0" collapsed="false">
      <c r="A653" s="55" t="n">
        <v>3119</v>
      </c>
      <c r="B653" s="55" t="n">
        <v>718</v>
      </c>
      <c r="C653" s="56" t="s">
        <v>324</v>
      </c>
      <c r="D653" s="54" t="n">
        <v>7</v>
      </c>
      <c r="E653" s="35" t="s">
        <v>2555</v>
      </c>
      <c r="F653" s="35" t="s">
        <v>2747</v>
      </c>
      <c r="H653" s="0" t="str">
        <f aca="false">B653&amp;C653</f>
        <v>718MET</v>
      </c>
      <c r="I653" s="0" t="str">
        <f aca="false">D653&amp;"-"&amp;E653</f>
        <v>7-F02</v>
      </c>
      <c r="K653" s="46" t="n">
        <f aca="false">ISNUMBER(MATCH(B653,Selection!A:A,0))</f>
        <v>0</v>
      </c>
    </row>
    <row r="654" customFormat="false" ht="13" hidden="true" customHeight="false" outlineLevel="0" collapsed="false">
      <c r="A654" s="55" t="n">
        <v>3120</v>
      </c>
      <c r="B654" s="55" t="n">
        <v>718</v>
      </c>
      <c r="C654" s="56" t="s">
        <v>44</v>
      </c>
      <c r="D654" s="54" t="n">
        <v>7</v>
      </c>
      <c r="E654" s="35" t="s">
        <v>2556</v>
      </c>
      <c r="F654" s="35" t="s">
        <v>2747</v>
      </c>
      <c r="H654" s="0" t="str">
        <f aca="false">B654&amp;C654</f>
        <v>718N</v>
      </c>
      <c r="I654" s="0" t="str">
        <f aca="false">D654&amp;"-"&amp;E654</f>
        <v>7-F03</v>
      </c>
      <c r="K654" s="46" t="n">
        <f aca="false">ISNUMBER(MATCH(B654,Selection!A:A,0))</f>
        <v>0</v>
      </c>
    </row>
    <row r="655" customFormat="false" ht="13" hidden="true" customHeight="false" outlineLevel="0" collapsed="false">
      <c r="A655" s="55" t="n">
        <v>3168</v>
      </c>
      <c r="B655" s="55" t="n">
        <v>720</v>
      </c>
      <c r="C655" s="56" t="s">
        <v>137</v>
      </c>
      <c r="D655" s="54" t="n">
        <v>7</v>
      </c>
      <c r="E655" s="35" t="s">
        <v>2557</v>
      </c>
      <c r="F655" s="35" t="s">
        <v>2747</v>
      </c>
      <c r="H655" s="0" t="str">
        <f aca="false">B655&amp;C655</f>
        <v>720ADE</v>
      </c>
      <c r="I655" s="0" t="str">
        <f aca="false">D655&amp;"-"&amp;E655</f>
        <v>7-F04</v>
      </c>
      <c r="K655" s="46" t="n">
        <f aca="false">ISNUMBER(MATCH(B655,Selection!A:A,0))</f>
        <v>0</v>
      </c>
    </row>
    <row r="656" customFormat="false" ht="13" hidden="true" customHeight="false" outlineLevel="0" collapsed="false">
      <c r="A656" s="55" t="n">
        <v>3169</v>
      </c>
      <c r="B656" s="55" t="n">
        <v>720</v>
      </c>
      <c r="C656" s="56" t="s">
        <v>44</v>
      </c>
      <c r="D656" s="54" t="n">
        <v>7</v>
      </c>
      <c r="E656" s="35" t="s">
        <v>2558</v>
      </c>
      <c r="F656" s="35" t="s">
        <v>2747</v>
      </c>
      <c r="H656" s="0" t="str">
        <f aca="false">B656&amp;C656</f>
        <v>720N</v>
      </c>
      <c r="I656" s="0" t="str">
        <f aca="false">D656&amp;"-"&amp;E656</f>
        <v>7-F05</v>
      </c>
      <c r="K656" s="46" t="n">
        <f aca="false">ISNUMBER(MATCH(B656,Selection!A:A,0))</f>
        <v>0</v>
      </c>
    </row>
    <row r="657" customFormat="false" ht="13" hidden="true" customHeight="false" outlineLevel="0" collapsed="false">
      <c r="A657" s="55" t="n">
        <v>3172</v>
      </c>
      <c r="B657" s="55" t="n">
        <v>722</v>
      </c>
      <c r="C657" s="56" t="s">
        <v>324</v>
      </c>
      <c r="D657" s="54" t="n">
        <v>7</v>
      </c>
      <c r="E657" s="35" t="s">
        <v>2559</v>
      </c>
      <c r="F657" s="35" t="s">
        <v>2747</v>
      </c>
      <c r="H657" s="0" t="str">
        <f aca="false">B657&amp;C657</f>
        <v>722MET</v>
      </c>
      <c r="I657" s="0" t="str">
        <f aca="false">D657&amp;"-"&amp;E657</f>
        <v>7-F06</v>
      </c>
      <c r="K657" s="46" t="n">
        <f aca="false">ISNUMBER(MATCH(B657,Selection!A:A,0))</f>
        <v>0</v>
      </c>
    </row>
    <row r="658" customFormat="false" ht="13" hidden="true" customHeight="false" outlineLevel="0" collapsed="false">
      <c r="A658" s="55" t="n">
        <v>3173</v>
      </c>
      <c r="B658" s="55" t="n">
        <v>722</v>
      </c>
      <c r="C658" s="56" t="s">
        <v>44</v>
      </c>
      <c r="D658" s="54" t="n">
        <v>7</v>
      </c>
      <c r="E658" s="35" t="s">
        <v>2560</v>
      </c>
      <c r="F658" s="35" t="s">
        <v>2747</v>
      </c>
      <c r="H658" s="0" t="str">
        <f aca="false">B658&amp;C658</f>
        <v>722N</v>
      </c>
      <c r="I658" s="0" t="str">
        <f aca="false">D658&amp;"-"&amp;E658</f>
        <v>7-F07</v>
      </c>
      <c r="K658" s="46" t="n">
        <f aca="false">ISNUMBER(MATCH(B658,Selection!A:A,0))</f>
        <v>0</v>
      </c>
    </row>
    <row r="659" customFormat="false" ht="13" hidden="true" customHeight="false" outlineLevel="0" collapsed="false">
      <c r="A659" s="55" t="n">
        <v>3174</v>
      </c>
      <c r="B659" s="55" t="n">
        <v>723</v>
      </c>
      <c r="C659" s="56" t="s">
        <v>137</v>
      </c>
      <c r="D659" s="54" t="n">
        <v>7</v>
      </c>
      <c r="E659" s="35" t="s">
        <v>2561</v>
      </c>
      <c r="F659" s="35" t="s">
        <v>2747</v>
      </c>
      <c r="H659" s="0" t="str">
        <f aca="false">B659&amp;C659</f>
        <v>723ADE</v>
      </c>
      <c r="I659" s="0" t="str">
        <f aca="false">D659&amp;"-"&amp;E659</f>
        <v>7-F08</v>
      </c>
      <c r="K659" s="46" t="n">
        <f aca="false">ISNUMBER(MATCH(B659,Selection!A:A,0))</f>
        <v>0</v>
      </c>
    </row>
    <row r="660" customFormat="false" ht="13" hidden="true" customHeight="false" outlineLevel="0" collapsed="false">
      <c r="A660" s="55" t="n">
        <v>3175</v>
      </c>
      <c r="B660" s="55" t="n">
        <v>723</v>
      </c>
      <c r="C660" s="56" t="s">
        <v>44</v>
      </c>
      <c r="D660" s="54" t="n">
        <v>7</v>
      </c>
      <c r="E660" s="35" t="s">
        <v>2562</v>
      </c>
      <c r="F660" s="35" t="s">
        <v>2747</v>
      </c>
      <c r="H660" s="0" t="str">
        <f aca="false">B660&amp;C660</f>
        <v>723N</v>
      </c>
      <c r="I660" s="0" t="str">
        <f aca="false">D660&amp;"-"&amp;E660</f>
        <v>7-F09</v>
      </c>
      <c r="K660" s="46" t="n">
        <f aca="false">ISNUMBER(MATCH(B660,Selection!A:A,0))</f>
        <v>0</v>
      </c>
    </row>
    <row r="661" customFormat="false" ht="13" hidden="true" customHeight="false" outlineLevel="0" collapsed="false">
      <c r="A661" s="55" t="n">
        <v>3315</v>
      </c>
      <c r="B661" s="55" t="n">
        <v>725</v>
      </c>
      <c r="C661" s="56" t="s">
        <v>43</v>
      </c>
      <c r="D661" s="54" t="n">
        <v>7</v>
      </c>
      <c r="E661" s="35" t="s">
        <v>2563</v>
      </c>
      <c r="F661" s="35" t="s">
        <v>2747</v>
      </c>
      <c r="H661" s="0" t="str">
        <f aca="false">B661&amp;C661</f>
        <v>725T</v>
      </c>
      <c r="I661" s="0" t="str">
        <f aca="false">D661&amp;"-"&amp;E661</f>
        <v>7-F10</v>
      </c>
      <c r="K661" s="46" t="n">
        <f aca="false">ISNUMBER(MATCH(B661,Selection!A:A,0))</f>
        <v>0</v>
      </c>
    </row>
    <row r="662" customFormat="false" ht="13" hidden="true" customHeight="false" outlineLevel="0" collapsed="false">
      <c r="A662" s="57" t="n">
        <v>3316</v>
      </c>
      <c r="B662" s="57" t="n">
        <v>725</v>
      </c>
      <c r="C662" s="58" t="s">
        <v>44</v>
      </c>
      <c r="D662" s="54" t="n">
        <v>7</v>
      </c>
      <c r="E662" s="35" t="s">
        <v>2564</v>
      </c>
      <c r="F662" s="35" t="s">
        <v>2747</v>
      </c>
      <c r="H662" s="0" t="str">
        <f aca="false">B662&amp;C662</f>
        <v>725N</v>
      </c>
      <c r="I662" s="0" t="str">
        <f aca="false">D662&amp;"-"&amp;E662</f>
        <v>7-G01</v>
      </c>
      <c r="K662" s="46" t="n">
        <f aca="false">ISNUMBER(MATCH(B662,Selection!A:A,0))</f>
        <v>0</v>
      </c>
    </row>
    <row r="663" customFormat="false" ht="13" hidden="true" customHeight="false" outlineLevel="0" collapsed="false">
      <c r="A663" s="57" t="n">
        <v>3317</v>
      </c>
      <c r="B663" s="57" t="n">
        <v>726</v>
      </c>
      <c r="C663" s="58" t="s">
        <v>43</v>
      </c>
      <c r="D663" s="54" t="n">
        <v>7</v>
      </c>
      <c r="E663" s="35" t="s">
        <v>2565</v>
      </c>
      <c r="F663" s="35" t="s">
        <v>2747</v>
      </c>
      <c r="H663" s="0" t="str">
        <f aca="false">B663&amp;C663</f>
        <v>726T</v>
      </c>
      <c r="I663" s="0" t="str">
        <f aca="false">D663&amp;"-"&amp;E663</f>
        <v>7-G02</v>
      </c>
      <c r="K663" s="46" t="n">
        <f aca="false">ISNUMBER(MATCH(B663,Selection!A:A,0))</f>
        <v>0</v>
      </c>
    </row>
    <row r="664" customFormat="false" ht="13" hidden="true" customHeight="false" outlineLevel="0" collapsed="false">
      <c r="A664" s="57" t="n">
        <v>3319</v>
      </c>
      <c r="B664" s="57" t="n">
        <v>726</v>
      </c>
      <c r="C664" s="58" t="s">
        <v>44</v>
      </c>
      <c r="D664" s="54" t="n">
        <v>7</v>
      </c>
      <c r="E664" s="35" t="s">
        <v>2566</v>
      </c>
      <c r="F664" s="35" t="s">
        <v>2747</v>
      </c>
      <c r="H664" s="0" t="str">
        <f aca="false">B664&amp;C664</f>
        <v>726N</v>
      </c>
      <c r="I664" s="0" t="str">
        <f aca="false">D664&amp;"-"&amp;E664</f>
        <v>7-G03</v>
      </c>
      <c r="K664" s="46" t="n">
        <f aca="false">ISNUMBER(MATCH(B664,Selection!A:A,0))</f>
        <v>0</v>
      </c>
    </row>
    <row r="665" customFormat="false" ht="13" hidden="true" customHeight="false" outlineLevel="0" collapsed="false">
      <c r="A665" s="57" t="n">
        <v>3322</v>
      </c>
      <c r="B665" s="57" t="n">
        <v>727</v>
      </c>
      <c r="C665" s="58" t="s">
        <v>43</v>
      </c>
      <c r="D665" s="54" t="n">
        <v>7</v>
      </c>
      <c r="E665" s="35" t="s">
        <v>2567</v>
      </c>
      <c r="F665" s="35" t="s">
        <v>2747</v>
      </c>
      <c r="H665" s="0" t="str">
        <f aca="false">B665&amp;C665</f>
        <v>727T</v>
      </c>
      <c r="I665" s="0" t="str">
        <f aca="false">D665&amp;"-"&amp;E665</f>
        <v>7-G04</v>
      </c>
      <c r="K665" s="46" t="n">
        <f aca="false">ISNUMBER(MATCH(B665,Selection!A:A,0))</f>
        <v>0</v>
      </c>
    </row>
    <row r="666" customFormat="false" ht="13" hidden="true" customHeight="false" outlineLevel="0" collapsed="false">
      <c r="A666" s="57" t="n">
        <v>3323</v>
      </c>
      <c r="B666" s="57" t="n">
        <v>727</v>
      </c>
      <c r="C666" s="58" t="s">
        <v>44</v>
      </c>
      <c r="D666" s="54" t="n">
        <v>7</v>
      </c>
      <c r="E666" s="35" t="s">
        <v>2568</v>
      </c>
      <c r="F666" s="35" t="s">
        <v>2747</v>
      </c>
      <c r="H666" s="0" t="str">
        <f aca="false">B666&amp;C666</f>
        <v>727N</v>
      </c>
      <c r="I666" s="0" t="str">
        <f aca="false">D666&amp;"-"&amp;E666</f>
        <v>7-G05</v>
      </c>
      <c r="K666" s="46" t="n">
        <f aca="false">ISNUMBER(MATCH(B666,Selection!A:A,0))</f>
        <v>0</v>
      </c>
    </row>
    <row r="667" customFormat="false" ht="13" hidden="true" customHeight="false" outlineLevel="0" collapsed="false">
      <c r="A667" s="57" t="n">
        <v>3324</v>
      </c>
      <c r="B667" s="57" t="n">
        <v>728</v>
      </c>
      <c r="C667" s="58" t="s">
        <v>43</v>
      </c>
      <c r="D667" s="54" t="n">
        <v>7</v>
      </c>
      <c r="E667" s="35" t="s">
        <v>2569</v>
      </c>
      <c r="F667" s="35" t="s">
        <v>2747</v>
      </c>
      <c r="H667" s="0" t="str">
        <f aca="false">B667&amp;C667</f>
        <v>728T</v>
      </c>
      <c r="I667" s="0" t="str">
        <f aca="false">D667&amp;"-"&amp;E667</f>
        <v>7-G06</v>
      </c>
      <c r="K667" s="46" t="n">
        <f aca="false">ISNUMBER(MATCH(B667,Selection!A:A,0))</f>
        <v>0</v>
      </c>
    </row>
    <row r="668" customFormat="false" ht="13" hidden="true" customHeight="false" outlineLevel="0" collapsed="false">
      <c r="A668" s="57" t="n">
        <v>3325</v>
      </c>
      <c r="B668" s="57" t="n">
        <v>728</v>
      </c>
      <c r="C668" s="58" t="s">
        <v>44</v>
      </c>
      <c r="D668" s="54" t="n">
        <v>7</v>
      </c>
      <c r="E668" s="35" t="s">
        <v>2570</v>
      </c>
      <c r="F668" s="35" t="s">
        <v>2747</v>
      </c>
      <c r="H668" s="0" t="str">
        <f aca="false">B668&amp;C668</f>
        <v>728N</v>
      </c>
      <c r="I668" s="0" t="str">
        <f aca="false">D668&amp;"-"&amp;E668</f>
        <v>7-G07</v>
      </c>
      <c r="K668" s="46" t="n">
        <f aca="false">ISNUMBER(MATCH(B668,Selection!A:A,0))</f>
        <v>0</v>
      </c>
    </row>
    <row r="669" customFormat="false" ht="13" hidden="true" customHeight="false" outlineLevel="0" collapsed="false">
      <c r="A669" s="57" t="n">
        <v>3326</v>
      </c>
      <c r="B669" s="57" t="n">
        <v>729</v>
      </c>
      <c r="C669" s="58" t="s">
        <v>324</v>
      </c>
      <c r="D669" s="54" t="n">
        <v>7</v>
      </c>
      <c r="E669" s="35" t="s">
        <v>2571</v>
      </c>
      <c r="F669" s="35" t="s">
        <v>2747</v>
      </c>
      <c r="H669" s="0" t="str">
        <f aca="false">B669&amp;C669</f>
        <v>729MET</v>
      </c>
      <c r="I669" s="0" t="str">
        <f aca="false">D669&amp;"-"&amp;E669</f>
        <v>7-G08</v>
      </c>
      <c r="K669" s="46" t="n">
        <f aca="false">ISNUMBER(MATCH(B669,Selection!A:A,0))</f>
        <v>0</v>
      </c>
    </row>
    <row r="670" customFormat="false" ht="13" hidden="true" customHeight="false" outlineLevel="0" collapsed="false">
      <c r="A670" s="57" t="n">
        <v>3328</v>
      </c>
      <c r="B670" s="57" t="n">
        <v>729</v>
      </c>
      <c r="C670" s="58" t="s">
        <v>44</v>
      </c>
      <c r="D670" s="54" t="n">
        <v>7</v>
      </c>
      <c r="E670" s="35" t="s">
        <v>2572</v>
      </c>
      <c r="F670" s="35" t="s">
        <v>2747</v>
      </c>
      <c r="H670" s="0" t="str">
        <f aca="false">B670&amp;C670</f>
        <v>729N</v>
      </c>
      <c r="I670" s="0" t="str">
        <f aca="false">D670&amp;"-"&amp;E670</f>
        <v>7-G09</v>
      </c>
      <c r="K670" s="46" t="n">
        <f aca="false">ISNUMBER(MATCH(B670,Selection!A:A,0))</f>
        <v>0</v>
      </c>
    </row>
    <row r="671" customFormat="false" ht="13" hidden="true" customHeight="false" outlineLevel="0" collapsed="false">
      <c r="A671" s="57" t="n">
        <v>3329</v>
      </c>
      <c r="B671" s="57" t="n">
        <v>730</v>
      </c>
      <c r="C671" s="58" t="s">
        <v>43</v>
      </c>
      <c r="D671" s="54" t="n">
        <v>7</v>
      </c>
      <c r="E671" s="35" t="s">
        <v>2573</v>
      </c>
      <c r="F671" s="35" t="s">
        <v>2747</v>
      </c>
      <c r="H671" s="0" t="str">
        <f aca="false">B671&amp;C671</f>
        <v>730T</v>
      </c>
      <c r="I671" s="0" t="str">
        <f aca="false">D671&amp;"-"&amp;E671</f>
        <v>7-G10</v>
      </c>
      <c r="K671" s="46" t="n">
        <f aca="false">ISNUMBER(MATCH(B671,Selection!A:A,0))</f>
        <v>0</v>
      </c>
    </row>
    <row r="672" customFormat="false" ht="13" hidden="true" customHeight="false" outlineLevel="0" collapsed="false">
      <c r="A672" s="57" t="n">
        <v>3331</v>
      </c>
      <c r="B672" s="57" t="n">
        <v>730</v>
      </c>
      <c r="C672" s="58" t="s">
        <v>44</v>
      </c>
      <c r="D672" s="54" t="n">
        <v>7</v>
      </c>
      <c r="E672" s="35" t="s">
        <v>2574</v>
      </c>
      <c r="F672" s="35" t="s">
        <v>2747</v>
      </c>
      <c r="H672" s="0" t="str">
        <f aca="false">B672&amp;C672</f>
        <v>730N</v>
      </c>
      <c r="I672" s="0" t="str">
        <f aca="false">D672&amp;"-"&amp;E672</f>
        <v>7-H01</v>
      </c>
      <c r="K672" s="46" t="n">
        <f aca="false">ISNUMBER(MATCH(B672,Selection!A:A,0))</f>
        <v>0</v>
      </c>
    </row>
    <row r="673" customFormat="false" ht="13" hidden="true" customHeight="false" outlineLevel="0" collapsed="false">
      <c r="A673" s="57" t="n">
        <v>3332</v>
      </c>
      <c r="B673" s="57" t="n">
        <v>731</v>
      </c>
      <c r="C673" s="58" t="s">
        <v>43</v>
      </c>
      <c r="D673" s="54" t="n">
        <v>7</v>
      </c>
      <c r="E673" s="35" t="s">
        <v>2575</v>
      </c>
      <c r="F673" s="35" t="s">
        <v>2747</v>
      </c>
      <c r="H673" s="0" t="str">
        <f aca="false">B673&amp;C673</f>
        <v>731T</v>
      </c>
      <c r="I673" s="0" t="str">
        <f aca="false">D673&amp;"-"&amp;E673</f>
        <v>7-H02</v>
      </c>
      <c r="K673" s="46" t="n">
        <f aca="false">ISNUMBER(MATCH(B673,Selection!A:A,0))</f>
        <v>0</v>
      </c>
    </row>
    <row r="674" customFormat="false" ht="13" hidden="true" customHeight="false" outlineLevel="0" collapsed="false">
      <c r="A674" s="57" t="n">
        <v>3333</v>
      </c>
      <c r="B674" s="57" t="n">
        <v>731</v>
      </c>
      <c r="C674" s="58" t="s">
        <v>44</v>
      </c>
      <c r="D674" s="54" t="n">
        <v>7</v>
      </c>
      <c r="E674" s="35" t="s">
        <v>2576</v>
      </c>
      <c r="F674" s="35" t="s">
        <v>2747</v>
      </c>
      <c r="H674" s="0" t="str">
        <f aca="false">B674&amp;C674</f>
        <v>731N</v>
      </c>
      <c r="I674" s="0" t="str">
        <f aca="false">D674&amp;"-"&amp;E674</f>
        <v>7-H03</v>
      </c>
      <c r="K674" s="46" t="n">
        <f aca="false">ISNUMBER(MATCH(B674,Selection!A:A,0))</f>
        <v>0</v>
      </c>
    </row>
    <row r="675" customFormat="false" ht="13" hidden="true" customHeight="false" outlineLevel="0" collapsed="false">
      <c r="A675" s="57" t="n">
        <v>3335</v>
      </c>
      <c r="B675" s="57" t="n">
        <v>732</v>
      </c>
      <c r="C675" s="58" t="s">
        <v>137</v>
      </c>
      <c r="D675" s="54" t="n">
        <v>7</v>
      </c>
      <c r="E675" s="35" t="s">
        <v>2577</v>
      </c>
      <c r="F675" s="35" t="s">
        <v>2747</v>
      </c>
      <c r="H675" s="0" t="str">
        <f aca="false">B675&amp;C675</f>
        <v>732ADE</v>
      </c>
      <c r="I675" s="0" t="str">
        <f aca="false">D675&amp;"-"&amp;E675</f>
        <v>7-H04</v>
      </c>
      <c r="K675" s="46" t="n">
        <f aca="false">ISNUMBER(MATCH(B675,Selection!A:A,0))</f>
        <v>0</v>
      </c>
    </row>
    <row r="676" customFormat="false" ht="13" hidden="true" customHeight="false" outlineLevel="0" collapsed="false">
      <c r="A676" s="57" t="n">
        <v>3336</v>
      </c>
      <c r="B676" s="57" t="n">
        <v>732</v>
      </c>
      <c r="C676" s="58" t="s">
        <v>44</v>
      </c>
      <c r="D676" s="54" t="n">
        <v>7</v>
      </c>
      <c r="E676" s="35" t="s">
        <v>2578</v>
      </c>
      <c r="F676" s="35" t="s">
        <v>2747</v>
      </c>
      <c r="H676" s="0" t="str">
        <f aca="false">B676&amp;C676</f>
        <v>732N</v>
      </c>
      <c r="I676" s="0" t="str">
        <f aca="false">D676&amp;"-"&amp;E676</f>
        <v>7-H05</v>
      </c>
      <c r="K676" s="46" t="n">
        <f aca="false">ISNUMBER(MATCH(B676,Selection!A:A,0))</f>
        <v>0</v>
      </c>
    </row>
    <row r="677" customFormat="false" ht="13" hidden="true" customHeight="false" outlineLevel="0" collapsed="false">
      <c r="A677" s="57" t="n">
        <v>3338</v>
      </c>
      <c r="B677" s="57" t="n">
        <v>733</v>
      </c>
      <c r="C677" s="58" t="s">
        <v>43</v>
      </c>
      <c r="D677" s="54" t="n">
        <v>7</v>
      </c>
      <c r="E677" s="35" t="s">
        <v>2579</v>
      </c>
      <c r="F677" s="35" t="s">
        <v>2747</v>
      </c>
      <c r="H677" s="0" t="str">
        <f aca="false">B677&amp;C677</f>
        <v>733T</v>
      </c>
      <c r="I677" s="0" t="str">
        <f aca="false">D677&amp;"-"&amp;E677</f>
        <v>7-H06</v>
      </c>
      <c r="K677" s="46" t="n">
        <f aca="false">ISNUMBER(MATCH(B677,Selection!A:A,0))</f>
        <v>0</v>
      </c>
    </row>
    <row r="678" customFormat="false" ht="13" hidden="true" customHeight="false" outlineLevel="0" collapsed="false">
      <c r="A678" s="57" t="n">
        <v>3340</v>
      </c>
      <c r="B678" s="57" t="n">
        <v>733</v>
      </c>
      <c r="C678" s="58" t="s">
        <v>44</v>
      </c>
      <c r="D678" s="54" t="n">
        <v>7</v>
      </c>
      <c r="E678" s="35" t="s">
        <v>2580</v>
      </c>
      <c r="F678" s="35" t="s">
        <v>2747</v>
      </c>
      <c r="H678" s="0" t="str">
        <f aca="false">B678&amp;C678</f>
        <v>733N</v>
      </c>
      <c r="I678" s="0" t="str">
        <f aca="false">D678&amp;"-"&amp;E678</f>
        <v>7-H07</v>
      </c>
      <c r="K678" s="46" t="n">
        <f aca="false">ISNUMBER(MATCH(B678,Selection!A:A,0))</f>
        <v>0</v>
      </c>
    </row>
    <row r="679" customFormat="false" ht="13" hidden="true" customHeight="false" outlineLevel="0" collapsed="false">
      <c r="A679" s="57" t="n">
        <v>3348</v>
      </c>
      <c r="B679" s="57" t="n">
        <v>736</v>
      </c>
      <c r="C679" s="58" t="s">
        <v>137</v>
      </c>
      <c r="D679" s="54" t="n">
        <v>7</v>
      </c>
      <c r="E679" s="35" t="s">
        <v>2581</v>
      </c>
      <c r="F679" s="35" t="s">
        <v>2747</v>
      </c>
      <c r="H679" s="0" t="str">
        <f aca="false">B679&amp;C679</f>
        <v>736ADE</v>
      </c>
      <c r="I679" s="0" t="str">
        <f aca="false">D679&amp;"-"&amp;E679</f>
        <v>7-H08</v>
      </c>
      <c r="K679" s="46" t="n">
        <f aca="false">ISNUMBER(MATCH(B679,Selection!A:A,0))</f>
        <v>0</v>
      </c>
    </row>
    <row r="680" customFormat="false" ht="13" hidden="true" customHeight="false" outlineLevel="0" collapsed="false">
      <c r="A680" s="57" t="n">
        <v>3349</v>
      </c>
      <c r="B680" s="57" t="n">
        <v>736</v>
      </c>
      <c r="C680" s="58" t="s">
        <v>44</v>
      </c>
      <c r="D680" s="54" t="n">
        <v>7</v>
      </c>
      <c r="E680" s="35" t="s">
        <v>2582</v>
      </c>
      <c r="F680" s="35" t="s">
        <v>2747</v>
      </c>
      <c r="H680" s="0" t="str">
        <f aca="false">B680&amp;C680</f>
        <v>736N</v>
      </c>
      <c r="I680" s="0" t="str">
        <f aca="false">D680&amp;"-"&amp;E680</f>
        <v>7-H09</v>
      </c>
      <c r="K680" s="46" t="n">
        <f aca="false">ISNUMBER(MATCH(B680,Selection!A:A,0))</f>
        <v>0</v>
      </c>
    </row>
    <row r="681" customFormat="false" ht="13" hidden="true" customHeight="false" outlineLevel="0" collapsed="false">
      <c r="A681" s="57" t="n">
        <v>3350</v>
      </c>
      <c r="B681" s="57" t="n">
        <v>737</v>
      </c>
      <c r="C681" s="58" t="s">
        <v>43</v>
      </c>
      <c r="D681" s="54" t="n">
        <v>7</v>
      </c>
      <c r="E681" s="35" t="s">
        <v>2583</v>
      </c>
      <c r="F681" s="35" t="s">
        <v>2747</v>
      </c>
      <c r="H681" s="0" t="str">
        <f aca="false">B681&amp;C681</f>
        <v>737T</v>
      </c>
      <c r="I681" s="0" t="str">
        <f aca="false">D681&amp;"-"&amp;E681</f>
        <v>7-H10</v>
      </c>
      <c r="K681" s="46" t="n">
        <f aca="false">ISNUMBER(MATCH(B681,Selection!A:A,0))</f>
        <v>0</v>
      </c>
    </row>
    <row r="682" customFormat="false" ht="13" hidden="true" customHeight="false" outlineLevel="0" collapsed="false">
      <c r="A682" s="57" t="n">
        <v>3351</v>
      </c>
      <c r="B682" s="57" t="n">
        <v>737</v>
      </c>
      <c r="C682" s="58" t="s">
        <v>44</v>
      </c>
      <c r="D682" s="54" t="n">
        <v>7</v>
      </c>
      <c r="E682" s="35" t="s">
        <v>2584</v>
      </c>
      <c r="F682" s="35" t="s">
        <v>2747</v>
      </c>
      <c r="H682" s="0" t="str">
        <f aca="false">B682&amp;C682</f>
        <v>737N</v>
      </c>
      <c r="I682" s="0" t="str">
        <f aca="false">D682&amp;"-"&amp;E682</f>
        <v>7-I01</v>
      </c>
      <c r="K682" s="46" t="n">
        <f aca="false">ISNUMBER(MATCH(B682,Selection!A:A,0))</f>
        <v>0</v>
      </c>
    </row>
    <row r="683" customFormat="false" ht="13" hidden="true" customHeight="false" outlineLevel="0" collapsed="false">
      <c r="A683" s="57" t="n">
        <v>3353</v>
      </c>
      <c r="B683" s="57" t="n">
        <v>738</v>
      </c>
      <c r="C683" s="58" t="s">
        <v>43</v>
      </c>
      <c r="D683" s="54" t="n">
        <v>7</v>
      </c>
      <c r="E683" s="35" t="s">
        <v>2585</v>
      </c>
      <c r="F683" s="35" t="s">
        <v>2747</v>
      </c>
      <c r="H683" s="0" t="str">
        <f aca="false">B683&amp;C683</f>
        <v>738T</v>
      </c>
      <c r="I683" s="0" t="str">
        <f aca="false">D683&amp;"-"&amp;E683</f>
        <v>7-I02</v>
      </c>
      <c r="K683" s="46" t="n">
        <f aca="false">ISNUMBER(MATCH(B683,Selection!A:A,0))</f>
        <v>0</v>
      </c>
    </row>
    <row r="684" customFormat="false" ht="13" hidden="true" customHeight="false" outlineLevel="0" collapsed="false">
      <c r="A684" s="57" t="n">
        <v>3355</v>
      </c>
      <c r="B684" s="57" t="n">
        <v>738</v>
      </c>
      <c r="C684" s="58" t="s">
        <v>44</v>
      </c>
      <c r="D684" s="54" t="n">
        <v>7</v>
      </c>
      <c r="E684" s="35" t="s">
        <v>2586</v>
      </c>
      <c r="F684" s="35" t="s">
        <v>2747</v>
      </c>
      <c r="H684" s="0" t="str">
        <f aca="false">B684&amp;C684</f>
        <v>738N</v>
      </c>
      <c r="I684" s="0" t="str">
        <f aca="false">D684&amp;"-"&amp;E684</f>
        <v>7-I03</v>
      </c>
      <c r="K684" s="46" t="n">
        <f aca="false">ISNUMBER(MATCH(B684,Selection!A:A,0))</f>
        <v>0</v>
      </c>
    </row>
    <row r="685" customFormat="false" ht="13" hidden="true" customHeight="false" outlineLevel="0" collapsed="false">
      <c r="A685" s="57" t="n">
        <v>3358</v>
      </c>
      <c r="B685" s="57" t="n">
        <v>739</v>
      </c>
      <c r="C685" s="58" t="s">
        <v>43</v>
      </c>
      <c r="D685" s="54" t="n">
        <v>7</v>
      </c>
      <c r="E685" s="35" t="s">
        <v>2587</v>
      </c>
      <c r="F685" s="35" t="s">
        <v>2747</v>
      </c>
      <c r="H685" s="0" t="str">
        <f aca="false">B685&amp;C685</f>
        <v>739T</v>
      </c>
      <c r="I685" s="0" t="str">
        <f aca="false">D685&amp;"-"&amp;E685</f>
        <v>7-I04</v>
      </c>
      <c r="K685" s="46" t="n">
        <f aca="false">ISNUMBER(MATCH(B685,Selection!A:A,0))</f>
        <v>0</v>
      </c>
    </row>
    <row r="686" customFormat="false" ht="13" hidden="true" customHeight="false" outlineLevel="0" collapsed="false">
      <c r="A686" s="57" t="n">
        <v>3360</v>
      </c>
      <c r="B686" s="57" t="n">
        <v>739</v>
      </c>
      <c r="C686" s="58" t="s">
        <v>44</v>
      </c>
      <c r="D686" s="54" t="n">
        <v>7</v>
      </c>
      <c r="E686" s="35" t="s">
        <v>2588</v>
      </c>
      <c r="F686" s="35" t="s">
        <v>2747</v>
      </c>
      <c r="H686" s="0" t="str">
        <f aca="false">B686&amp;C686</f>
        <v>739N</v>
      </c>
      <c r="I686" s="0" t="str">
        <f aca="false">D686&amp;"-"&amp;E686</f>
        <v>7-I05</v>
      </c>
      <c r="K686" s="46" t="n">
        <f aca="false">ISNUMBER(MATCH(B686,Selection!A:A,0))</f>
        <v>0</v>
      </c>
    </row>
    <row r="687" customFormat="false" ht="13" hidden="true" customHeight="false" outlineLevel="0" collapsed="false">
      <c r="A687" s="57" t="n">
        <v>3361</v>
      </c>
      <c r="B687" s="57" t="n">
        <v>740</v>
      </c>
      <c r="C687" s="58" t="s">
        <v>137</v>
      </c>
      <c r="D687" s="54" t="n">
        <v>7</v>
      </c>
      <c r="E687" s="35" t="s">
        <v>2589</v>
      </c>
      <c r="F687" s="35" t="s">
        <v>2747</v>
      </c>
      <c r="H687" s="0" t="str">
        <f aca="false">B687&amp;C687</f>
        <v>740ADE</v>
      </c>
      <c r="I687" s="0" t="str">
        <f aca="false">D687&amp;"-"&amp;E687</f>
        <v>7-I06</v>
      </c>
      <c r="K687" s="46" t="n">
        <f aca="false">ISNUMBER(MATCH(B687,Selection!A:A,0))</f>
        <v>0</v>
      </c>
    </row>
    <row r="688" customFormat="false" ht="13" hidden="true" customHeight="false" outlineLevel="0" collapsed="false">
      <c r="A688" s="57" t="n">
        <v>3362</v>
      </c>
      <c r="B688" s="57" t="n">
        <v>740</v>
      </c>
      <c r="C688" s="58" t="s">
        <v>44</v>
      </c>
      <c r="D688" s="54" t="n">
        <v>7</v>
      </c>
      <c r="E688" s="35" t="s">
        <v>2590</v>
      </c>
      <c r="F688" s="35" t="s">
        <v>2747</v>
      </c>
      <c r="H688" s="0" t="str">
        <f aca="false">B688&amp;C688</f>
        <v>740N</v>
      </c>
      <c r="I688" s="0" t="str">
        <f aca="false">D688&amp;"-"&amp;E688</f>
        <v>7-I07</v>
      </c>
      <c r="K688" s="46" t="n">
        <f aca="false">ISNUMBER(MATCH(B688,Selection!A:A,0))</f>
        <v>0</v>
      </c>
    </row>
    <row r="689" customFormat="false" ht="13" hidden="true" customHeight="false" outlineLevel="0" collapsed="false">
      <c r="A689" s="57" t="n">
        <v>3367</v>
      </c>
      <c r="B689" s="57" t="n">
        <v>742</v>
      </c>
      <c r="C689" s="58" t="s">
        <v>324</v>
      </c>
      <c r="D689" s="54" t="n">
        <v>7</v>
      </c>
      <c r="E689" s="35" t="s">
        <v>2591</v>
      </c>
      <c r="F689" s="35" t="s">
        <v>2747</v>
      </c>
      <c r="H689" s="0" t="str">
        <f aca="false">B689&amp;C689</f>
        <v>742MET</v>
      </c>
      <c r="I689" s="0" t="str">
        <f aca="false">D689&amp;"-"&amp;E689</f>
        <v>7-I08</v>
      </c>
      <c r="K689" s="46" t="n">
        <f aca="false">ISNUMBER(MATCH(B689,Selection!A:A,0))</f>
        <v>0</v>
      </c>
    </row>
    <row r="690" customFormat="false" ht="13" hidden="true" customHeight="false" outlineLevel="0" collapsed="false">
      <c r="A690" s="57" t="n">
        <v>3369</v>
      </c>
      <c r="B690" s="57" t="n">
        <v>742</v>
      </c>
      <c r="C690" s="58" t="s">
        <v>44</v>
      </c>
      <c r="D690" s="54" t="n">
        <v>7</v>
      </c>
      <c r="E690" s="35" t="s">
        <v>2592</v>
      </c>
      <c r="F690" s="35" t="s">
        <v>2747</v>
      </c>
      <c r="H690" s="0" t="str">
        <f aca="false">B690&amp;C690</f>
        <v>742N</v>
      </c>
      <c r="I690" s="0" t="str">
        <f aca="false">D690&amp;"-"&amp;E690</f>
        <v>7-I09</v>
      </c>
      <c r="K690" s="46" t="n">
        <f aca="false">ISNUMBER(MATCH(B690,Selection!A:A,0))</f>
        <v>0</v>
      </c>
    </row>
    <row r="691" customFormat="false" ht="13" hidden="true" customHeight="false" outlineLevel="0" collapsed="false">
      <c r="A691" s="57" t="n">
        <v>3371</v>
      </c>
      <c r="B691" s="57" t="n">
        <v>743</v>
      </c>
      <c r="C691" s="58" t="s">
        <v>324</v>
      </c>
      <c r="D691" s="54" t="n">
        <v>7</v>
      </c>
      <c r="E691" s="35" t="s">
        <v>2593</v>
      </c>
      <c r="F691" s="35" t="s">
        <v>2747</v>
      </c>
      <c r="H691" s="0" t="str">
        <f aca="false">B691&amp;C691</f>
        <v>743MET</v>
      </c>
      <c r="I691" s="0" t="str">
        <f aca="false">D691&amp;"-"&amp;E691</f>
        <v>7-I10</v>
      </c>
      <c r="K691" s="46" t="n">
        <f aca="false">ISNUMBER(MATCH(B691,Selection!A:A,0))</f>
        <v>0</v>
      </c>
    </row>
    <row r="692" customFormat="false" ht="13" hidden="true" customHeight="false" outlineLevel="0" collapsed="false">
      <c r="A692" s="57" t="n">
        <v>3372</v>
      </c>
      <c r="B692" s="57" t="n">
        <v>743</v>
      </c>
      <c r="C692" s="58" t="s">
        <v>44</v>
      </c>
      <c r="D692" s="54" t="n">
        <v>7</v>
      </c>
      <c r="E692" s="35" t="s">
        <v>2594</v>
      </c>
      <c r="F692" s="35" t="s">
        <v>2747</v>
      </c>
      <c r="H692" s="0" t="str">
        <f aca="false">B692&amp;C692</f>
        <v>743N</v>
      </c>
      <c r="I692" s="0" t="str">
        <f aca="false">D692&amp;"-"&amp;E692</f>
        <v>7-J01</v>
      </c>
      <c r="K692" s="46" t="n">
        <f aca="false">ISNUMBER(MATCH(B692,Selection!A:A,0))</f>
        <v>0</v>
      </c>
    </row>
    <row r="693" customFormat="false" ht="13" hidden="true" customHeight="false" outlineLevel="0" collapsed="false">
      <c r="A693" s="57" t="n">
        <v>3374</v>
      </c>
      <c r="B693" s="57" t="n">
        <v>744</v>
      </c>
      <c r="C693" s="58" t="s">
        <v>43</v>
      </c>
      <c r="D693" s="54" t="n">
        <v>7</v>
      </c>
      <c r="E693" s="35" t="s">
        <v>2595</v>
      </c>
      <c r="F693" s="35" t="s">
        <v>2747</v>
      </c>
      <c r="H693" s="0" t="str">
        <f aca="false">B693&amp;C693</f>
        <v>744T</v>
      </c>
      <c r="I693" s="0" t="str">
        <f aca="false">D693&amp;"-"&amp;E693</f>
        <v>7-J02</v>
      </c>
      <c r="K693" s="46" t="n">
        <f aca="false">ISNUMBER(MATCH(B693,Selection!A:A,0))</f>
        <v>0</v>
      </c>
    </row>
    <row r="694" customFormat="false" ht="13" hidden="true" customHeight="false" outlineLevel="0" collapsed="false">
      <c r="A694" s="57" t="n">
        <v>3375</v>
      </c>
      <c r="B694" s="57" t="n">
        <v>744</v>
      </c>
      <c r="C694" s="58" t="s">
        <v>44</v>
      </c>
      <c r="D694" s="54" t="n">
        <v>7</v>
      </c>
      <c r="E694" s="35" t="s">
        <v>2596</v>
      </c>
      <c r="F694" s="35" t="s">
        <v>2747</v>
      </c>
      <c r="H694" s="0" t="str">
        <f aca="false">B694&amp;C694</f>
        <v>744N</v>
      </c>
      <c r="I694" s="0" t="str">
        <f aca="false">D694&amp;"-"&amp;E694</f>
        <v>7-J03</v>
      </c>
      <c r="K694" s="46" t="n">
        <f aca="false">ISNUMBER(MATCH(B694,Selection!A:A,0))</f>
        <v>0</v>
      </c>
    </row>
    <row r="695" customFormat="false" ht="13" hidden="true" customHeight="false" outlineLevel="0" collapsed="false">
      <c r="A695" s="57" t="n">
        <v>3380</v>
      </c>
      <c r="B695" s="57" t="n">
        <v>746</v>
      </c>
      <c r="C695" s="58" t="s">
        <v>324</v>
      </c>
      <c r="D695" s="54" t="n">
        <v>7</v>
      </c>
      <c r="E695" s="35" t="s">
        <v>2597</v>
      </c>
      <c r="F695" s="35" t="s">
        <v>2747</v>
      </c>
      <c r="H695" s="0" t="str">
        <f aca="false">B695&amp;C695</f>
        <v>746MET</v>
      </c>
      <c r="I695" s="0" t="str">
        <f aca="false">D695&amp;"-"&amp;E695</f>
        <v>7-J04</v>
      </c>
      <c r="K695" s="46" t="n">
        <f aca="false">ISNUMBER(MATCH(B695,Selection!A:A,0))</f>
        <v>0</v>
      </c>
    </row>
    <row r="696" customFormat="false" ht="13" hidden="true" customHeight="false" outlineLevel="0" collapsed="false">
      <c r="A696" s="57" t="n">
        <v>3386</v>
      </c>
      <c r="B696" s="57" t="n">
        <v>746</v>
      </c>
      <c r="C696" s="58" t="s">
        <v>44</v>
      </c>
      <c r="D696" s="54" t="n">
        <v>7</v>
      </c>
      <c r="E696" s="35" t="s">
        <v>2598</v>
      </c>
      <c r="F696" s="35" t="s">
        <v>2747</v>
      </c>
      <c r="H696" s="0" t="str">
        <f aca="false">B696&amp;C696</f>
        <v>746N</v>
      </c>
      <c r="I696" s="0" t="str">
        <f aca="false">D696&amp;"-"&amp;E696</f>
        <v>7-J05</v>
      </c>
      <c r="K696" s="46" t="n">
        <f aca="false">ISNUMBER(MATCH(B696,Selection!A:A,0))</f>
        <v>0</v>
      </c>
    </row>
    <row r="697" customFormat="false" ht="13" hidden="true" customHeight="false" outlineLevel="0" collapsed="false">
      <c r="A697" s="57" t="n">
        <v>3387</v>
      </c>
      <c r="B697" s="57" t="n">
        <v>747</v>
      </c>
      <c r="C697" s="58" t="s">
        <v>324</v>
      </c>
      <c r="D697" s="54" t="n">
        <v>7</v>
      </c>
      <c r="E697" s="35" t="s">
        <v>2599</v>
      </c>
      <c r="F697" s="35" t="s">
        <v>2747</v>
      </c>
      <c r="H697" s="0" t="str">
        <f aca="false">B697&amp;C697</f>
        <v>747MET</v>
      </c>
      <c r="I697" s="0" t="str">
        <f aca="false">D697&amp;"-"&amp;E697</f>
        <v>7-J06</v>
      </c>
      <c r="K697" s="46" t="n">
        <f aca="false">ISNUMBER(MATCH(B697,Selection!A:A,0))</f>
        <v>0</v>
      </c>
    </row>
    <row r="698" customFormat="false" ht="13" hidden="true" customHeight="false" outlineLevel="0" collapsed="false">
      <c r="A698" s="57" t="n">
        <v>3389</v>
      </c>
      <c r="B698" s="57" t="n">
        <v>747</v>
      </c>
      <c r="C698" s="58" t="s">
        <v>44</v>
      </c>
      <c r="D698" s="54" t="n">
        <v>7</v>
      </c>
      <c r="E698" s="35" t="s">
        <v>2601</v>
      </c>
      <c r="F698" s="35" t="s">
        <v>2747</v>
      </c>
      <c r="H698" s="0" t="str">
        <f aca="false">B698&amp;C698</f>
        <v>747N</v>
      </c>
      <c r="I698" s="0" t="str">
        <f aca="false">D698&amp;"-"&amp;E698</f>
        <v>7-J07</v>
      </c>
      <c r="K698" s="46" t="n">
        <f aca="false">ISNUMBER(MATCH(B698,Selection!A:A,0))</f>
        <v>0</v>
      </c>
    </row>
    <row r="699" customFormat="false" ht="13" hidden="true" customHeight="false" outlineLevel="0" collapsed="false">
      <c r="A699" s="57" t="n">
        <v>3391</v>
      </c>
      <c r="B699" s="57" t="n">
        <v>748</v>
      </c>
      <c r="C699" s="58" t="s">
        <v>43</v>
      </c>
      <c r="D699" s="54" t="n">
        <v>7</v>
      </c>
      <c r="E699" s="35" t="s">
        <v>2602</v>
      </c>
      <c r="F699" s="35" t="s">
        <v>2747</v>
      </c>
      <c r="H699" s="0" t="str">
        <f aca="false">B699&amp;C699</f>
        <v>748T</v>
      </c>
      <c r="I699" s="0" t="str">
        <f aca="false">D699&amp;"-"&amp;E699</f>
        <v>7-J08</v>
      </c>
      <c r="K699" s="46" t="n">
        <f aca="false">ISNUMBER(MATCH(B699,Selection!A:A,0))</f>
        <v>0</v>
      </c>
    </row>
    <row r="700" customFormat="false" ht="13" hidden="true" customHeight="false" outlineLevel="0" collapsed="false">
      <c r="A700" s="57" t="n">
        <v>3393</v>
      </c>
      <c r="B700" s="57" t="n">
        <v>748</v>
      </c>
      <c r="C700" s="58" t="s">
        <v>44</v>
      </c>
      <c r="D700" s="54" t="n">
        <v>7</v>
      </c>
      <c r="E700" s="35" t="s">
        <v>2604</v>
      </c>
      <c r="F700" s="35" t="s">
        <v>2747</v>
      </c>
      <c r="H700" s="0" t="str">
        <f aca="false">B700&amp;C700</f>
        <v>748N</v>
      </c>
      <c r="I700" s="0" t="str">
        <f aca="false">D700&amp;"-"&amp;E700</f>
        <v>7-J09</v>
      </c>
      <c r="K700" s="46" t="n">
        <f aca="false">ISNUMBER(MATCH(B700,Selection!A:A,0))</f>
        <v>0</v>
      </c>
    </row>
    <row r="701" customFormat="false" ht="13" hidden="true" customHeight="false" outlineLevel="0" collapsed="false">
      <c r="A701" s="57" t="n">
        <v>3398</v>
      </c>
      <c r="B701" s="57" t="n">
        <v>750</v>
      </c>
      <c r="C701" s="58" t="s">
        <v>324</v>
      </c>
      <c r="D701" s="54" t="n">
        <v>7</v>
      </c>
      <c r="E701" s="35" t="s">
        <v>2605</v>
      </c>
      <c r="F701" s="35" t="s">
        <v>2747</v>
      </c>
      <c r="H701" s="0" t="str">
        <f aca="false">B701&amp;C701</f>
        <v>750MET</v>
      </c>
      <c r="I701" s="0" t="str">
        <f aca="false">D701&amp;"-"&amp;E701</f>
        <v>7-J10</v>
      </c>
      <c r="K701" s="46" t="n">
        <f aca="false">ISNUMBER(MATCH(B701,Selection!A:A,0))</f>
        <v>0</v>
      </c>
    </row>
    <row r="702" customFormat="false" ht="13" hidden="true" customHeight="false" outlineLevel="0" collapsed="false">
      <c r="A702" s="57" t="n">
        <v>3399</v>
      </c>
      <c r="B702" s="57" t="n">
        <v>750</v>
      </c>
      <c r="C702" s="58" t="s">
        <v>44</v>
      </c>
      <c r="D702" s="54" t="n">
        <v>8</v>
      </c>
      <c r="E702" s="35" t="s">
        <v>2497</v>
      </c>
      <c r="F702" s="35" t="s">
        <v>2747</v>
      </c>
      <c r="H702" s="0" t="str">
        <f aca="false">B702&amp;C702</f>
        <v>750N</v>
      </c>
      <c r="I702" s="0" t="str">
        <f aca="false">D702&amp;"-"&amp;E702</f>
        <v>8-A01</v>
      </c>
      <c r="K702" s="46" t="n">
        <f aca="false">ISNUMBER(MATCH(B702,Selection!A:A,0))</f>
        <v>0</v>
      </c>
    </row>
    <row r="703" customFormat="false" ht="13" hidden="true" customHeight="false" outlineLevel="0" collapsed="false">
      <c r="A703" s="57" t="n">
        <v>3403</v>
      </c>
      <c r="B703" s="57" t="n">
        <v>752</v>
      </c>
      <c r="C703" s="58" t="s">
        <v>324</v>
      </c>
      <c r="D703" s="54" t="n">
        <v>8</v>
      </c>
      <c r="E703" s="35" t="s">
        <v>2498</v>
      </c>
      <c r="F703" s="35" t="s">
        <v>2747</v>
      </c>
      <c r="H703" s="0" t="str">
        <f aca="false">B703&amp;C703</f>
        <v>752MET</v>
      </c>
      <c r="I703" s="0" t="str">
        <f aca="false">D703&amp;"-"&amp;E703</f>
        <v>8-A02</v>
      </c>
      <c r="K703" s="46" t="n">
        <f aca="false">ISNUMBER(MATCH(B703,Selection!A:A,0))</f>
        <v>0</v>
      </c>
    </row>
    <row r="704" customFormat="false" ht="13" hidden="true" customHeight="false" outlineLevel="0" collapsed="false">
      <c r="A704" s="57" t="n">
        <v>3405</v>
      </c>
      <c r="B704" s="57" t="n">
        <v>752</v>
      </c>
      <c r="C704" s="58" t="s">
        <v>44</v>
      </c>
      <c r="D704" s="54" t="n">
        <v>8</v>
      </c>
      <c r="E704" s="35" t="s">
        <v>2499</v>
      </c>
      <c r="F704" s="35" t="s">
        <v>2747</v>
      </c>
      <c r="H704" s="0" t="str">
        <f aca="false">B704&amp;C704</f>
        <v>752N</v>
      </c>
      <c r="I704" s="0" t="str">
        <f aca="false">D704&amp;"-"&amp;E704</f>
        <v>8-A03</v>
      </c>
      <c r="K704" s="46" t="n">
        <f aca="false">ISNUMBER(MATCH(B704,Selection!A:A,0))</f>
        <v>0</v>
      </c>
    </row>
    <row r="705" customFormat="false" ht="13" hidden="true" customHeight="false" outlineLevel="0" collapsed="false">
      <c r="A705" s="57" t="n">
        <v>3416</v>
      </c>
      <c r="B705" s="57" t="n">
        <v>755</v>
      </c>
      <c r="C705" s="58" t="s">
        <v>43</v>
      </c>
      <c r="D705" s="54" t="n">
        <v>8</v>
      </c>
      <c r="E705" s="35" t="s">
        <v>2500</v>
      </c>
      <c r="F705" s="35" t="s">
        <v>2747</v>
      </c>
      <c r="H705" s="0" t="str">
        <f aca="false">B705&amp;C705</f>
        <v>755T</v>
      </c>
      <c r="I705" s="0" t="str">
        <f aca="false">D705&amp;"-"&amp;E705</f>
        <v>8-A04</v>
      </c>
      <c r="K705" s="46" t="n">
        <f aca="false">ISNUMBER(MATCH(B705,Selection!A:A,0))</f>
        <v>0</v>
      </c>
    </row>
    <row r="706" customFormat="false" ht="13" hidden="true" customHeight="false" outlineLevel="0" collapsed="false">
      <c r="A706" s="57" t="n">
        <v>3418</v>
      </c>
      <c r="B706" s="57" t="n">
        <v>755</v>
      </c>
      <c r="C706" s="58" t="s">
        <v>44</v>
      </c>
      <c r="D706" s="54" t="n">
        <v>8</v>
      </c>
      <c r="E706" s="35" t="s">
        <v>2501</v>
      </c>
      <c r="F706" s="35" t="s">
        <v>2747</v>
      </c>
      <c r="H706" s="0" t="str">
        <f aca="false">B706&amp;C706</f>
        <v>755N</v>
      </c>
      <c r="I706" s="0" t="str">
        <f aca="false">D706&amp;"-"&amp;E706</f>
        <v>8-A05</v>
      </c>
      <c r="K706" s="46" t="n">
        <f aca="false">ISNUMBER(MATCH(B706,Selection!A:A,0))</f>
        <v>0</v>
      </c>
    </row>
    <row r="707" customFormat="false" ht="13" hidden="true" customHeight="false" outlineLevel="0" collapsed="false">
      <c r="A707" s="57" t="n">
        <v>3419</v>
      </c>
      <c r="B707" s="57" t="n">
        <v>756</v>
      </c>
      <c r="C707" s="58" t="s">
        <v>43</v>
      </c>
      <c r="D707" s="54" t="n">
        <v>8</v>
      </c>
      <c r="E707" s="35" t="s">
        <v>2502</v>
      </c>
      <c r="F707" s="35" t="s">
        <v>2747</v>
      </c>
      <c r="H707" s="0" t="str">
        <f aca="false">B707&amp;C707</f>
        <v>756T</v>
      </c>
      <c r="I707" s="0" t="str">
        <f aca="false">D707&amp;"-"&amp;E707</f>
        <v>8-A06</v>
      </c>
      <c r="K707" s="46" t="n">
        <f aca="false">ISNUMBER(MATCH(B707,Selection!A:A,0))</f>
        <v>0</v>
      </c>
    </row>
    <row r="708" customFormat="false" ht="13" hidden="true" customHeight="false" outlineLevel="0" collapsed="false">
      <c r="A708" s="57" t="n">
        <v>3421</v>
      </c>
      <c r="B708" s="57" t="n">
        <v>756</v>
      </c>
      <c r="C708" s="58" t="s">
        <v>44</v>
      </c>
      <c r="D708" s="54" t="n">
        <v>8</v>
      </c>
      <c r="E708" s="35" t="s">
        <v>2503</v>
      </c>
      <c r="F708" s="35" t="s">
        <v>2747</v>
      </c>
      <c r="H708" s="0" t="str">
        <f aca="false">B708&amp;C708</f>
        <v>756N</v>
      </c>
      <c r="I708" s="0" t="str">
        <f aca="false">D708&amp;"-"&amp;E708</f>
        <v>8-A07</v>
      </c>
      <c r="K708" s="46" t="n">
        <f aca="false">ISNUMBER(MATCH(B708,Selection!A:A,0))</f>
        <v>0</v>
      </c>
    </row>
    <row r="709" customFormat="false" ht="13" hidden="true" customHeight="false" outlineLevel="0" collapsed="false">
      <c r="A709" s="57" t="n">
        <v>3422</v>
      </c>
      <c r="B709" s="57" t="n">
        <v>757</v>
      </c>
      <c r="C709" s="58" t="s">
        <v>43</v>
      </c>
      <c r="D709" s="54" t="n">
        <v>8</v>
      </c>
      <c r="E709" s="35" t="s">
        <v>2504</v>
      </c>
      <c r="F709" s="35" t="s">
        <v>2747</v>
      </c>
      <c r="H709" s="0" t="str">
        <f aca="false">B709&amp;C709</f>
        <v>757T</v>
      </c>
      <c r="I709" s="0" t="str">
        <f aca="false">D709&amp;"-"&amp;E709</f>
        <v>8-A08</v>
      </c>
      <c r="K709" s="46" t="n">
        <f aca="false">ISNUMBER(MATCH(B709,Selection!A:A,0))</f>
        <v>0</v>
      </c>
    </row>
    <row r="710" customFormat="false" ht="13" hidden="true" customHeight="false" outlineLevel="0" collapsed="false">
      <c r="A710" s="57" t="n">
        <v>3423</v>
      </c>
      <c r="B710" s="57" t="n">
        <v>757</v>
      </c>
      <c r="C710" s="58" t="s">
        <v>44</v>
      </c>
      <c r="D710" s="54" t="n">
        <v>8</v>
      </c>
      <c r="E710" s="35" t="s">
        <v>2505</v>
      </c>
      <c r="F710" s="35" t="s">
        <v>2747</v>
      </c>
      <c r="H710" s="0" t="str">
        <f aca="false">B710&amp;C710</f>
        <v>757N</v>
      </c>
      <c r="I710" s="0" t="str">
        <f aca="false">D710&amp;"-"&amp;E710</f>
        <v>8-A09</v>
      </c>
      <c r="K710" s="46" t="n">
        <f aca="false">ISNUMBER(MATCH(B710,Selection!A:A,0))</f>
        <v>0</v>
      </c>
    </row>
    <row r="711" customFormat="false" ht="13" hidden="true" customHeight="false" outlineLevel="0" collapsed="false">
      <c r="A711" s="57" t="n">
        <v>3425</v>
      </c>
      <c r="B711" s="57" t="n">
        <v>758</v>
      </c>
      <c r="C711" s="58" t="s">
        <v>43</v>
      </c>
      <c r="D711" s="54" t="n">
        <v>8</v>
      </c>
      <c r="E711" s="35" t="s">
        <v>2506</v>
      </c>
      <c r="F711" s="35" t="s">
        <v>2747</v>
      </c>
      <c r="H711" s="0" t="str">
        <f aca="false">B711&amp;C711</f>
        <v>758T</v>
      </c>
      <c r="I711" s="0" t="str">
        <f aca="false">D711&amp;"-"&amp;E711</f>
        <v>8-A10</v>
      </c>
      <c r="K711" s="46" t="n">
        <f aca="false">ISNUMBER(MATCH(B711,Selection!A:A,0))</f>
        <v>0</v>
      </c>
    </row>
    <row r="712" customFormat="false" ht="13" hidden="true" customHeight="false" outlineLevel="0" collapsed="false">
      <c r="A712" s="57" t="n">
        <v>3427</v>
      </c>
      <c r="B712" s="57" t="n">
        <v>758</v>
      </c>
      <c r="C712" s="58" t="s">
        <v>44</v>
      </c>
      <c r="D712" s="54" t="n">
        <v>8</v>
      </c>
      <c r="E712" s="35" t="s">
        <v>2507</v>
      </c>
      <c r="F712" s="35" t="s">
        <v>2747</v>
      </c>
      <c r="H712" s="0" t="str">
        <f aca="false">B712&amp;C712</f>
        <v>758N</v>
      </c>
      <c r="I712" s="0" t="str">
        <f aca="false">D712&amp;"-"&amp;E712</f>
        <v>8-B01</v>
      </c>
      <c r="K712" s="46" t="n">
        <f aca="false">ISNUMBER(MATCH(B712,Selection!A:A,0))</f>
        <v>0</v>
      </c>
    </row>
    <row r="713" customFormat="false" ht="13" hidden="true" customHeight="false" outlineLevel="0" collapsed="false">
      <c r="A713" s="57" t="n">
        <v>3428</v>
      </c>
      <c r="B713" s="57" t="n">
        <v>759</v>
      </c>
      <c r="C713" s="58" t="s">
        <v>43</v>
      </c>
      <c r="D713" s="54" t="n">
        <v>8</v>
      </c>
      <c r="E713" s="35" t="s">
        <v>2508</v>
      </c>
      <c r="F713" s="35" t="s">
        <v>2747</v>
      </c>
      <c r="H713" s="0" t="str">
        <f aca="false">B713&amp;C713</f>
        <v>759T</v>
      </c>
      <c r="I713" s="0" t="str">
        <f aca="false">D713&amp;"-"&amp;E713</f>
        <v>8-B02</v>
      </c>
      <c r="K713" s="46" t="n">
        <f aca="false">ISNUMBER(MATCH(B713,Selection!A:A,0))</f>
        <v>0</v>
      </c>
    </row>
    <row r="714" customFormat="false" ht="13" hidden="true" customHeight="false" outlineLevel="0" collapsed="false">
      <c r="A714" s="57" t="n">
        <v>3430</v>
      </c>
      <c r="B714" s="57" t="n">
        <v>759</v>
      </c>
      <c r="C714" s="58" t="s">
        <v>44</v>
      </c>
      <c r="D714" s="54" t="n">
        <v>8</v>
      </c>
      <c r="E714" s="35" t="s">
        <v>2509</v>
      </c>
      <c r="F714" s="35" t="s">
        <v>2747</v>
      </c>
      <c r="H714" s="0" t="str">
        <f aca="false">B714&amp;C714</f>
        <v>759N</v>
      </c>
      <c r="I714" s="0" t="str">
        <f aca="false">D714&amp;"-"&amp;E714</f>
        <v>8-B03</v>
      </c>
      <c r="K714" s="46" t="n">
        <f aca="false">ISNUMBER(MATCH(B714,Selection!A:A,0))</f>
        <v>0</v>
      </c>
    </row>
    <row r="715" customFormat="false" ht="13" hidden="true" customHeight="false" outlineLevel="0" collapsed="false">
      <c r="A715" s="57" t="n">
        <v>3432</v>
      </c>
      <c r="B715" s="57" t="n">
        <v>760</v>
      </c>
      <c r="C715" s="58" t="s">
        <v>137</v>
      </c>
      <c r="D715" s="54" t="n">
        <v>8</v>
      </c>
      <c r="E715" s="35" t="s">
        <v>2510</v>
      </c>
      <c r="F715" s="35" t="s">
        <v>2747</v>
      </c>
      <c r="H715" s="0" t="str">
        <f aca="false">B715&amp;C715</f>
        <v>760ADE</v>
      </c>
      <c r="I715" s="0" t="str">
        <f aca="false">D715&amp;"-"&amp;E715</f>
        <v>8-B04</v>
      </c>
      <c r="K715" s="46" t="n">
        <f aca="false">ISNUMBER(MATCH(B715,Selection!A:A,0))</f>
        <v>0</v>
      </c>
    </row>
    <row r="716" customFormat="false" ht="13" hidden="true" customHeight="false" outlineLevel="0" collapsed="false">
      <c r="A716" s="57" t="n">
        <v>3433</v>
      </c>
      <c r="B716" s="57" t="n">
        <v>760</v>
      </c>
      <c r="C716" s="58" t="s">
        <v>44</v>
      </c>
      <c r="D716" s="54" t="n">
        <v>8</v>
      </c>
      <c r="E716" s="35" t="s">
        <v>2511</v>
      </c>
      <c r="F716" s="35" t="s">
        <v>2747</v>
      </c>
      <c r="H716" s="0" t="str">
        <f aca="false">B716&amp;C716</f>
        <v>760N</v>
      </c>
      <c r="I716" s="0" t="str">
        <f aca="false">D716&amp;"-"&amp;E716</f>
        <v>8-B05</v>
      </c>
      <c r="K716" s="46" t="n">
        <f aca="false">ISNUMBER(MATCH(B716,Selection!A:A,0))</f>
        <v>0</v>
      </c>
    </row>
    <row r="717" customFormat="false" ht="13" hidden="true" customHeight="false" outlineLevel="0" collapsed="false">
      <c r="A717" s="57" t="n">
        <v>3435</v>
      </c>
      <c r="B717" s="57" t="n">
        <v>761</v>
      </c>
      <c r="C717" s="58" t="s">
        <v>43</v>
      </c>
      <c r="D717" s="54" t="n">
        <v>8</v>
      </c>
      <c r="E717" s="35" t="s">
        <v>2512</v>
      </c>
      <c r="F717" s="35" t="s">
        <v>2747</v>
      </c>
      <c r="H717" s="0" t="str">
        <f aca="false">B717&amp;C717</f>
        <v>761T</v>
      </c>
      <c r="I717" s="0" t="str">
        <f aca="false">D717&amp;"-"&amp;E717</f>
        <v>8-B06</v>
      </c>
      <c r="K717" s="46" t="n">
        <f aca="false">ISNUMBER(MATCH(B717,Selection!A:A,0))</f>
        <v>0</v>
      </c>
    </row>
    <row r="718" customFormat="false" ht="13" hidden="true" customHeight="false" outlineLevel="0" collapsed="false">
      <c r="A718" s="57" t="n">
        <v>3439</v>
      </c>
      <c r="B718" s="57" t="n">
        <v>761</v>
      </c>
      <c r="C718" s="58" t="s">
        <v>44</v>
      </c>
      <c r="D718" s="54" t="n">
        <v>8</v>
      </c>
      <c r="E718" s="35" t="s">
        <v>2513</v>
      </c>
      <c r="F718" s="35" t="s">
        <v>2747</v>
      </c>
      <c r="H718" s="0" t="str">
        <f aca="false">B718&amp;C718</f>
        <v>761N</v>
      </c>
      <c r="I718" s="0" t="str">
        <f aca="false">D718&amp;"-"&amp;E718</f>
        <v>8-B07</v>
      </c>
      <c r="K718" s="46" t="n">
        <f aca="false">ISNUMBER(MATCH(B718,Selection!A:A,0))</f>
        <v>0</v>
      </c>
    </row>
    <row r="719" customFormat="false" ht="13" hidden="true" customHeight="false" outlineLevel="0" collapsed="false">
      <c r="A719" s="57" t="n">
        <v>3448</v>
      </c>
      <c r="B719" s="57" t="n">
        <v>764</v>
      </c>
      <c r="C719" s="58" t="s">
        <v>137</v>
      </c>
      <c r="D719" s="54" t="n">
        <v>8</v>
      </c>
      <c r="E719" s="35" t="s">
        <v>2514</v>
      </c>
      <c r="F719" s="35" t="s">
        <v>2747</v>
      </c>
      <c r="H719" s="0" t="str">
        <f aca="false">B719&amp;C719</f>
        <v>764ADE</v>
      </c>
      <c r="I719" s="0" t="str">
        <f aca="false">D719&amp;"-"&amp;E719</f>
        <v>8-B08</v>
      </c>
      <c r="K719" s="46" t="n">
        <f aca="false">ISNUMBER(MATCH(B719,Selection!A:A,0))</f>
        <v>0</v>
      </c>
    </row>
    <row r="720" customFormat="false" ht="13" hidden="true" customHeight="false" outlineLevel="0" collapsed="false">
      <c r="A720" s="57" t="n">
        <v>3451</v>
      </c>
      <c r="B720" s="57" t="n">
        <v>764</v>
      </c>
      <c r="C720" s="58" t="s">
        <v>44</v>
      </c>
      <c r="D720" s="54" t="n">
        <v>8</v>
      </c>
      <c r="E720" s="35" t="s">
        <v>2515</v>
      </c>
      <c r="F720" s="35" t="s">
        <v>2747</v>
      </c>
      <c r="H720" s="0" t="str">
        <f aca="false">B720&amp;C720</f>
        <v>764N</v>
      </c>
      <c r="I720" s="0" t="str">
        <f aca="false">D720&amp;"-"&amp;E720</f>
        <v>8-B09</v>
      </c>
      <c r="K720" s="46" t="n">
        <f aca="false">ISNUMBER(MATCH(B720,Selection!A:A,0))</f>
        <v>0</v>
      </c>
    </row>
    <row r="721" customFormat="false" ht="13" hidden="true" customHeight="false" outlineLevel="0" collapsed="false">
      <c r="A721" s="57" t="n">
        <v>3453</v>
      </c>
      <c r="B721" s="57" t="n">
        <v>765</v>
      </c>
      <c r="C721" s="45" t="s">
        <v>324</v>
      </c>
      <c r="D721" s="54" t="n">
        <v>8</v>
      </c>
      <c r="E721" s="35" t="s">
        <v>2518</v>
      </c>
      <c r="F721" s="35" t="s">
        <v>2747</v>
      </c>
      <c r="H721" s="0" t="str">
        <f aca="false">B721&amp;C721</f>
        <v>765MET</v>
      </c>
      <c r="I721" s="0" t="str">
        <f aca="false">D721&amp;"-"&amp;E721</f>
        <v>8-B10</v>
      </c>
      <c r="K721" s="46" t="n">
        <f aca="false">ISNUMBER(MATCH(B721,Selection!A:A,0))</f>
        <v>0</v>
      </c>
    </row>
    <row r="722" customFormat="false" ht="13" hidden="true" customHeight="false" outlineLevel="0" collapsed="false">
      <c r="A722" s="57" t="n">
        <v>3454</v>
      </c>
      <c r="B722" s="57" t="n">
        <v>765</v>
      </c>
      <c r="C722" s="58" t="s">
        <v>44</v>
      </c>
      <c r="D722" s="54" t="n">
        <v>8</v>
      </c>
      <c r="E722" s="35" t="s">
        <v>2521</v>
      </c>
      <c r="F722" s="35" t="s">
        <v>2747</v>
      </c>
      <c r="H722" s="0" t="str">
        <f aca="false">B722&amp;C722</f>
        <v>765N</v>
      </c>
      <c r="I722" s="0" t="str">
        <f aca="false">D722&amp;"-"&amp;E722</f>
        <v>8-C01</v>
      </c>
      <c r="K722" s="46" t="n">
        <f aca="false">ISNUMBER(MATCH(B722,Selection!A:A,0))</f>
        <v>0</v>
      </c>
    </row>
    <row r="723" customFormat="false" ht="13" hidden="true" customHeight="false" outlineLevel="0" collapsed="false">
      <c r="A723" s="57" t="n">
        <v>3456</v>
      </c>
      <c r="B723" s="57" t="n">
        <v>766</v>
      </c>
      <c r="C723" s="58" t="s">
        <v>43</v>
      </c>
      <c r="D723" s="54" t="n">
        <v>8</v>
      </c>
      <c r="E723" s="35" t="s">
        <v>2522</v>
      </c>
      <c r="F723" s="35" t="s">
        <v>2747</v>
      </c>
      <c r="H723" s="0" t="str">
        <f aca="false">B723&amp;C723</f>
        <v>766T</v>
      </c>
      <c r="I723" s="0" t="str">
        <f aca="false">D723&amp;"-"&amp;E723</f>
        <v>8-C02</v>
      </c>
      <c r="K723" s="46" t="n">
        <f aca="false">ISNUMBER(MATCH(B723,Selection!A:A,0))</f>
        <v>0</v>
      </c>
    </row>
    <row r="724" customFormat="false" ht="13" hidden="true" customHeight="false" outlineLevel="0" collapsed="false">
      <c r="A724" s="57" t="n">
        <v>3458</v>
      </c>
      <c r="B724" s="57" t="n">
        <v>766</v>
      </c>
      <c r="C724" s="58" t="s">
        <v>44</v>
      </c>
      <c r="D724" s="54" t="n">
        <v>8</v>
      </c>
      <c r="E724" s="35" t="s">
        <v>2524</v>
      </c>
      <c r="F724" s="35" t="s">
        <v>2747</v>
      </c>
      <c r="H724" s="0" t="str">
        <f aca="false">B724&amp;C724</f>
        <v>766N</v>
      </c>
      <c r="I724" s="0" t="str">
        <f aca="false">D724&amp;"-"&amp;E724</f>
        <v>8-C03</v>
      </c>
      <c r="K724" s="46" t="n">
        <f aca="false">ISNUMBER(MATCH(B724,Selection!A:A,0))</f>
        <v>0</v>
      </c>
    </row>
    <row r="725" customFormat="false" ht="13" hidden="true" customHeight="false" outlineLevel="0" collapsed="false">
      <c r="A725" s="57" t="n">
        <v>3464</v>
      </c>
      <c r="B725" s="57" t="n">
        <v>769</v>
      </c>
      <c r="C725" s="58" t="s">
        <v>43</v>
      </c>
      <c r="D725" s="54" t="n">
        <v>8</v>
      </c>
      <c r="E725" s="35" t="s">
        <v>2526</v>
      </c>
      <c r="F725" s="35" t="s">
        <v>2747</v>
      </c>
      <c r="H725" s="0" t="str">
        <f aca="false">B725&amp;C725</f>
        <v>769T</v>
      </c>
      <c r="I725" s="0" t="str">
        <f aca="false">D725&amp;"-"&amp;E725</f>
        <v>8-C04</v>
      </c>
      <c r="K725" s="46" t="n">
        <f aca="false">ISNUMBER(MATCH(B725,Selection!A:A,0))</f>
        <v>0</v>
      </c>
    </row>
    <row r="726" customFormat="false" ht="13" hidden="true" customHeight="false" outlineLevel="0" collapsed="false">
      <c r="A726" s="57" t="n">
        <v>3465</v>
      </c>
      <c r="B726" s="57" t="n">
        <v>769</v>
      </c>
      <c r="C726" s="58" t="s">
        <v>44</v>
      </c>
      <c r="D726" s="54" t="n">
        <v>8</v>
      </c>
      <c r="E726" s="35" t="s">
        <v>2527</v>
      </c>
      <c r="F726" s="35" t="s">
        <v>2747</v>
      </c>
      <c r="H726" s="0" t="str">
        <f aca="false">B726&amp;C726</f>
        <v>769N</v>
      </c>
      <c r="I726" s="0" t="str">
        <f aca="false">D726&amp;"-"&amp;E726</f>
        <v>8-C05</v>
      </c>
      <c r="K726" s="46" t="n">
        <f aca="false">ISNUMBER(MATCH(B726,Selection!A:A,0))</f>
        <v>0</v>
      </c>
    </row>
    <row r="727" customFormat="false" ht="13" hidden="true" customHeight="false" outlineLevel="0" collapsed="false">
      <c r="A727" s="57" t="n">
        <v>3467</v>
      </c>
      <c r="B727" s="57" t="n">
        <v>770</v>
      </c>
      <c r="C727" s="58" t="s">
        <v>43</v>
      </c>
      <c r="D727" s="54" t="n">
        <v>8</v>
      </c>
      <c r="E727" s="35" t="s">
        <v>2528</v>
      </c>
      <c r="F727" s="35" t="s">
        <v>2747</v>
      </c>
      <c r="H727" s="0" t="str">
        <f aca="false">B727&amp;C727</f>
        <v>770T</v>
      </c>
      <c r="I727" s="0" t="str">
        <f aca="false">D727&amp;"-"&amp;E727</f>
        <v>8-C06</v>
      </c>
      <c r="K727" s="46" t="n">
        <f aca="false">ISNUMBER(MATCH(B727,Selection!A:A,0))</f>
        <v>0</v>
      </c>
    </row>
    <row r="728" customFormat="false" ht="13" hidden="true" customHeight="false" outlineLevel="0" collapsed="false">
      <c r="A728" s="57" t="n">
        <v>3468</v>
      </c>
      <c r="B728" s="57" t="n">
        <v>770</v>
      </c>
      <c r="C728" s="58" t="s">
        <v>44</v>
      </c>
      <c r="D728" s="54" t="n">
        <v>8</v>
      </c>
      <c r="E728" s="35" t="s">
        <v>2529</v>
      </c>
      <c r="F728" s="35" t="s">
        <v>2747</v>
      </c>
      <c r="H728" s="0" t="str">
        <f aca="false">B728&amp;C728</f>
        <v>770N</v>
      </c>
      <c r="I728" s="0" t="str">
        <f aca="false">D728&amp;"-"&amp;E728</f>
        <v>8-C07</v>
      </c>
      <c r="K728" s="46" t="n">
        <f aca="false">ISNUMBER(MATCH(B728,Selection!A:A,0))</f>
        <v>0</v>
      </c>
    </row>
    <row r="729" customFormat="false" ht="13" hidden="true" customHeight="false" outlineLevel="0" collapsed="false">
      <c r="A729" s="57" t="n">
        <v>3477</v>
      </c>
      <c r="B729" s="57" t="n">
        <v>772</v>
      </c>
      <c r="C729" s="45" t="s">
        <v>324</v>
      </c>
      <c r="D729" s="54" t="n">
        <v>8</v>
      </c>
      <c r="E729" s="35" t="s">
        <v>2530</v>
      </c>
      <c r="F729" s="35" t="s">
        <v>2747</v>
      </c>
      <c r="H729" s="0" t="str">
        <f aca="false">B729&amp;C729</f>
        <v>772MET</v>
      </c>
      <c r="I729" s="0" t="str">
        <f aca="false">D729&amp;"-"&amp;E729</f>
        <v>8-C08</v>
      </c>
      <c r="K729" s="46" t="n">
        <f aca="false">ISNUMBER(MATCH(B729,Selection!A:A,0))</f>
        <v>0</v>
      </c>
    </row>
    <row r="730" customFormat="false" ht="13" hidden="true" customHeight="false" outlineLevel="0" collapsed="false">
      <c r="A730" s="57" t="n">
        <v>3478</v>
      </c>
      <c r="B730" s="57" t="n">
        <v>772</v>
      </c>
      <c r="C730" s="58" t="s">
        <v>44</v>
      </c>
      <c r="D730" s="54" t="n">
        <v>8</v>
      </c>
      <c r="E730" s="35" t="s">
        <v>2531</v>
      </c>
      <c r="F730" s="35" t="s">
        <v>2747</v>
      </c>
      <c r="H730" s="0" t="str">
        <f aca="false">B730&amp;C730</f>
        <v>772N</v>
      </c>
      <c r="I730" s="0" t="str">
        <f aca="false">D730&amp;"-"&amp;E730</f>
        <v>8-C09</v>
      </c>
      <c r="K730" s="46" t="n">
        <f aca="false">ISNUMBER(MATCH(B730,Selection!A:A,0))</f>
        <v>0</v>
      </c>
    </row>
    <row r="731" customFormat="false" ht="13" hidden="true" customHeight="false" outlineLevel="0" collapsed="false">
      <c r="A731" s="57" t="n">
        <v>3483</v>
      </c>
      <c r="B731" s="57" t="n">
        <v>773</v>
      </c>
      <c r="C731" s="45" t="s">
        <v>324</v>
      </c>
      <c r="D731" s="54" t="n">
        <v>8</v>
      </c>
      <c r="E731" s="35" t="s">
        <v>2532</v>
      </c>
      <c r="F731" s="35" t="s">
        <v>2747</v>
      </c>
      <c r="H731" s="0" t="str">
        <f aca="false">B731&amp;C731</f>
        <v>773MET</v>
      </c>
      <c r="I731" s="0" t="str">
        <f aca="false">D731&amp;"-"&amp;E731</f>
        <v>8-C10</v>
      </c>
      <c r="K731" s="46" t="n">
        <f aca="false">ISNUMBER(MATCH(B731,Selection!A:A,0))</f>
        <v>0</v>
      </c>
    </row>
    <row r="732" customFormat="false" ht="13" hidden="true" customHeight="false" outlineLevel="0" collapsed="false">
      <c r="A732" s="57" t="n">
        <v>3484</v>
      </c>
      <c r="B732" s="57" t="n">
        <v>773</v>
      </c>
      <c r="C732" s="58" t="s">
        <v>44</v>
      </c>
      <c r="D732" s="54" t="n">
        <v>8</v>
      </c>
      <c r="E732" s="35" t="s">
        <v>2533</v>
      </c>
      <c r="F732" s="35" t="s">
        <v>2747</v>
      </c>
      <c r="H732" s="0" t="str">
        <f aca="false">B732&amp;C732</f>
        <v>773N</v>
      </c>
      <c r="I732" s="0" t="str">
        <f aca="false">D732&amp;"-"&amp;E732</f>
        <v>8-D01</v>
      </c>
      <c r="K732" s="46" t="n">
        <f aca="false">ISNUMBER(MATCH(B732,Selection!A:A,0))</f>
        <v>0</v>
      </c>
    </row>
    <row r="733" customFormat="false" ht="13" hidden="true" customHeight="false" outlineLevel="0" collapsed="false">
      <c r="A733" s="57" t="n">
        <v>3485</v>
      </c>
      <c r="B733" s="57" t="n">
        <v>774</v>
      </c>
      <c r="C733" s="58" t="s">
        <v>43</v>
      </c>
      <c r="D733" s="54" t="n">
        <v>8</v>
      </c>
      <c r="E733" s="35" t="s">
        <v>2534</v>
      </c>
      <c r="F733" s="35" t="s">
        <v>2747</v>
      </c>
      <c r="H733" s="0" t="str">
        <f aca="false">B733&amp;C733</f>
        <v>774T</v>
      </c>
      <c r="I733" s="0" t="str">
        <f aca="false">D733&amp;"-"&amp;E733</f>
        <v>8-D02</v>
      </c>
      <c r="K733" s="46" t="n">
        <f aca="false">ISNUMBER(MATCH(B733,Selection!A:A,0))</f>
        <v>0</v>
      </c>
    </row>
    <row r="734" customFormat="false" ht="13" hidden="true" customHeight="false" outlineLevel="0" collapsed="false">
      <c r="A734" s="57" t="n">
        <v>3489</v>
      </c>
      <c r="B734" s="57" t="n">
        <v>774</v>
      </c>
      <c r="C734" s="58" t="s">
        <v>44</v>
      </c>
      <c r="D734" s="54" t="n">
        <v>8</v>
      </c>
      <c r="E734" s="35" t="s">
        <v>2535</v>
      </c>
      <c r="F734" s="35" t="s">
        <v>2747</v>
      </c>
      <c r="H734" s="0" t="str">
        <f aca="false">B734&amp;C734</f>
        <v>774N</v>
      </c>
      <c r="I734" s="0" t="str">
        <f aca="false">D734&amp;"-"&amp;E734</f>
        <v>8-D03</v>
      </c>
      <c r="K734" s="46" t="n">
        <f aca="false">ISNUMBER(MATCH(B734,Selection!A:A,0))</f>
        <v>0</v>
      </c>
    </row>
    <row r="735" customFormat="false" ht="13" hidden="true" customHeight="false" outlineLevel="0" collapsed="false">
      <c r="A735" s="57" t="n">
        <v>3490</v>
      </c>
      <c r="B735" s="57" t="n">
        <v>775</v>
      </c>
      <c r="C735" s="58" t="s">
        <v>43</v>
      </c>
      <c r="D735" s="54" t="n">
        <v>8</v>
      </c>
      <c r="E735" s="35" t="s">
        <v>2537</v>
      </c>
      <c r="F735" s="35" t="s">
        <v>2747</v>
      </c>
      <c r="H735" s="0" t="str">
        <f aca="false">B735&amp;C735</f>
        <v>775T</v>
      </c>
      <c r="I735" s="0" t="str">
        <f aca="false">D735&amp;"-"&amp;E735</f>
        <v>8-D04</v>
      </c>
      <c r="K735" s="46" t="n">
        <f aca="false">ISNUMBER(MATCH(B735,Selection!A:A,0))</f>
        <v>0</v>
      </c>
    </row>
    <row r="736" customFormat="false" ht="13" hidden="true" customHeight="false" outlineLevel="0" collapsed="false">
      <c r="A736" s="57" t="n">
        <v>3493</v>
      </c>
      <c r="B736" s="57" t="n">
        <v>775</v>
      </c>
      <c r="C736" s="58" t="s">
        <v>44</v>
      </c>
      <c r="D736" s="54" t="n">
        <v>8</v>
      </c>
      <c r="E736" s="35" t="s">
        <v>2538</v>
      </c>
      <c r="F736" s="35" t="s">
        <v>2747</v>
      </c>
      <c r="H736" s="0" t="str">
        <f aca="false">B736&amp;C736</f>
        <v>775N</v>
      </c>
      <c r="I736" s="0" t="str">
        <f aca="false">D736&amp;"-"&amp;E736</f>
        <v>8-D05</v>
      </c>
      <c r="K736" s="46" t="n">
        <f aca="false">ISNUMBER(MATCH(B736,Selection!A:A,0))</f>
        <v>0</v>
      </c>
    </row>
    <row r="737" customFormat="false" ht="13" hidden="true" customHeight="false" outlineLevel="0" collapsed="false">
      <c r="A737" s="57" t="n">
        <v>3494</v>
      </c>
      <c r="B737" s="57" t="n">
        <v>776</v>
      </c>
      <c r="C737" s="58" t="s">
        <v>43</v>
      </c>
      <c r="D737" s="54" t="n">
        <v>8</v>
      </c>
      <c r="E737" s="35" t="s">
        <v>2539</v>
      </c>
      <c r="F737" s="35" t="s">
        <v>2747</v>
      </c>
      <c r="H737" s="0" t="str">
        <f aca="false">B737&amp;C737</f>
        <v>776T</v>
      </c>
      <c r="I737" s="0" t="str">
        <f aca="false">D737&amp;"-"&amp;E737</f>
        <v>8-D06</v>
      </c>
      <c r="K737" s="46" t="n">
        <f aca="false">ISNUMBER(MATCH(B737,Selection!A:A,0))</f>
        <v>0</v>
      </c>
    </row>
    <row r="738" customFormat="false" ht="13" hidden="true" customHeight="false" outlineLevel="0" collapsed="false">
      <c r="A738" s="57" t="n">
        <v>3497</v>
      </c>
      <c r="B738" s="57" t="n">
        <v>776</v>
      </c>
      <c r="C738" s="58" t="s">
        <v>44</v>
      </c>
      <c r="D738" s="54" t="n">
        <v>8</v>
      </c>
      <c r="E738" s="35" t="s">
        <v>2540</v>
      </c>
      <c r="F738" s="35" t="s">
        <v>2747</v>
      </c>
      <c r="H738" s="0" t="str">
        <f aca="false">B738&amp;C738</f>
        <v>776N</v>
      </c>
      <c r="I738" s="0" t="str">
        <f aca="false">D738&amp;"-"&amp;E738</f>
        <v>8-D07</v>
      </c>
      <c r="K738" s="46" t="n">
        <f aca="false">ISNUMBER(MATCH(B738,Selection!A:A,0))</f>
        <v>0</v>
      </c>
    </row>
    <row r="739" customFormat="false" ht="13" hidden="true" customHeight="false" outlineLevel="0" collapsed="false">
      <c r="A739" s="57" t="n">
        <v>3498</v>
      </c>
      <c r="B739" s="57" t="n">
        <v>777</v>
      </c>
      <c r="C739" s="58" t="s">
        <v>43</v>
      </c>
      <c r="D739" s="54" t="n">
        <v>8</v>
      </c>
      <c r="E739" s="35" t="s">
        <v>2541</v>
      </c>
      <c r="F739" s="35" t="s">
        <v>2747</v>
      </c>
      <c r="H739" s="0" t="str">
        <f aca="false">B739&amp;C739</f>
        <v>777T</v>
      </c>
      <c r="I739" s="0" t="str">
        <f aca="false">D739&amp;"-"&amp;E739</f>
        <v>8-D08</v>
      </c>
      <c r="K739" s="46" t="n">
        <f aca="false">ISNUMBER(MATCH(B739,Selection!A:A,0))</f>
        <v>0</v>
      </c>
    </row>
    <row r="740" customFormat="false" ht="13" hidden="true" customHeight="false" outlineLevel="0" collapsed="false">
      <c r="A740" s="57" t="n">
        <v>3500</v>
      </c>
      <c r="B740" s="57" t="n">
        <v>777</v>
      </c>
      <c r="C740" s="58" t="s">
        <v>44</v>
      </c>
      <c r="D740" s="54" t="n">
        <v>8</v>
      </c>
      <c r="E740" s="35" t="s">
        <v>2542</v>
      </c>
      <c r="F740" s="35" t="s">
        <v>2747</v>
      </c>
      <c r="H740" s="0" t="str">
        <f aca="false">B740&amp;C740</f>
        <v>777N</v>
      </c>
      <c r="I740" s="0" t="str">
        <f aca="false">D740&amp;"-"&amp;E740</f>
        <v>8-D09</v>
      </c>
      <c r="K740" s="46" t="n">
        <f aca="false">ISNUMBER(MATCH(B740,Selection!A:A,0))</f>
        <v>0</v>
      </c>
    </row>
    <row r="741" customFormat="false" ht="13" hidden="true" customHeight="false" outlineLevel="0" collapsed="false">
      <c r="A741" s="57" t="n">
        <v>3501</v>
      </c>
      <c r="B741" s="57" t="n">
        <v>778</v>
      </c>
      <c r="C741" s="58" t="s">
        <v>137</v>
      </c>
      <c r="D741" s="54" t="n">
        <v>8</v>
      </c>
      <c r="E741" s="35" t="s">
        <v>2543</v>
      </c>
      <c r="F741" s="35" t="s">
        <v>2747</v>
      </c>
      <c r="H741" s="0" t="str">
        <f aca="false">B741&amp;C741</f>
        <v>778ADE</v>
      </c>
      <c r="I741" s="0" t="str">
        <f aca="false">D741&amp;"-"&amp;E741</f>
        <v>8-D10</v>
      </c>
      <c r="K741" s="46" t="n">
        <f aca="false">ISNUMBER(MATCH(B741,Selection!A:A,0))</f>
        <v>0</v>
      </c>
    </row>
    <row r="742" customFormat="false" ht="13" hidden="true" customHeight="false" outlineLevel="0" collapsed="false">
      <c r="A742" s="57" t="n">
        <v>3503</v>
      </c>
      <c r="B742" s="57" t="n">
        <v>778</v>
      </c>
      <c r="C742" s="58" t="s">
        <v>44</v>
      </c>
      <c r="D742" s="54" t="n">
        <v>8</v>
      </c>
      <c r="E742" s="35" t="s">
        <v>2544</v>
      </c>
      <c r="F742" s="35" t="s">
        <v>2747</v>
      </c>
      <c r="H742" s="0" t="str">
        <f aca="false">B742&amp;C742</f>
        <v>778N</v>
      </c>
      <c r="I742" s="0" t="str">
        <f aca="false">D742&amp;"-"&amp;E742</f>
        <v>8-E01</v>
      </c>
      <c r="K742" s="46" t="n">
        <f aca="false">ISNUMBER(MATCH(B742,Selection!A:A,0))</f>
        <v>0</v>
      </c>
    </row>
    <row r="743" customFormat="false" ht="13" hidden="true" customHeight="false" outlineLevel="0" collapsed="false">
      <c r="A743" s="57" t="n">
        <v>3504</v>
      </c>
      <c r="B743" s="57" t="n">
        <v>779</v>
      </c>
      <c r="C743" s="58" t="s">
        <v>43</v>
      </c>
      <c r="D743" s="54" t="n">
        <v>8</v>
      </c>
      <c r="E743" s="35" t="s">
        <v>2545</v>
      </c>
      <c r="F743" s="35" t="s">
        <v>2747</v>
      </c>
      <c r="H743" s="0" t="str">
        <f aca="false">B743&amp;C743</f>
        <v>779T</v>
      </c>
      <c r="I743" s="0" t="str">
        <f aca="false">D743&amp;"-"&amp;E743</f>
        <v>8-E02</v>
      </c>
      <c r="K743" s="46" t="n">
        <f aca="false">ISNUMBER(MATCH(B743,Selection!A:A,0))</f>
        <v>0</v>
      </c>
    </row>
    <row r="744" customFormat="false" ht="13" hidden="true" customHeight="false" outlineLevel="0" collapsed="false">
      <c r="A744" s="57" t="n">
        <v>3507</v>
      </c>
      <c r="B744" s="57" t="n">
        <v>779</v>
      </c>
      <c r="C744" s="58" t="s">
        <v>44</v>
      </c>
      <c r="D744" s="54" t="n">
        <v>8</v>
      </c>
      <c r="E744" s="35" t="s">
        <v>2546</v>
      </c>
      <c r="F744" s="35" t="s">
        <v>2747</v>
      </c>
      <c r="H744" s="0" t="str">
        <f aca="false">B744&amp;C744</f>
        <v>779N</v>
      </c>
      <c r="I744" s="0" t="str">
        <f aca="false">D744&amp;"-"&amp;E744</f>
        <v>8-E03</v>
      </c>
      <c r="K744" s="46" t="n">
        <f aca="false">ISNUMBER(MATCH(B744,Selection!A:A,0))</f>
        <v>0</v>
      </c>
    </row>
    <row r="745" customFormat="false" ht="13" hidden="true" customHeight="false" outlineLevel="0" collapsed="false">
      <c r="A745" s="57" t="n">
        <v>3508</v>
      </c>
      <c r="B745" s="57" t="n">
        <v>780</v>
      </c>
      <c r="C745" s="58" t="s">
        <v>43</v>
      </c>
      <c r="D745" s="54" t="n">
        <v>8</v>
      </c>
      <c r="E745" s="35" t="s">
        <v>2547</v>
      </c>
      <c r="F745" s="35" t="s">
        <v>2747</v>
      </c>
      <c r="H745" s="0" t="str">
        <f aca="false">B745&amp;C745</f>
        <v>780T</v>
      </c>
      <c r="I745" s="0" t="str">
        <f aca="false">D745&amp;"-"&amp;E745</f>
        <v>8-E04</v>
      </c>
      <c r="K745" s="46" t="n">
        <f aca="false">ISNUMBER(MATCH(B745,Selection!A:A,0))</f>
        <v>0</v>
      </c>
    </row>
    <row r="746" customFormat="false" ht="13" hidden="true" customHeight="false" outlineLevel="0" collapsed="false">
      <c r="A746" s="57" t="n">
        <v>3511</v>
      </c>
      <c r="B746" s="57" t="n">
        <v>780</v>
      </c>
      <c r="C746" s="58" t="s">
        <v>44</v>
      </c>
      <c r="D746" s="54" t="n">
        <v>8</v>
      </c>
      <c r="E746" s="35" t="s">
        <v>2548</v>
      </c>
      <c r="F746" s="35" t="s">
        <v>2747</v>
      </c>
      <c r="H746" s="0" t="str">
        <f aca="false">B746&amp;C746</f>
        <v>780N</v>
      </c>
      <c r="I746" s="0" t="str">
        <f aca="false">D746&amp;"-"&amp;E746</f>
        <v>8-E05</v>
      </c>
      <c r="K746" s="46" t="n">
        <f aca="false">ISNUMBER(MATCH(B746,Selection!A:A,0))</f>
        <v>0</v>
      </c>
    </row>
    <row r="747" customFormat="false" ht="13" hidden="true" customHeight="false" outlineLevel="0" collapsed="false">
      <c r="A747" s="57" t="n">
        <v>3512</v>
      </c>
      <c r="B747" s="57" t="n">
        <v>781</v>
      </c>
      <c r="C747" s="58" t="s">
        <v>43</v>
      </c>
      <c r="D747" s="54" t="n">
        <v>8</v>
      </c>
      <c r="E747" s="35" t="s">
        <v>2549</v>
      </c>
      <c r="F747" s="35" t="s">
        <v>2747</v>
      </c>
      <c r="H747" s="0" t="str">
        <f aca="false">B747&amp;C747</f>
        <v>781T</v>
      </c>
      <c r="I747" s="0" t="str">
        <f aca="false">D747&amp;"-"&amp;E747</f>
        <v>8-E06</v>
      </c>
      <c r="K747" s="46" t="n">
        <f aca="false">ISNUMBER(MATCH(B747,Selection!A:A,0))</f>
        <v>0</v>
      </c>
    </row>
    <row r="748" customFormat="false" ht="13" hidden="true" customHeight="false" outlineLevel="0" collapsed="false">
      <c r="A748" s="57" t="n">
        <v>3515</v>
      </c>
      <c r="B748" s="57" t="n">
        <v>781</v>
      </c>
      <c r="C748" s="58" t="s">
        <v>44</v>
      </c>
      <c r="D748" s="54" t="n">
        <v>8</v>
      </c>
      <c r="E748" s="35" t="s">
        <v>2550</v>
      </c>
      <c r="F748" s="35" t="s">
        <v>2747</v>
      </c>
      <c r="H748" s="0" t="str">
        <f aca="false">B748&amp;C748</f>
        <v>781N</v>
      </c>
      <c r="I748" s="0" t="str">
        <f aca="false">D748&amp;"-"&amp;E748</f>
        <v>8-E07</v>
      </c>
      <c r="K748" s="46" t="n">
        <f aca="false">ISNUMBER(MATCH(B748,Selection!A:A,0))</f>
        <v>0</v>
      </c>
    </row>
    <row r="749" customFormat="false" ht="13" hidden="true" customHeight="false" outlineLevel="0" collapsed="false">
      <c r="A749" s="57" t="n">
        <v>3530</v>
      </c>
      <c r="B749" s="57" t="n">
        <v>784</v>
      </c>
      <c r="C749" s="58" t="s">
        <v>43</v>
      </c>
      <c r="D749" s="54" t="n">
        <v>8</v>
      </c>
      <c r="E749" s="35" t="s">
        <v>2551</v>
      </c>
      <c r="F749" s="35" t="s">
        <v>2747</v>
      </c>
      <c r="H749" s="0" t="str">
        <f aca="false">B749&amp;C749</f>
        <v>784T</v>
      </c>
      <c r="I749" s="0" t="str">
        <f aca="false">D749&amp;"-"&amp;E749</f>
        <v>8-E08</v>
      </c>
      <c r="K749" s="46" t="n">
        <f aca="false">ISNUMBER(MATCH(B749,Selection!A:A,0))</f>
        <v>0</v>
      </c>
    </row>
    <row r="750" customFormat="false" ht="13" hidden="true" customHeight="false" outlineLevel="0" collapsed="false">
      <c r="A750" s="57" t="n">
        <v>3532</v>
      </c>
      <c r="B750" s="57" t="n">
        <v>784</v>
      </c>
      <c r="C750" s="58" t="s">
        <v>44</v>
      </c>
      <c r="D750" s="54" t="n">
        <v>8</v>
      </c>
      <c r="E750" s="35" t="s">
        <v>2552</v>
      </c>
      <c r="F750" s="35" t="s">
        <v>2747</v>
      </c>
      <c r="H750" s="0" t="str">
        <f aca="false">B750&amp;C750</f>
        <v>784N</v>
      </c>
      <c r="I750" s="0" t="str">
        <f aca="false">D750&amp;"-"&amp;E750</f>
        <v>8-E09</v>
      </c>
      <c r="K750" s="46" t="n">
        <f aca="false">ISNUMBER(MATCH(B750,Selection!A:A,0))</f>
        <v>0</v>
      </c>
    </row>
    <row r="751" customFormat="false" ht="13" hidden="true" customHeight="false" outlineLevel="0" collapsed="false">
      <c r="A751" s="57" t="n">
        <v>3537</v>
      </c>
      <c r="B751" s="57" t="n">
        <v>785</v>
      </c>
      <c r="C751" s="45" t="s">
        <v>43</v>
      </c>
      <c r="D751" s="54" t="n">
        <v>8</v>
      </c>
      <c r="E751" s="35" t="s">
        <v>2553</v>
      </c>
      <c r="F751" s="35" t="s">
        <v>2747</v>
      </c>
      <c r="H751" s="0" t="str">
        <f aca="false">B751&amp;C751</f>
        <v>785T</v>
      </c>
      <c r="I751" s="0" t="str">
        <f aca="false">D751&amp;"-"&amp;E751</f>
        <v>8-E10</v>
      </c>
      <c r="K751" s="46" t="n">
        <f aca="false">ISNUMBER(MATCH(B751,Selection!A:A,0))</f>
        <v>0</v>
      </c>
    </row>
    <row r="752" customFormat="false" ht="13" hidden="true" customHeight="false" outlineLevel="0" collapsed="false">
      <c r="A752" s="57" t="n">
        <v>3540</v>
      </c>
      <c r="B752" s="57" t="n">
        <v>785</v>
      </c>
      <c r="C752" s="45" t="s">
        <v>44</v>
      </c>
      <c r="D752" s="54" t="n">
        <v>8</v>
      </c>
      <c r="E752" s="35" t="s">
        <v>2554</v>
      </c>
      <c r="F752" s="35" t="s">
        <v>2747</v>
      </c>
      <c r="H752" s="0" t="str">
        <f aca="false">B752&amp;C752</f>
        <v>785N</v>
      </c>
      <c r="I752" s="0" t="str">
        <f aca="false">D752&amp;"-"&amp;E752</f>
        <v>8-F01</v>
      </c>
      <c r="K752" s="46" t="n">
        <f aca="false">ISNUMBER(MATCH(B752,Selection!A:A,0))</f>
        <v>0</v>
      </c>
    </row>
    <row r="753" customFormat="false" ht="13" hidden="true" customHeight="false" outlineLevel="0" collapsed="false">
      <c r="A753" s="57" t="n">
        <v>3541</v>
      </c>
      <c r="B753" s="57" t="n">
        <v>786</v>
      </c>
      <c r="C753" s="58" t="s">
        <v>43</v>
      </c>
      <c r="D753" s="54" t="n">
        <v>8</v>
      </c>
      <c r="E753" s="35" t="s">
        <v>2555</v>
      </c>
      <c r="F753" s="35" t="s">
        <v>2747</v>
      </c>
      <c r="H753" s="0" t="str">
        <f aca="false">B753&amp;C753</f>
        <v>786T</v>
      </c>
      <c r="I753" s="0" t="str">
        <f aca="false">D753&amp;"-"&amp;E753</f>
        <v>8-F02</v>
      </c>
      <c r="K753" s="46" t="n">
        <f aca="false">ISNUMBER(MATCH(B753,Selection!A:A,0))</f>
        <v>0</v>
      </c>
    </row>
    <row r="754" customFormat="false" ht="13" hidden="true" customHeight="false" outlineLevel="0" collapsed="false">
      <c r="A754" s="57" t="n">
        <v>3544</v>
      </c>
      <c r="B754" s="57" t="n">
        <v>786</v>
      </c>
      <c r="C754" s="58" t="s">
        <v>44</v>
      </c>
      <c r="D754" s="54" t="n">
        <v>8</v>
      </c>
      <c r="E754" s="35" t="s">
        <v>2556</v>
      </c>
      <c r="F754" s="35" t="s">
        <v>2747</v>
      </c>
      <c r="H754" s="0" t="str">
        <f aca="false">B754&amp;C754</f>
        <v>786N</v>
      </c>
      <c r="I754" s="0" t="str">
        <f aca="false">D754&amp;"-"&amp;E754</f>
        <v>8-F03</v>
      </c>
      <c r="K754" s="46" t="n">
        <f aca="false">ISNUMBER(MATCH(B754,Selection!A:A,0))</f>
        <v>0</v>
      </c>
    </row>
    <row r="755" customFormat="false" ht="13" hidden="true" customHeight="false" outlineLevel="0" collapsed="false">
      <c r="A755" s="57" t="n">
        <v>3545</v>
      </c>
      <c r="B755" s="57" t="n">
        <v>787</v>
      </c>
      <c r="C755" s="58" t="s">
        <v>43</v>
      </c>
      <c r="D755" s="54" t="n">
        <v>8</v>
      </c>
      <c r="E755" s="35" t="s">
        <v>2557</v>
      </c>
      <c r="F755" s="35" t="s">
        <v>2747</v>
      </c>
      <c r="H755" s="0" t="str">
        <f aca="false">B755&amp;C755</f>
        <v>787T</v>
      </c>
      <c r="I755" s="0" t="str">
        <f aca="false">D755&amp;"-"&amp;E755</f>
        <v>8-F04</v>
      </c>
      <c r="K755" s="46" t="n">
        <f aca="false">ISNUMBER(MATCH(B755,Selection!A:A,0))</f>
        <v>0</v>
      </c>
    </row>
    <row r="756" customFormat="false" ht="13" hidden="true" customHeight="false" outlineLevel="0" collapsed="false">
      <c r="A756" s="57" t="n">
        <v>3548</v>
      </c>
      <c r="B756" s="57" t="n">
        <v>787</v>
      </c>
      <c r="C756" s="58" t="s">
        <v>44</v>
      </c>
      <c r="D756" s="54" t="n">
        <v>8</v>
      </c>
      <c r="E756" s="35" t="s">
        <v>2558</v>
      </c>
      <c r="F756" s="35" t="s">
        <v>2747</v>
      </c>
      <c r="H756" s="0" t="str">
        <f aca="false">B756&amp;C756</f>
        <v>787N</v>
      </c>
      <c r="I756" s="0" t="str">
        <f aca="false">D756&amp;"-"&amp;E756</f>
        <v>8-F05</v>
      </c>
      <c r="K756" s="46" t="n">
        <f aca="false">ISNUMBER(MATCH(B756,Selection!A:A,0))</f>
        <v>0</v>
      </c>
    </row>
    <row r="757" customFormat="false" ht="13" hidden="true" customHeight="false" outlineLevel="0" collapsed="false">
      <c r="A757" s="57" t="n">
        <v>3549</v>
      </c>
      <c r="B757" s="57" t="n">
        <v>788</v>
      </c>
      <c r="C757" s="58" t="s">
        <v>43</v>
      </c>
      <c r="D757" s="54" t="n">
        <v>8</v>
      </c>
      <c r="E757" s="35" t="s">
        <v>2559</v>
      </c>
      <c r="F757" s="35" t="s">
        <v>2747</v>
      </c>
      <c r="H757" s="0" t="str">
        <f aca="false">B757&amp;C757</f>
        <v>788T</v>
      </c>
      <c r="I757" s="0" t="str">
        <f aca="false">D757&amp;"-"&amp;E757</f>
        <v>8-F06</v>
      </c>
      <c r="K757" s="46" t="n">
        <f aca="false">ISNUMBER(MATCH(B757,Selection!A:A,0))</f>
        <v>0</v>
      </c>
    </row>
    <row r="758" customFormat="false" ht="13" hidden="true" customHeight="false" outlineLevel="0" collapsed="false">
      <c r="A758" s="57" t="n">
        <v>3551</v>
      </c>
      <c r="B758" s="57" t="n">
        <v>788</v>
      </c>
      <c r="C758" s="58" t="s">
        <v>44</v>
      </c>
      <c r="D758" s="54" t="n">
        <v>8</v>
      </c>
      <c r="E758" s="35" t="s">
        <v>2560</v>
      </c>
      <c r="F758" s="35" t="s">
        <v>2747</v>
      </c>
      <c r="H758" s="0" t="str">
        <f aca="false">B758&amp;C758</f>
        <v>788N</v>
      </c>
      <c r="I758" s="0" t="str">
        <f aca="false">D758&amp;"-"&amp;E758</f>
        <v>8-F07</v>
      </c>
      <c r="K758" s="46" t="n">
        <f aca="false">ISNUMBER(MATCH(B758,Selection!A:A,0))</f>
        <v>0</v>
      </c>
    </row>
    <row r="759" customFormat="false" ht="13" hidden="true" customHeight="false" outlineLevel="0" collapsed="false">
      <c r="A759" s="57" t="n">
        <v>3558</v>
      </c>
      <c r="B759" s="57" t="n">
        <v>790</v>
      </c>
      <c r="C759" s="58" t="s">
        <v>43</v>
      </c>
      <c r="D759" s="54" t="n">
        <v>8</v>
      </c>
      <c r="E759" s="35" t="s">
        <v>2561</v>
      </c>
      <c r="F759" s="35" t="s">
        <v>2747</v>
      </c>
      <c r="H759" s="0" t="str">
        <f aca="false">B759&amp;C759</f>
        <v>790T</v>
      </c>
      <c r="I759" s="0" t="str">
        <f aca="false">D759&amp;"-"&amp;E759</f>
        <v>8-F08</v>
      </c>
      <c r="K759" s="46" t="n">
        <f aca="false">ISNUMBER(MATCH(B759,Selection!A:A,0))</f>
        <v>0</v>
      </c>
    </row>
    <row r="760" customFormat="false" ht="13" hidden="true" customHeight="false" outlineLevel="0" collapsed="false">
      <c r="A760" s="57" t="n">
        <v>3561</v>
      </c>
      <c r="B760" s="57" t="n">
        <v>790</v>
      </c>
      <c r="C760" s="58" t="s">
        <v>44</v>
      </c>
      <c r="D760" s="54" t="n">
        <v>8</v>
      </c>
      <c r="E760" s="35" t="s">
        <v>2562</v>
      </c>
      <c r="F760" s="35" t="s">
        <v>2747</v>
      </c>
      <c r="H760" s="0" t="str">
        <f aca="false">B760&amp;C760</f>
        <v>790N</v>
      </c>
      <c r="I760" s="0" t="str">
        <f aca="false">D760&amp;"-"&amp;E760</f>
        <v>8-F09</v>
      </c>
      <c r="K760" s="46" t="n">
        <f aca="false">ISNUMBER(MATCH(B760,Selection!A:A,0))</f>
        <v>0</v>
      </c>
    </row>
    <row r="761" customFormat="false" ht="13" hidden="true" customHeight="false" outlineLevel="0" collapsed="false">
      <c r="A761" s="57" t="n">
        <v>3563</v>
      </c>
      <c r="B761" s="57" t="n">
        <v>791</v>
      </c>
      <c r="C761" s="58" t="s">
        <v>43</v>
      </c>
      <c r="D761" s="54" t="n">
        <v>8</v>
      </c>
      <c r="E761" s="35" t="s">
        <v>2563</v>
      </c>
      <c r="F761" s="35" t="s">
        <v>2747</v>
      </c>
      <c r="H761" s="0" t="str">
        <f aca="false">B761&amp;C761</f>
        <v>791T</v>
      </c>
      <c r="I761" s="0" t="str">
        <f aca="false">D761&amp;"-"&amp;E761</f>
        <v>8-F10</v>
      </c>
      <c r="K761" s="46" t="n">
        <f aca="false">ISNUMBER(MATCH(B761,Selection!A:A,0))</f>
        <v>0</v>
      </c>
    </row>
    <row r="762" customFormat="false" ht="13" hidden="true" customHeight="false" outlineLevel="0" collapsed="false">
      <c r="A762" s="57" t="n">
        <v>3565</v>
      </c>
      <c r="B762" s="57" t="n">
        <v>791</v>
      </c>
      <c r="C762" s="58" t="s">
        <v>44</v>
      </c>
      <c r="D762" s="54" t="n">
        <v>8</v>
      </c>
      <c r="E762" s="35" t="s">
        <v>2564</v>
      </c>
      <c r="F762" s="35" t="s">
        <v>2747</v>
      </c>
      <c r="H762" s="0" t="str">
        <f aca="false">B762&amp;C762</f>
        <v>791N</v>
      </c>
      <c r="I762" s="0" t="str">
        <f aca="false">D762&amp;"-"&amp;E762</f>
        <v>8-G01</v>
      </c>
      <c r="K762" s="46" t="n">
        <f aca="false">ISNUMBER(MATCH(B762,Selection!A:A,0))</f>
        <v>0</v>
      </c>
    </row>
    <row r="763" customFormat="false" ht="13" hidden="true" customHeight="false" outlineLevel="0" collapsed="false">
      <c r="A763" s="57" t="n">
        <v>3568</v>
      </c>
      <c r="B763" s="57" t="n">
        <v>792</v>
      </c>
      <c r="C763" s="45" t="s">
        <v>43</v>
      </c>
      <c r="D763" s="54" t="n">
        <v>8</v>
      </c>
      <c r="E763" s="35" t="s">
        <v>2565</v>
      </c>
      <c r="F763" s="35" t="s">
        <v>2747</v>
      </c>
      <c r="H763" s="0" t="str">
        <f aca="false">B763&amp;C763</f>
        <v>792T</v>
      </c>
      <c r="I763" s="0" t="str">
        <f aca="false">D763&amp;"-"&amp;E763</f>
        <v>8-G02</v>
      </c>
      <c r="K763" s="46" t="n">
        <f aca="false">ISNUMBER(MATCH(B763,Selection!A:A,0))</f>
        <v>0</v>
      </c>
    </row>
    <row r="764" customFormat="false" ht="13" hidden="true" customHeight="false" outlineLevel="0" collapsed="false">
      <c r="A764" s="57" t="n">
        <v>3571</v>
      </c>
      <c r="B764" s="57" t="n">
        <v>792</v>
      </c>
      <c r="C764" s="45" t="s">
        <v>44</v>
      </c>
      <c r="D764" s="54" t="n">
        <v>8</v>
      </c>
      <c r="E764" s="35" t="s">
        <v>2566</v>
      </c>
      <c r="F764" s="35" t="s">
        <v>2747</v>
      </c>
      <c r="H764" s="0" t="str">
        <f aca="false">B764&amp;C764</f>
        <v>792N</v>
      </c>
      <c r="I764" s="0" t="str">
        <f aca="false">D764&amp;"-"&amp;E764</f>
        <v>8-G03</v>
      </c>
      <c r="K764" s="46" t="n">
        <f aca="false">ISNUMBER(MATCH(B764,Selection!A:A,0))</f>
        <v>0</v>
      </c>
    </row>
    <row r="765" customFormat="false" ht="13" hidden="true" customHeight="false" outlineLevel="0" collapsed="false">
      <c r="A765" s="57" t="n">
        <v>3572</v>
      </c>
      <c r="B765" s="57" t="n">
        <v>793</v>
      </c>
      <c r="C765" s="45" t="s">
        <v>43</v>
      </c>
      <c r="D765" s="54" t="n">
        <v>8</v>
      </c>
      <c r="E765" s="35" t="s">
        <v>2567</v>
      </c>
      <c r="F765" s="35" t="s">
        <v>2747</v>
      </c>
      <c r="H765" s="0" t="str">
        <f aca="false">B765&amp;C765</f>
        <v>793T</v>
      </c>
      <c r="I765" s="0" t="str">
        <f aca="false">D765&amp;"-"&amp;E765</f>
        <v>8-G04</v>
      </c>
      <c r="K765" s="46" t="n">
        <f aca="false">ISNUMBER(MATCH(B765,Selection!A:A,0))</f>
        <v>0</v>
      </c>
    </row>
    <row r="766" customFormat="false" ht="13" hidden="true" customHeight="false" outlineLevel="0" collapsed="false">
      <c r="A766" s="57" t="n">
        <v>3575</v>
      </c>
      <c r="B766" s="57" t="n">
        <v>793</v>
      </c>
      <c r="C766" s="45" t="s">
        <v>44</v>
      </c>
      <c r="D766" s="54" t="n">
        <v>8</v>
      </c>
      <c r="E766" s="35" t="s">
        <v>2568</v>
      </c>
      <c r="F766" s="35" t="s">
        <v>2747</v>
      </c>
      <c r="H766" s="0" t="str">
        <f aca="false">B766&amp;C766</f>
        <v>793N</v>
      </c>
      <c r="I766" s="0" t="str">
        <f aca="false">D766&amp;"-"&amp;E766</f>
        <v>8-G05</v>
      </c>
      <c r="K766" s="46" t="n">
        <f aca="false">ISNUMBER(MATCH(B766,Selection!A:A,0))</f>
        <v>0</v>
      </c>
    </row>
    <row r="767" customFormat="false" ht="13" hidden="true" customHeight="false" outlineLevel="0" collapsed="false">
      <c r="A767" s="57" t="n">
        <v>3582</v>
      </c>
      <c r="B767" s="57" t="n">
        <v>795</v>
      </c>
      <c r="C767" s="45" t="s">
        <v>43</v>
      </c>
      <c r="D767" s="54" t="n">
        <v>8</v>
      </c>
      <c r="E767" s="35" t="s">
        <v>2569</v>
      </c>
      <c r="F767" s="35" t="s">
        <v>2747</v>
      </c>
      <c r="H767" s="0" t="str">
        <f aca="false">B767&amp;C767</f>
        <v>795T</v>
      </c>
      <c r="I767" s="0" t="str">
        <f aca="false">D767&amp;"-"&amp;E767</f>
        <v>8-G06</v>
      </c>
      <c r="K767" s="46" t="n">
        <f aca="false">ISNUMBER(MATCH(B767,Selection!A:A,0))</f>
        <v>0</v>
      </c>
    </row>
    <row r="768" customFormat="false" ht="13" hidden="true" customHeight="false" outlineLevel="0" collapsed="false">
      <c r="A768" s="57" t="n">
        <v>3583</v>
      </c>
      <c r="B768" s="57" t="n">
        <v>795</v>
      </c>
      <c r="C768" s="45" t="s">
        <v>44</v>
      </c>
      <c r="D768" s="54" t="n">
        <v>8</v>
      </c>
      <c r="E768" s="35" t="s">
        <v>2570</v>
      </c>
      <c r="F768" s="35" t="s">
        <v>2747</v>
      </c>
      <c r="H768" s="0" t="str">
        <f aca="false">B768&amp;C768</f>
        <v>795N</v>
      </c>
      <c r="I768" s="0" t="str">
        <f aca="false">D768&amp;"-"&amp;E768</f>
        <v>8-G07</v>
      </c>
      <c r="K768" s="46" t="n">
        <f aca="false">ISNUMBER(MATCH(B768,Selection!A:A,0))</f>
        <v>0</v>
      </c>
    </row>
    <row r="769" customFormat="false" ht="13" hidden="true" customHeight="false" outlineLevel="0" collapsed="false">
      <c r="A769" s="57" t="n">
        <v>3585</v>
      </c>
      <c r="B769" s="57" t="n">
        <v>796</v>
      </c>
      <c r="C769" s="58" t="s">
        <v>43</v>
      </c>
      <c r="D769" s="54" t="n">
        <v>8</v>
      </c>
      <c r="E769" s="35" t="s">
        <v>2571</v>
      </c>
      <c r="F769" s="35" t="s">
        <v>2747</v>
      </c>
      <c r="H769" s="0" t="str">
        <f aca="false">B769&amp;C769</f>
        <v>796T</v>
      </c>
      <c r="I769" s="0" t="str">
        <f aca="false">D769&amp;"-"&amp;E769</f>
        <v>8-G08</v>
      </c>
      <c r="K769" s="46" t="n">
        <f aca="false">ISNUMBER(MATCH(B769,Selection!A:A,0))</f>
        <v>0</v>
      </c>
    </row>
    <row r="770" customFormat="false" ht="13" hidden="true" customHeight="false" outlineLevel="0" collapsed="false">
      <c r="A770" s="57" t="n">
        <v>3587</v>
      </c>
      <c r="B770" s="57" t="n">
        <v>796</v>
      </c>
      <c r="C770" s="58" t="s">
        <v>44</v>
      </c>
      <c r="D770" s="54" t="n">
        <v>8</v>
      </c>
      <c r="E770" s="35" t="s">
        <v>2572</v>
      </c>
      <c r="F770" s="35" t="s">
        <v>2747</v>
      </c>
      <c r="H770" s="0" t="str">
        <f aca="false">B770&amp;C770</f>
        <v>796N</v>
      </c>
      <c r="I770" s="0" t="str">
        <f aca="false">D770&amp;"-"&amp;E770</f>
        <v>8-G09</v>
      </c>
      <c r="K770" s="46" t="n">
        <f aca="false">ISNUMBER(MATCH(B770,Selection!A:A,0))</f>
        <v>0</v>
      </c>
    </row>
    <row r="771" customFormat="false" ht="13" hidden="true" customHeight="false" outlineLevel="0" collapsed="false">
      <c r="A771" s="57" t="n">
        <v>3588</v>
      </c>
      <c r="B771" s="57" t="n">
        <v>797</v>
      </c>
      <c r="C771" s="45" t="s">
        <v>43</v>
      </c>
      <c r="D771" s="54" t="n">
        <v>8</v>
      </c>
      <c r="E771" s="35" t="s">
        <v>2573</v>
      </c>
      <c r="F771" s="35" t="s">
        <v>2747</v>
      </c>
      <c r="H771" s="0" t="str">
        <f aca="false">B771&amp;C771</f>
        <v>797T</v>
      </c>
      <c r="I771" s="0" t="str">
        <f aca="false">D771&amp;"-"&amp;E771</f>
        <v>8-G10</v>
      </c>
      <c r="K771" s="46" t="n">
        <f aca="false">ISNUMBER(MATCH(B771,Selection!A:A,0))</f>
        <v>0</v>
      </c>
    </row>
    <row r="772" customFormat="false" ht="13" hidden="true" customHeight="false" outlineLevel="0" collapsed="false">
      <c r="A772" s="57" t="n">
        <v>3592</v>
      </c>
      <c r="B772" s="57" t="n">
        <v>797</v>
      </c>
      <c r="C772" s="45" t="s">
        <v>44</v>
      </c>
      <c r="D772" s="54" t="n">
        <v>8</v>
      </c>
      <c r="E772" s="35" t="s">
        <v>2574</v>
      </c>
      <c r="F772" s="35" t="s">
        <v>2747</v>
      </c>
      <c r="H772" s="0" t="str">
        <f aca="false">B772&amp;C772</f>
        <v>797N</v>
      </c>
      <c r="I772" s="0" t="str">
        <f aca="false">D772&amp;"-"&amp;E772</f>
        <v>8-H01</v>
      </c>
      <c r="K772" s="46" t="n">
        <f aca="false">ISNUMBER(MATCH(B772,Selection!A:A,0))</f>
        <v>0</v>
      </c>
    </row>
    <row r="773" customFormat="false" ht="13" hidden="true" customHeight="false" outlineLevel="0" collapsed="false">
      <c r="A773" s="57" t="n">
        <v>3595</v>
      </c>
      <c r="B773" s="57" t="n">
        <v>798</v>
      </c>
      <c r="C773" s="58" t="s">
        <v>43</v>
      </c>
      <c r="D773" s="54" t="n">
        <v>8</v>
      </c>
      <c r="E773" s="35" t="s">
        <v>2575</v>
      </c>
      <c r="F773" s="35" t="s">
        <v>2747</v>
      </c>
      <c r="H773" s="0" t="str">
        <f aca="false">B773&amp;C773</f>
        <v>798T</v>
      </c>
      <c r="I773" s="0" t="str">
        <f aca="false">D773&amp;"-"&amp;E773</f>
        <v>8-H02</v>
      </c>
      <c r="K773" s="46" t="n">
        <f aca="false">ISNUMBER(MATCH(B773,Selection!A:A,0))</f>
        <v>0</v>
      </c>
    </row>
    <row r="774" customFormat="false" ht="13" hidden="true" customHeight="false" outlineLevel="0" collapsed="false">
      <c r="A774" s="57" t="n">
        <v>3596</v>
      </c>
      <c r="B774" s="57" t="n">
        <v>798</v>
      </c>
      <c r="C774" s="58" t="s">
        <v>44</v>
      </c>
      <c r="D774" s="54" t="n">
        <v>8</v>
      </c>
      <c r="E774" s="35" t="s">
        <v>2576</v>
      </c>
      <c r="F774" s="35" t="s">
        <v>2747</v>
      </c>
      <c r="H774" s="0" t="str">
        <f aca="false">B774&amp;C774</f>
        <v>798N</v>
      </c>
      <c r="I774" s="0" t="str">
        <f aca="false">D774&amp;"-"&amp;E774</f>
        <v>8-H03</v>
      </c>
      <c r="K774" s="46" t="n">
        <f aca="false">ISNUMBER(MATCH(B774,Selection!A:A,0))</f>
        <v>0</v>
      </c>
    </row>
    <row r="775" customFormat="false" ht="13" hidden="true" customHeight="false" outlineLevel="0" collapsed="false">
      <c r="A775" s="57" t="n">
        <v>3598</v>
      </c>
      <c r="B775" s="57" t="n">
        <v>799</v>
      </c>
      <c r="C775" s="58" t="s">
        <v>43</v>
      </c>
      <c r="D775" s="54" t="n">
        <v>8</v>
      </c>
      <c r="E775" s="35" t="s">
        <v>2577</v>
      </c>
      <c r="F775" s="35" t="s">
        <v>2747</v>
      </c>
      <c r="H775" s="0" t="str">
        <f aca="false">B775&amp;C775</f>
        <v>799T</v>
      </c>
      <c r="I775" s="0" t="str">
        <f aca="false">D775&amp;"-"&amp;E775</f>
        <v>8-H04</v>
      </c>
      <c r="K775" s="46" t="n">
        <f aca="false">ISNUMBER(MATCH(B775,Selection!A:A,0))</f>
        <v>0</v>
      </c>
    </row>
    <row r="776" customFormat="false" ht="13" hidden="true" customHeight="false" outlineLevel="0" collapsed="false">
      <c r="A776" s="57" t="n">
        <v>3600</v>
      </c>
      <c r="B776" s="57" t="n">
        <v>799</v>
      </c>
      <c r="C776" s="58" t="s">
        <v>44</v>
      </c>
      <c r="D776" s="54" t="n">
        <v>8</v>
      </c>
      <c r="E776" s="35" t="s">
        <v>2578</v>
      </c>
      <c r="F776" s="35" t="s">
        <v>2747</v>
      </c>
      <c r="H776" s="0" t="str">
        <f aca="false">B776&amp;C776</f>
        <v>799N</v>
      </c>
      <c r="I776" s="0" t="str">
        <f aca="false">D776&amp;"-"&amp;E776</f>
        <v>8-H05</v>
      </c>
      <c r="K776" s="46" t="n">
        <f aca="false">ISNUMBER(MATCH(B776,Selection!A:A,0))</f>
        <v>0</v>
      </c>
    </row>
    <row r="777" customFormat="false" ht="13" hidden="true" customHeight="false" outlineLevel="0" collapsed="false">
      <c r="A777" s="57" t="n">
        <v>3224</v>
      </c>
      <c r="B777" s="57" t="n">
        <v>800</v>
      </c>
      <c r="C777" s="58" t="s">
        <v>43</v>
      </c>
      <c r="D777" s="54" t="n">
        <v>8</v>
      </c>
      <c r="E777" s="35" t="s">
        <v>2579</v>
      </c>
      <c r="F777" s="35" t="s">
        <v>2747</v>
      </c>
      <c r="H777" s="0" t="str">
        <f aca="false">B777&amp;C777</f>
        <v>800T</v>
      </c>
      <c r="I777" s="0" t="str">
        <f aca="false">D777&amp;"-"&amp;E777</f>
        <v>8-H06</v>
      </c>
      <c r="K777" s="46" t="n">
        <f aca="false">ISNUMBER(MATCH(B777,Selection!A:A,0))</f>
        <v>0</v>
      </c>
    </row>
    <row r="778" customFormat="false" ht="13" hidden="true" customHeight="false" outlineLevel="0" collapsed="false">
      <c r="A778" s="57" t="n">
        <v>3225</v>
      </c>
      <c r="B778" s="57" t="n">
        <v>800</v>
      </c>
      <c r="C778" s="58" t="s">
        <v>44</v>
      </c>
      <c r="D778" s="54" t="n">
        <v>8</v>
      </c>
      <c r="E778" s="35" t="s">
        <v>2580</v>
      </c>
      <c r="F778" s="35" t="s">
        <v>2747</v>
      </c>
      <c r="H778" s="0" t="str">
        <f aca="false">B778&amp;C778</f>
        <v>800N</v>
      </c>
      <c r="I778" s="0" t="str">
        <f aca="false">D778&amp;"-"&amp;E778</f>
        <v>8-H07</v>
      </c>
      <c r="K778" s="46" t="n">
        <f aca="false">ISNUMBER(MATCH(B778,Selection!A:A,0))</f>
        <v>0</v>
      </c>
    </row>
    <row r="779" customFormat="false" ht="13" hidden="true" customHeight="false" outlineLevel="0" collapsed="false">
      <c r="A779" s="57" t="n">
        <v>3226</v>
      </c>
      <c r="B779" s="57" t="n">
        <v>801</v>
      </c>
      <c r="C779" s="58" t="s">
        <v>43</v>
      </c>
      <c r="D779" s="54" t="n">
        <v>8</v>
      </c>
      <c r="E779" s="35" t="s">
        <v>2581</v>
      </c>
      <c r="F779" s="35" t="s">
        <v>2747</v>
      </c>
      <c r="H779" s="0" t="str">
        <f aca="false">B779&amp;C779</f>
        <v>801T</v>
      </c>
      <c r="I779" s="0" t="str">
        <f aca="false">D779&amp;"-"&amp;E779</f>
        <v>8-H08</v>
      </c>
      <c r="K779" s="46" t="n">
        <f aca="false">ISNUMBER(MATCH(B779,Selection!A:A,0))</f>
        <v>0</v>
      </c>
    </row>
    <row r="780" customFormat="false" ht="13" hidden="true" customHeight="false" outlineLevel="0" collapsed="false">
      <c r="A780" s="57" t="n">
        <v>3227</v>
      </c>
      <c r="B780" s="57" t="n">
        <v>801</v>
      </c>
      <c r="C780" s="58" t="s">
        <v>44</v>
      </c>
      <c r="D780" s="54" t="n">
        <v>8</v>
      </c>
      <c r="E780" s="35" t="s">
        <v>2582</v>
      </c>
      <c r="F780" s="35" t="s">
        <v>2747</v>
      </c>
      <c r="H780" s="0" t="str">
        <f aca="false">B780&amp;C780</f>
        <v>801N</v>
      </c>
      <c r="I780" s="0" t="str">
        <f aca="false">D780&amp;"-"&amp;E780</f>
        <v>8-H09</v>
      </c>
      <c r="K780" s="46" t="n">
        <f aca="false">ISNUMBER(MATCH(B780,Selection!A:A,0))</f>
        <v>0</v>
      </c>
    </row>
    <row r="781" customFormat="false" ht="13" hidden="true" customHeight="false" outlineLevel="0" collapsed="false">
      <c r="A781" s="57" t="n">
        <v>3228</v>
      </c>
      <c r="B781" s="57" t="n">
        <v>802</v>
      </c>
      <c r="C781" s="58" t="s">
        <v>43</v>
      </c>
      <c r="D781" s="54" t="n">
        <v>8</v>
      </c>
      <c r="E781" s="35" t="s">
        <v>2583</v>
      </c>
      <c r="F781" s="35" t="s">
        <v>2747</v>
      </c>
      <c r="H781" s="0" t="str">
        <f aca="false">B781&amp;C781</f>
        <v>802T</v>
      </c>
      <c r="I781" s="0" t="str">
        <f aca="false">D781&amp;"-"&amp;E781</f>
        <v>8-H10</v>
      </c>
      <c r="K781" s="46" t="n">
        <f aca="false">ISNUMBER(MATCH(B781,Selection!A:A,0))</f>
        <v>0</v>
      </c>
    </row>
    <row r="782" customFormat="false" ht="13" hidden="true" customHeight="false" outlineLevel="0" collapsed="false">
      <c r="A782" s="57" t="n">
        <v>3230</v>
      </c>
      <c r="B782" s="57" t="n">
        <v>802</v>
      </c>
      <c r="C782" s="58" t="s">
        <v>44</v>
      </c>
      <c r="D782" s="54" t="n">
        <v>8</v>
      </c>
      <c r="E782" s="35" t="s">
        <v>2584</v>
      </c>
      <c r="F782" s="35" t="s">
        <v>2747</v>
      </c>
      <c r="H782" s="0" t="str">
        <f aca="false">B782&amp;C782</f>
        <v>802N</v>
      </c>
      <c r="I782" s="0" t="str">
        <f aca="false">D782&amp;"-"&amp;E782</f>
        <v>8-I01</v>
      </c>
      <c r="K782" s="46" t="n">
        <f aca="false">ISNUMBER(MATCH(B782,Selection!A:A,0))</f>
        <v>0</v>
      </c>
    </row>
    <row r="783" customFormat="false" ht="13" hidden="true" customHeight="false" outlineLevel="0" collapsed="false">
      <c r="A783" s="57" t="n">
        <v>3231</v>
      </c>
      <c r="B783" s="57" t="n">
        <v>803</v>
      </c>
      <c r="C783" s="58" t="s">
        <v>43</v>
      </c>
      <c r="D783" s="54" t="n">
        <v>8</v>
      </c>
      <c r="E783" s="35" t="s">
        <v>2585</v>
      </c>
      <c r="F783" s="35" t="s">
        <v>2747</v>
      </c>
      <c r="H783" s="0" t="str">
        <f aca="false">B783&amp;C783</f>
        <v>803T</v>
      </c>
      <c r="I783" s="0" t="str">
        <f aca="false">D783&amp;"-"&amp;E783</f>
        <v>8-I02</v>
      </c>
      <c r="K783" s="46" t="n">
        <f aca="false">ISNUMBER(MATCH(B783,Selection!A:A,0))</f>
        <v>0</v>
      </c>
    </row>
    <row r="784" customFormat="false" ht="13" hidden="true" customHeight="false" outlineLevel="0" collapsed="false">
      <c r="A784" s="57" t="n">
        <v>3232</v>
      </c>
      <c r="B784" s="57" t="n">
        <v>803</v>
      </c>
      <c r="C784" s="58" t="s">
        <v>44</v>
      </c>
      <c r="D784" s="54" t="n">
        <v>8</v>
      </c>
      <c r="E784" s="35" t="s">
        <v>2586</v>
      </c>
      <c r="F784" s="35" t="s">
        <v>2747</v>
      </c>
      <c r="H784" s="0" t="str">
        <f aca="false">B784&amp;C784</f>
        <v>803N</v>
      </c>
      <c r="I784" s="0" t="str">
        <f aca="false">D784&amp;"-"&amp;E784</f>
        <v>8-I03</v>
      </c>
      <c r="K784" s="46" t="n">
        <f aca="false">ISNUMBER(MATCH(B784,Selection!A:A,0))</f>
        <v>0</v>
      </c>
    </row>
    <row r="785" customFormat="false" ht="13" hidden="true" customHeight="false" outlineLevel="0" collapsed="false">
      <c r="A785" s="57" t="n">
        <v>3233</v>
      </c>
      <c r="B785" s="57" t="n">
        <v>804</v>
      </c>
      <c r="C785" s="58" t="s">
        <v>43</v>
      </c>
      <c r="D785" s="54" t="n">
        <v>8</v>
      </c>
      <c r="E785" s="35" t="s">
        <v>2587</v>
      </c>
      <c r="F785" s="35" t="s">
        <v>2747</v>
      </c>
      <c r="H785" s="0" t="str">
        <f aca="false">B785&amp;C785</f>
        <v>804T</v>
      </c>
      <c r="I785" s="0" t="str">
        <f aca="false">D785&amp;"-"&amp;E785</f>
        <v>8-I04</v>
      </c>
      <c r="K785" s="46" t="n">
        <f aca="false">ISNUMBER(MATCH(B785,Selection!A:A,0))</f>
        <v>0</v>
      </c>
    </row>
    <row r="786" customFormat="false" ht="13" hidden="true" customHeight="false" outlineLevel="0" collapsed="false">
      <c r="A786" s="57" t="n">
        <v>3234</v>
      </c>
      <c r="B786" s="57" t="n">
        <v>804</v>
      </c>
      <c r="C786" s="58" t="s">
        <v>44</v>
      </c>
      <c r="D786" s="54" t="n">
        <v>8</v>
      </c>
      <c r="E786" s="35" t="s">
        <v>2588</v>
      </c>
      <c r="F786" s="35" t="s">
        <v>2747</v>
      </c>
      <c r="H786" s="0" t="str">
        <f aca="false">B786&amp;C786</f>
        <v>804N</v>
      </c>
      <c r="I786" s="0" t="str">
        <f aca="false">D786&amp;"-"&amp;E786</f>
        <v>8-I05</v>
      </c>
      <c r="K786" s="46" t="n">
        <f aca="false">ISNUMBER(MATCH(B786,Selection!A:A,0))</f>
        <v>0</v>
      </c>
    </row>
    <row r="787" customFormat="false" ht="13" hidden="true" customHeight="false" outlineLevel="0" collapsed="false">
      <c r="A787" s="57" t="n">
        <v>3235</v>
      </c>
      <c r="B787" s="57" t="n">
        <v>805</v>
      </c>
      <c r="C787" s="58" t="s">
        <v>43</v>
      </c>
      <c r="D787" s="54" t="n">
        <v>8</v>
      </c>
      <c r="E787" s="35" t="s">
        <v>2589</v>
      </c>
      <c r="F787" s="35" t="s">
        <v>2747</v>
      </c>
      <c r="H787" s="0" t="str">
        <f aca="false">B787&amp;C787</f>
        <v>805T</v>
      </c>
      <c r="I787" s="0" t="str">
        <f aca="false">D787&amp;"-"&amp;E787</f>
        <v>8-I06</v>
      </c>
      <c r="K787" s="46" t="n">
        <f aca="false">ISNUMBER(MATCH(B787,Selection!A:A,0))</f>
        <v>0</v>
      </c>
    </row>
    <row r="788" customFormat="false" ht="13" hidden="true" customHeight="false" outlineLevel="0" collapsed="false">
      <c r="A788" s="57" t="n">
        <v>3236</v>
      </c>
      <c r="B788" s="57" t="n">
        <v>805</v>
      </c>
      <c r="C788" s="58" t="s">
        <v>44</v>
      </c>
      <c r="D788" s="54" t="n">
        <v>8</v>
      </c>
      <c r="E788" s="35" t="s">
        <v>2590</v>
      </c>
      <c r="F788" s="35" t="s">
        <v>2747</v>
      </c>
      <c r="H788" s="0" t="str">
        <f aca="false">B788&amp;C788</f>
        <v>805N</v>
      </c>
      <c r="I788" s="0" t="str">
        <f aca="false">D788&amp;"-"&amp;E788</f>
        <v>8-I07</v>
      </c>
      <c r="K788" s="46" t="n">
        <f aca="false">ISNUMBER(MATCH(B788,Selection!A:A,0))</f>
        <v>0</v>
      </c>
    </row>
    <row r="789" customFormat="false" ht="13" hidden="true" customHeight="false" outlineLevel="0" collapsed="false">
      <c r="A789" s="57" t="n">
        <v>3237</v>
      </c>
      <c r="B789" s="57" t="n">
        <v>806</v>
      </c>
      <c r="C789" s="58" t="s">
        <v>43</v>
      </c>
      <c r="D789" s="54" t="n">
        <v>8</v>
      </c>
      <c r="E789" s="35" t="s">
        <v>2591</v>
      </c>
      <c r="F789" s="35" t="s">
        <v>2747</v>
      </c>
      <c r="H789" s="0" t="str">
        <f aca="false">B789&amp;C789</f>
        <v>806T</v>
      </c>
      <c r="I789" s="0" t="str">
        <f aca="false">D789&amp;"-"&amp;E789</f>
        <v>8-I08</v>
      </c>
      <c r="K789" s="46" t="n">
        <f aca="false">ISNUMBER(MATCH(B789,Selection!A:A,0))</f>
        <v>0</v>
      </c>
    </row>
    <row r="790" customFormat="false" ht="13" hidden="true" customHeight="false" outlineLevel="0" collapsed="false">
      <c r="A790" s="57" t="n">
        <v>3240</v>
      </c>
      <c r="B790" s="57" t="n">
        <v>806</v>
      </c>
      <c r="C790" s="58" t="s">
        <v>44</v>
      </c>
      <c r="D790" s="54" t="n">
        <v>8</v>
      </c>
      <c r="E790" s="35" t="s">
        <v>2592</v>
      </c>
      <c r="F790" s="35" t="s">
        <v>2747</v>
      </c>
      <c r="H790" s="0" t="str">
        <f aca="false">B790&amp;C790</f>
        <v>806N</v>
      </c>
      <c r="I790" s="0" t="str">
        <f aca="false">D790&amp;"-"&amp;E790</f>
        <v>8-I09</v>
      </c>
      <c r="K790" s="46" t="n">
        <f aca="false">ISNUMBER(MATCH(B790,Selection!A:A,0))</f>
        <v>0</v>
      </c>
    </row>
    <row r="791" customFormat="false" ht="13" hidden="true" customHeight="false" outlineLevel="0" collapsed="false">
      <c r="A791" s="57" t="n">
        <v>3242</v>
      </c>
      <c r="B791" s="57" t="n">
        <v>807</v>
      </c>
      <c r="C791" s="58" t="s">
        <v>43</v>
      </c>
      <c r="D791" s="54" t="n">
        <v>8</v>
      </c>
      <c r="E791" s="35" t="s">
        <v>2593</v>
      </c>
      <c r="F791" s="35" t="s">
        <v>2747</v>
      </c>
      <c r="H791" s="0" t="str">
        <f aca="false">B791&amp;C791</f>
        <v>807T</v>
      </c>
      <c r="I791" s="0" t="str">
        <f aca="false">D791&amp;"-"&amp;E791</f>
        <v>8-I10</v>
      </c>
      <c r="K791" s="46" t="n">
        <f aca="false">ISNUMBER(MATCH(B791,Selection!A:A,0))</f>
        <v>0</v>
      </c>
    </row>
    <row r="792" customFormat="false" ht="13" hidden="true" customHeight="false" outlineLevel="0" collapsed="false">
      <c r="A792" s="57" t="n">
        <v>3244</v>
      </c>
      <c r="B792" s="57" t="n">
        <v>807</v>
      </c>
      <c r="C792" s="58" t="s">
        <v>44</v>
      </c>
      <c r="D792" s="54" t="n">
        <v>8</v>
      </c>
      <c r="E792" s="35" t="s">
        <v>2594</v>
      </c>
      <c r="F792" s="35" t="s">
        <v>2747</v>
      </c>
      <c r="H792" s="0" t="str">
        <f aca="false">B792&amp;C792</f>
        <v>807N</v>
      </c>
      <c r="I792" s="0" t="str">
        <f aca="false">D792&amp;"-"&amp;E792</f>
        <v>8-J01</v>
      </c>
      <c r="K792" s="46" t="n">
        <f aca="false">ISNUMBER(MATCH(B792,Selection!A:A,0))</f>
        <v>0</v>
      </c>
    </row>
    <row r="793" customFormat="false" ht="13" hidden="true" customHeight="false" outlineLevel="0" collapsed="false">
      <c r="A793" s="57" t="n">
        <v>3246</v>
      </c>
      <c r="B793" s="57" t="n">
        <v>808</v>
      </c>
      <c r="C793" s="58" t="s">
        <v>324</v>
      </c>
      <c r="D793" s="54" t="n">
        <v>8</v>
      </c>
      <c r="E793" s="35" t="s">
        <v>2595</v>
      </c>
      <c r="F793" s="35" t="s">
        <v>2747</v>
      </c>
      <c r="H793" s="0" t="str">
        <f aca="false">B793&amp;C793</f>
        <v>808MET</v>
      </c>
      <c r="I793" s="0" t="str">
        <f aca="false">D793&amp;"-"&amp;E793</f>
        <v>8-J02</v>
      </c>
      <c r="K793" s="46" t="n">
        <f aca="false">ISNUMBER(MATCH(B793,Selection!A:A,0))</f>
        <v>0</v>
      </c>
    </row>
    <row r="794" customFormat="false" ht="13" hidden="true" customHeight="false" outlineLevel="0" collapsed="false">
      <c r="A794" s="57" t="n">
        <v>3247</v>
      </c>
      <c r="B794" s="57" t="n">
        <v>808</v>
      </c>
      <c r="C794" s="45" t="s">
        <v>324</v>
      </c>
      <c r="D794" s="54" t="n">
        <v>8</v>
      </c>
      <c r="E794" s="35" t="s">
        <v>2596</v>
      </c>
      <c r="F794" s="35" t="s">
        <v>2747</v>
      </c>
      <c r="H794" s="0" t="str">
        <f aca="false">B794&amp;C794</f>
        <v>808MET</v>
      </c>
      <c r="I794" s="0" t="str">
        <f aca="false">D794&amp;"-"&amp;E794</f>
        <v>8-J03</v>
      </c>
      <c r="K794" s="46" t="n">
        <f aca="false">ISNUMBER(MATCH(B794,Selection!A:A,0))</f>
        <v>0</v>
      </c>
    </row>
    <row r="795" customFormat="false" ht="13" hidden="true" customHeight="false" outlineLevel="0" collapsed="false">
      <c r="A795" s="57" t="n">
        <v>3251</v>
      </c>
      <c r="B795" s="57" t="n">
        <v>809</v>
      </c>
      <c r="C795" s="45" t="s">
        <v>43</v>
      </c>
      <c r="D795" s="54" t="n">
        <v>8</v>
      </c>
      <c r="E795" s="35" t="s">
        <v>2597</v>
      </c>
      <c r="F795" s="35" t="s">
        <v>2747</v>
      </c>
      <c r="H795" s="0" t="str">
        <f aca="false">B795&amp;C795</f>
        <v>809T</v>
      </c>
      <c r="I795" s="0" t="str">
        <f aca="false">D795&amp;"-"&amp;E795</f>
        <v>8-J04</v>
      </c>
      <c r="K795" s="46" t="n">
        <f aca="false">ISNUMBER(MATCH(B795,Selection!A:A,0))</f>
        <v>0</v>
      </c>
    </row>
    <row r="796" customFormat="false" ht="13" hidden="true" customHeight="false" outlineLevel="0" collapsed="false">
      <c r="A796" s="57" t="n">
        <v>3253</v>
      </c>
      <c r="B796" s="57" t="n">
        <v>809</v>
      </c>
      <c r="C796" s="45" t="s">
        <v>44</v>
      </c>
      <c r="D796" s="54" t="n">
        <v>8</v>
      </c>
      <c r="E796" s="35" t="s">
        <v>2598</v>
      </c>
      <c r="F796" s="35" t="s">
        <v>2747</v>
      </c>
      <c r="H796" s="0" t="str">
        <f aca="false">B796&amp;C796</f>
        <v>809N</v>
      </c>
      <c r="I796" s="0" t="str">
        <f aca="false">D796&amp;"-"&amp;E796</f>
        <v>8-J05</v>
      </c>
      <c r="K796" s="46" t="n">
        <f aca="false">ISNUMBER(MATCH(B796,Selection!A:A,0))</f>
        <v>0</v>
      </c>
    </row>
    <row r="797" customFormat="false" ht="13" hidden="true" customHeight="false" outlineLevel="0" collapsed="false">
      <c r="A797" s="57" t="n">
        <v>3255</v>
      </c>
      <c r="B797" s="57" t="n">
        <v>810</v>
      </c>
      <c r="C797" s="58" t="s">
        <v>137</v>
      </c>
      <c r="D797" s="54" t="n">
        <v>8</v>
      </c>
      <c r="E797" s="35" t="s">
        <v>2599</v>
      </c>
      <c r="F797" s="35" t="s">
        <v>2747</v>
      </c>
      <c r="H797" s="0" t="str">
        <f aca="false">B797&amp;C797</f>
        <v>810ADE</v>
      </c>
      <c r="I797" s="0" t="str">
        <f aca="false">D797&amp;"-"&amp;E797</f>
        <v>8-J06</v>
      </c>
      <c r="K797" s="46" t="n">
        <f aca="false">ISNUMBER(MATCH(B797,Selection!A:A,0))</f>
        <v>0</v>
      </c>
    </row>
    <row r="798" customFormat="false" ht="13" hidden="true" customHeight="false" outlineLevel="0" collapsed="false">
      <c r="A798" s="57" t="n">
        <v>3256</v>
      </c>
      <c r="B798" s="57" t="n">
        <v>810</v>
      </c>
      <c r="C798" s="58" t="s">
        <v>44</v>
      </c>
      <c r="D798" s="54" t="n">
        <v>8</v>
      </c>
      <c r="E798" s="35" t="s">
        <v>2601</v>
      </c>
      <c r="F798" s="35" t="s">
        <v>2747</v>
      </c>
      <c r="H798" s="0" t="str">
        <f aca="false">B798&amp;C798</f>
        <v>810N</v>
      </c>
      <c r="I798" s="0" t="str">
        <f aca="false">D798&amp;"-"&amp;E798</f>
        <v>8-J07</v>
      </c>
      <c r="K798" s="46" t="n">
        <f aca="false">ISNUMBER(MATCH(B798,Selection!A:A,0))</f>
        <v>0</v>
      </c>
    </row>
    <row r="799" customFormat="false" ht="13" hidden="true" customHeight="false" outlineLevel="0" collapsed="false">
      <c r="A799" s="57" t="n">
        <v>3258</v>
      </c>
      <c r="B799" s="57" t="n">
        <v>811</v>
      </c>
      <c r="C799" s="58" t="s">
        <v>43</v>
      </c>
      <c r="D799" s="54" t="n">
        <v>8</v>
      </c>
      <c r="E799" s="35" t="s">
        <v>2602</v>
      </c>
      <c r="F799" s="35" t="s">
        <v>2747</v>
      </c>
      <c r="H799" s="0" t="str">
        <f aca="false">B799&amp;C799</f>
        <v>811T</v>
      </c>
      <c r="I799" s="0" t="str">
        <f aca="false">D799&amp;"-"&amp;E799</f>
        <v>8-J08</v>
      </c>
      <c r="K799" s="46" t="n">
        <f aca="false">ISNUMBER(MATCH(B799,Selection!A:A,0))</f>
        <v>0</v>
      </c>
    </row>
    <row r="800" customFormat="false" ht="13" hidden="true" customHeight="false" outlineLevel="0" collapsed="false">
      <c r="A800" s="57" t="n">
        <v>3259</v>
      </c>
      <c r="B800" s="57" t="n">
        <v>811</v>
      </c>
      <c r="C800" s="58" t="s">
        <v>44</v>
      </c>
      <c r="D800" s="54" t="n">
        <v>8</v>
      </c>
      <c r="E800" s="35" t="s">
        <v>2604</v>
      </c>
      <c r="F800" s="35" t="s">
        <v>2747</v>
      </c>
      <c r="H800" s="0" t="str">
        <f aca="false">B800&amp;C800</f>
        <v>811N</v>
      </c>
      <c r="I800" s="0" t="str">
        <f aca="false">D800&amp;"-"&amp;E800</f>
        <v>8-J09</v>
      </c>
      <c r="K800" s="46" t="n">
        <f aca="false">ISNUMBER(MATCH(B800,Selection!A:A,0))</f>
        <v>0</v>
      </c>
    </row>
    <row r="801" customFormat="false" ht="13" hidden="true" customHeight="false" outlineLevel="0" collapsed="false">
      <c r="A801" s="57" t="n">
        <v>3268</v>
      </c>
      <c r="B801" s="57" t="n">
        <v>816</v>
      </c>
      <c r="C801" s="58" t="s">
        <v>43</v>
      </c>
      <c r="D801" s="54" t="n">
        <v>8</v>
      </c>
      <c r="E801" s="35" t="s">
        <v>2605</v>
      </c>
      <c r="F801" s="35" t="s">
        <v>2747</v>
      </c>
      <c r="H801" s="0" t="str">
        <f aca="false">B801&amp;C801</f>
        <v>816T</v>
      </c>
      <c r="I801" s="0" t="str">
        <f aca="false">D801&amp;"-"&amp;E801</f>
        <v>8-J10</v>
      </c>
      <c r="K801" s="46" t="n">
        <f aca="false">ISNUMBER(MATCH(B801,Selection!A:A,0))</f>
        <v>0</v>
      </c>
    </row>
    <row r="802" customFormat="false" ht="13" hidden="true" customHeight="false" outlineLevel="0" collapsed="false">
      <c r="A802" s="57" t="n">
        <v>3269</v>
      </c>
      <c r="B802" s="57" t="n">
        <v>816</v>
      </c>
      <c r="C802" s="58" t="s">
        <v>44</v>
      </c>
      <c r="D802" s="54" t="n">
        <v>9</v>
      </c>
      <c r="E802" s="35" t="s">
        <v>2497</v>
      </c>
      <c r="F802" s="35" t="s">
        <v>2747</v>
      </c>
      <c r="H802" s="0" t="str">
        <f aca="false">B802&amp;C802</f>
        <v>816N</v>
      </c>
      <c r="I802" s="0" t="str">
        <f aca="false">D802&amp;"-"&amp;E802</f>
        <v>9-A01</v>
      </c>
      <c r="K802" s="46" t="n">
        <f aca="false">ISNUMBER(MATCH(B802,Selection!A:A,0))</f>
        <v>0</v>
      </c>
    </row>
    <row r="803" customFormat="false" ht="13" hidden="true" customHeight="false" outlineLevel="0" collapsed="false">
      <c r="A803" s="57" t="n">
        <v>3274</v>
      </c>
      <c r="B803" s="57" t="n">
        <v>818</v>
      </c>
      <c r="C803" s="45" t="s">
        <v>324</v>
      </c>
      <c r="D803" s="54" t="n">
        <v>9</v>
      </c>
      <c r="E803" s="35" t="s">
        <v>2498</v>
      </c>
      <c r="F803" s="35" t="s">
        <v>2747</v>
      </c>
      <c r="H803" s="0" t="str">
        <f aca="false">B803&amp;C803</f>
        <v>818MET</v>
      </c>
      <c r="I803" s="0" t="str">
        <f aca="false">D803&amp;"-"&amp;E803</f>
        <v>9-A02</v>
      </c>
      <c r="K803" s="46" t="n">
        <f aca="false">ISNUMBER(MATCH(B803,Selection!A:A,0))</f>
        <v>0</v>
      </c>
    </row>
    <row r="804" customFormat="false" ht="13" hidden="true" customHeight="false" outlineLevel="0" collapsed="false">
      <c r="A804" s="57" t="n">
        <v>3275</v>
      </c>
      <c r="B804" s="57" t="n">
        <v>818</v>
      </c>
      <c r="C804" s="45" t="s">
        <v>44</v>
      </c>
      <c r="D804" s="54" t="n">
        <v>9</v>
      </c>
      <c r="E804" s="35" t="s">
        <v>2499</v>
      </c>
      <c r="F804" s="35" t="s">
        <v>2747</v>
      </c>
      <c r="H804" s="0" t="str">
        <f aca="false">B804&amp;C804</f>
        <v>818N</v>
      </c>
      <c r="I804" s="0" t="str">
        <f aca="false">D804&amp;"-"&amp;E804</f>
        <v>9-A03</v>
      </c>
      <c r="K804" s="46" t="n">
        <f aca="false">ISNUMBER(MATCH(B804,Selection!A:A,0))</f>
        <v>0</v>
      </c>
    </row>
    <row r="805" customFormat="false" ht="13" hidden="true" customHeight="false" outlineLevel="0" collapsed="false">
      <c r="A805" s="57" t="n">
        <v>3276</v>
      </c>
      <c r="B805" s="57" t="n">
        <v>819</v>
      </c>
      <c r="C805" s="58" t="s">
        <v>43</v>
      </c>
      <c r="D805" s="54" t="n">
        <v>9</v>
      </c>
      <c r="E805" s="35" t="s">
        <v>2500</v>
      </c>
      <c r="F805" s="35" t="s">
        <v>2747</v>
      </c>
      <c r="H805" s="0" t="str">
        <f aca="false">B805&amp;C805</f>
        <v>819T</v>
      </c>
      <c r="I805" s="0" t="str">
        <f aca="false">D805&amp;"-"&amp;E805</f>
        <v>9-A04</v>
      </c>
      <c r="K805" s="46" t="n">
        <f aca="false">ISNUMBER(MATCH(B805,Selection!A:A,0))</f>
        <v>0</v>
      </c>
    </row>
    <row r="806" customFormat="false" ht="13" hidden="true" customHeight="false" outlineLevel="0" collapsed="false">
      <c r="A806" s="57" t="n">
        <v>3278</v>
      </c>
      <c r="B806" s="57" t="n">
        <v>819</v>
      </c>
      <c r="C806" s="58" t="s">
        <v>44</v>
      </c>
      <c r="D806" s="54" t="n">
        <v>9</v>
      </c>
      <c r="E806" s="35" t="s">
        <v>2501</v>
      </c>
      <c r="F806" s="35" t="s">
        <v>2747</v>
      </c>
      <c r="H806" s="0" t="str">
        <f aca="false">B806&amp;C806</f>
        <v>819N</v>
      </c>
      <c r="I806" s="0" t="str">
        <f aca="false">D806&amp;"-"&amp;E806</f>
        <v>9-A05</v>
      </c>
      <c r="K806" s="46" t="n">
        <f aca="false">ISNUMBER(MATCH(B806,Selection!A:A,0))</f>
        <v>0</v>
      </c>
    </row>
    <row r="807" customFormat="false" ht="13" hidden="true" customHeight="false" outlineLevel="0" collapsed="false">
      <c r="A807" s="57" t="n">
        <v>3279</v>
      </c>
      <c r="B807" s="57" t="n">
        <v>820</v>
      </c>
      <c r="C807" s="58" t="s">
        <v>43</v>
      </c>
      <c r="D807" s="54" t="n">
        <v>9</v>
      </c>
      <c r="E807" s="35" t="s">
        <v>2502</v>
      </c>
      <c r="F807" s="35" t="s">
        <v>2747</v>
      </c>
      <c r="H807" s="0" t="str">
        <f aca="false">B807&amp;C807</f>
        <v>820T</v>
      </c>
      <c r="I807" s="0" t="str">
        <f aca="false">D807&amp;"-"&amp;E807</f>
        <v>9-A06</v>
      </c>
      <c r="K807" s="46" t="n">
        <f aca="false">ISNUMBER(MATCH(B807,Selection!A:A,0))</f>
        <v>0</v>
      </c>
    </row>
    <row r="808" customFormat="false" ht="13" hidden="true" customHeight="false" outlineLevel="0" collapsed="false">
      <c r="A808" s="57" t="n">
        <v>3281</v>
      </c>
      <c r="B808" s="57" t="n">
        <v>820</v>
      </c>
      <c r="C808" s="58" t="s">
        <v>44</v>
      </c>
      <c r="D808" s="54" t="n">
        <v>9</v>
      </c>
      <c r="E808" s="35" t="s">
        <v>2503</v>
      </c>
      <c r="F808" s="35" t="s">
        <v>2747</v>
      </c>
      <c r="H808" s="0" t="str">
        <f aca="false">B808&amp;C808</f>
        <v>820N</v>
      </c>
      <c r="I808" s="0" t="str">
        <f aca="false">D808&amp;"-"&amp;E808</f>
        <v>9-A07</v>
      </c>
      <c r="K808" s="46" t="n">
        <f aca="false">ISNUMBER(MATCH(B808,Selection!A:A,0))</f>
        <v>0</v>
      </c>
    </row>
    <row r="809" customFormat="false" ht="13" hidden="true" customHeight="false" outlineLevel="0" collapsed="false">
      <c r="A809" s="57" t="n">
        <v>3284</v>
      </c>
      <c r="B809" s="57" t="n">
        <v>822</v>
      </c>
      <c r="C809" s="58" t="s">
        <v>43</v>
      </c>
      <c r="D809" s="54" t="n">
        <v>9</v>
      </c>
      <c r="E809" s="35" t="s">
        <v>2504</v>
      </c>
      <c r="F809" s="35" t="s">
        <v>2747</v>
      </c>
      <c r="H809" s="0" t="str">
        <f aca="false">B809&amp;C809</f>
        <v>822T</v>
      </c>
      <c r="I809" s="0" t="str">
        <f aca="false">D809&amp;"-"&amp;E809</f>
        <v>9-A08</v>
      </c>
      <c r="K809" s="46" t="n">
        <f aca="false">ISNUMBER(MATCH(B809,Selection!A:A,0))</f>
        <v>0</v>
      </c>
    </row>
    <row r="810" customFormat="false" ht="13" hidden="true" customHeight="false" outlineLevel="0" collapsed="false">
      <c r="A810" s="57" t="n">
        <v>3285</v>
      </c>
      <c r="B810" s="57" t="n">
        <v>822</v>
      </c>
      <c r="C810" s="58" t="s">
        <v>44</v>
      </c>
      <c r="D810" s="54" t="n">
        <v>9</v>
      </c>
      <c r="E810" s="35" t="s">
        <v>2505</v>
      </c>
      <c r="F810" s="35" t="s">
        <v>2747</v>
      </c>
      <c r="H810" s="0" t="str">
        <f aca="false">B810&amp;C810</f>
        <v>822N</v>
      </c>
      <c r="I810" s="0" t="str">
        <f aca="false">D810&amp;"-"&amp;E810</f>
        <v>9-A09</v>
      </c>
      <c r="K810" s="46" t="n">
        <f aca="false">ISNUMBER(MATCH(B810,Selection!A:A,0))</f>
        <v>0</v>
      </c>
    </row>
    <row r="811" customFormat="false" ht="13" hidden="true" customHeight="false" outlineLevel="0" collapsed="false">
      <c r="A811" s="57" t="n">
        <v>3287</v>
      </c>
      <c r="B811" s="57" t="n">
        <v>823</v>
      </c>
      <c r="C811" s="58" t="s">
        <v>43</v>
      </c>
      <c r="D811" s="54" t="n">
        <v>9</v>
      </c>
      <c r="E811" s="35" t="s">
        <v>2506</v>
      </c>
      <c r="F811" s="35" t="s">
        <v>2747</v>
      </c>
      <c r="H811" s="0" t="str">
        <f aca="false">B811&amp;C811</f>
        <v>823T</v>
      </c>
      <c r="I811" s="0" t="str">
        <f aca="false">D811&amp;"-"&amp;E811</f>
        <v>9-A10</v>
      </c>
      <c r="K811" s="46" t="n">
        <f aca="false">ISNUMBER(MATCH(B811,Selection!A:A,0))</f>
        <v>0</v>
      </c>
    </row>
    <row r="812" customFormat="false" ht="13" hidden="true" customHeight="false" outlineLevel="0" collapsed="false">
      <c r="A812" s="57" t="n">
        <v>3288</v>
      </c>
      <c r="B812" s="57" t="n">
        <v>823</v>
      </c>
      <c r="C812" s="58" t="s">
        <v>44</v>
      </c>
      <c r="D812" s="54" t="n">
        <v>9</v>
      </c>
      <c r="E812" s="35" t="s">
        <v>2507</v>
      </c>
      <c r="F812" s="35" t="s">
        <v>2747</v>
      </c>
      <c r="H812" s="0" t="str">
        <f aca="false">B812&amp;C812</f>
        <v>823N</v>
      </c>
      <c r="I812" s="0" t="str">
        <f aca="false">D812&amp;"-"&amp;E812</f>
        <v>9-B01</v>
      </c>
      <c r="K812" s="46" t="n">
        <f aca="false">ISNUMBER(MATCH(B812,Selection!A:A,0))</f>
        <v>0</v>
      </c>
    </row>
    <row r="813" customFormat="false" ht="13" hidden="true" customHeight="false" outlineLevel="0" collapsed="false">
      <c r="A813" s="57" t="n">
        <v>3289</v>
      </c>
      <c r="B813" s="57" t="n">
        <v>824</v>
      </c>
      <c r="C813" s="58" t="s">
        <v>43</v>
      </c>
      <c r="D813" s="54" t="n">
        <v>9</v>
      </c>
      <c r="E813" s="35" t="s">
        <v>2508</v>
      </c>
      <c r="F813" s="35" t="s">
        <v>2747</v>
      </c>
      <c r="H813" s="0" t="str">
        <f aca="false">B813&amp;C813</f>
        <v>824T</v>
      </c>
      <c r="I813" s="0" t="str">
        <f aca="false">D813&amp;"-"&amp;E813</f>
        <v>9-B02</v>
      </c>
      <c r="K813" s="46" t="n">
        <f aca="false">ISNUMBER(MATCH(B813,Selection!A:A,0))</f>
        <v>0</v>
      </c>
    </row>
    <row r="814" customFormat="false" ht="13" hidden="true" customHeight="false" outlineLevel="0" collapsed="false">
      <c r="A814" s="57" t="n">
        <v>3291</v>
      </c>
      <c r="B814" s="57" t="n">
        <v>824</v>
      </c>
      <c r="C814" s="58" t="s">
        <v>44</v>
      </c>
      <c r="D814" s="54" t="n">
        <v>9</v>
      </c>
      <c r="E814" s="35" t="s">
        <v>2509</v>
      </c>
      <c r="F814" s="35" t="s">
        <v>2747</v>
      </c>
      <c r="H814" s="0" t="str">
        <f aca="false">B814&amp;C814</f>
        <v>824N</v>
      </c>
      <c r="I814" s="0" t="str">
        <f aca="false">D814&amp;"-"&amp;E814</f>
        <v>9-B03</v>
      </c>
      <c r="K814" s="46" t="n">
        <f aca="false">ISNUMBER(MATCH(B814,Selection!A:A,0))</f>
        <v>0</v>
      </c>
    </row>
    <row r="815" customFormat="false" ht="13" hidden="true" customHeight="false" outlineLevel="0" collapsed="false">
      <c r="A815" s="57" t="n">
        <v>3297</v>
      </c>
      <c r="B815" s="57" t="n">
        <v>827</v>
      </c>
      <c r="C815" s="58" t="s">
        <v>324</v>
      </c>
      <c r="D815" s="54" t="n">
        <v>9</v>
      </c>
      <c r="E815" s="35" t="s">
        <v>2510</v>
      </c>
      <c r="F815" s="35" t="s">
        <v>2747</v>
      </c>
      <c r="H815" s="0" t="str">
        <f aca="false">B815&amp;C815</f>
        <v>827MET</v>
      </c>
      <c r="I815" s="0" t="str">
        <f aca="false">D815&amp;"-"&amp;E815</f>
        <v>9-B04</v>
      </c>
      <c r="K815" s="46" t="n">
        <f aca="false">ISNUMBER(MATCH(B815,Selection!A:A,0))</f>
        <v>0</v>
      </c>
    </row>
    <row r="816" customFormat="false" ht="13" hidden="true" customHeight="false" outlineLevel="0" collapsed="false">
      <c r="A816" s="57" t="n">
        <v>3300</v>
      </c>
      <c r="B816" s="57" t="n">
        <v>827</v>
      </c>
      <c r="C816" s="58" t="s">
        <v>44</v>
      </c>
      <c r="D816" s="54" t="n">
        <v>9</v>
      </c>
      <c r="E816" s="35" t="s">
        <v>2511</v>
      </c>
      <c r="F816" s="35" t="s">
        <v>2747</v>
      </c>
      <c r="H816" s="0" t="str">
        <f aca="false">B816&amp;C816</f>
        <v>827N</v>
      </c>
      <c r="I816" s="0" t="str">
        <f aca="false">D816&amp;"-"&amp;E816</f>
        <v>9-B05</v>
      </c>
      <c r="K816" s="46" t="n">
        <f aca="false">ISNUMBER(MATCH(B816,Selection!A:A,0))</f>
        <v>0</v>
      </c>
    </row>
    <row r="817" customFormat="false" ht="13" hidden="true" customHeight="false" outlineLevel="0" collapsed="false">
      <c r="A817" s="57" t="n">
        <v>3301</v>
      </c>
      <c r="B817" s="57" t="n">
        <v>828</v>
      </c>
      <c r="C817" s="58" t="s">
        <v>43</v>
      </c>
      <c r="D817" s="54" t="n">
        <v>9</v>
      </c>
      <c r="E817" s="35" t="s">
        <v>2512</v>
      </c>
      <c r="F817" s="35" t="s">
        <v>2747</v>
      </c>
      <c r="H817" s="0" t="str">
        <f aca="false">B817&amp;C817</f>
        <v>828T</v>
      </c>
      <c r="I817" s="0" t="str">
        <f aca="false">D817&amp;"-"&amp;E817</f>
        <v>9-B06</v>
      </c>
      <c r="K817" s="46" t="n">
        <f aca="false">ISNUMBER(MATCH(B817,Selection!A:A,0))</f>
        <v>0</v>
      </c>
    </row>
    <row r="818" customFormat="false" ht="13" hidden="true" customHeight="false" outlineLevel="0" collapsed="false">
      <c r="A818" s="57" t="n">
        <v>3302</v>
      </c>
      <c r="B818" s="57" t="n">
        <v>828</v>
      </c>
      <c r="C818" s="58" t="s">
        <v>44</v>
      </c>
      <c r="D818" s="54" t="n">
        <v>9</v>
      </c>
      <c r="E818" s="35" t="s">
        <v>2513</v>
      </c>
      <c r="F818" s="35" t="s">
        <v>2747</v>
      </c>
      <c r="H818" s="0" t="str">
        <f aca="false">B818&amp;C818</f>
        <v>828N</v>
      </c>
      <c r="I818" s="0" t="str">
        <f aca="false">D818&amp;"-"&amp;E818</f>
        <v>9-B07</v>
      </c>
      <c r="K818" s="46" t="n">
        <f aca="false">ISNUMBER(MATCH(B818,Selection!A:A,0))</f>
        <v>0</v>
      </c>
    </row>
    <row r="819" customFormat="false" ht="13" hidden="true" customHeight="false" outlineLevel="0" collapsed="false">
      <c r="A819" s="57" t="n">
        <v>3307</v>
      </c>
      <c r="B819" s="57" t="n">
        <v>830</v>
      </c>
      <c r="C819" s="58" t="s">
        <v>43</v>
      </c>
      <c r="D819" s="54" t="n">
        <v>9</v>
      </c>
      <c r="E819" s="35" t="s">
        <v>2514</v>
      </c>
      <c r="F819" s="35" t="s">
        <v>2747</v>
      </c>
      <c r="H819" s="0" t="str">
        <f aca="false">B819&amp;C819</f>
        <v>830T</v>
      </c>
      <c r="I819" s="0" t="str">
        <f aca="false">D819&amp;"-"&amp;E819</f>
        <v>9-B08</v>
      </c>
      <c r="K819" s="46" t="n">
        <f aca="false">ISNUMBER(MATCH(B819,Selection!A:A,0))</f>
        <v>0</v>
      </c>
    </row>
    <row r="820" customFormat="false" ht="13" hidden="true" customHeight="false" outlineLevel="0" collapsed="false">
      <c r="A820" s="57" t="n">
        <v>3309</v>
      </c>
      <c r="B820" s="57" t="n">
        <v>830</v>
      </c>
      <c r="C820" s="58" t="s">
        <v>44</v>
      </c>
      <c r="D820" s="54" t="n">
        <v>9</v>
      </c>
      <c r="E820" s="35" t="s">
        <v>2515</v>
      </c>
      <c r="F820" s="35" t="s">
        <v>2747</v>
      </c>
      <c r="H820" s="0" t="str">
        <f aca="false">B820&amp;C820</f>
        <v>830N</v>
      </c>
      <c r="I820" s="0" t="str">
        <f aca="false">D820&amp;"-"&amp;E820</f>
        <v>9-B09</v>
      </c>
      <c r="K820" s="46" t="n">
        <f aca="false">ISNUMBER(MATCH(B820,Selection!A:A,0))</f>
        <v>0</v>
      </c>
    </row>
    <row r="821" customFormat="false" ht="13" hidden="true" customHeight="false" outlineLevel="0" collapsed="false">
      <c r="A821" s="57" t="n">
        <v>3310</v>
      </c>
      <c r="B821" s="57" t="n">
        <v>831</v>
      </c>
      <c r="C821" s="58" t="s">
        <v>43</v>
      </c>
      <c r="D821" s="54" t="n">
        <v>9</v>
      </c>
      <c r="E821" s="35" t="s">
        <v>2518</v>
      </c>
      <c r="F821" s="35" t="s">
        <v>2747</v>
      </c>
      <c r="H821" s="0" t="str">
        <f aca="false">B821&amp;C821</f>
        <v>831T</v>
      </c>
      <c r="I821" s="0" t="str">
        <f aca="false">D821&amp;"-"&amp;E821</f>
        <v>9-B10</v>
      </c>
      <c r="K821" s="46" t="n">
        <f aca="false">ISNUMBER(MATCH(B821,Selection!A:A,0))</f>
        <v>0</v>
      </c>
    </row>
    <row r="822" customFormat="false" ht="13" hidden="true" customHeight="false" outlineLevel="0" collapsed="false">
      <c r="A822" s="57" t="n">
        <v>3312</v>
      </c>
      <c r="B822" s="57" t="n">
        <v>831</v>
      </c>
      <c r="C822" s="58" t="s">
        <v>44</v>
      </c>
      <c r="D822" s="54" t="n">
        <v>9</v>
      </c>
      <c r="E822" s="35" t="s">
        <v>2521</v>
      </c>
      <c r="F822" s="35" t="s">
        <v>2747</v>
      </c>
      <c r="H822" s="0" t="str">
        <f aca="false">B822&amp;C822</f>
        <v>831N</v>
      </c>
      <c r="I822" s="0" t="str">
        <f aca="false">D822&amp;"-"&amp;E822</f>
        <v>9-C01</v>
      </c>
      <c r="K822" s="46" t="n">
        <f aca="false">ISNUMBER(MATCH(B822,Selection!A:A,0))</f>
        <v>0</v>
      </c>
    </row>
    <row r="823" customFormat="false" ht="13" hidden="true" customHeight="false" outlineLevel="0" collapsed="false">
      <c r="A823" s="55" t="s">
        <v>60</v>
      </c>
      <c r="B823" s="55" t="n">
        <v>836</v>
      </c>
      <c r="C823" s="56" t="s">
        <v>43</v>
      </c>
      <c r="D823" s="54" t="n">
        <v>9</v>
      </c>
      <c r="E823" s="35" t="s">
        <v>2522</v>
      </c>
      <c r="F823" s="35" t="s">
        <v>2747</v>
      </c>
      <c r="H823" s="0" t="str">
        <f aca="false">B823&amp;C823</f>
        <v>836T</v>
      </c>
      <c r="I823" s="0" t="str">
        <f aca="false">D823&amp;"-"&amp;E823</f>
        <v>9-C02</v>
      </c>
      <c r="K823" s="46" t="n">
        <f aca="false">ISNUMBER(MATCH(B823,Selection!A:A,0))</f>
        <v>0</v>
      </c>
    </row>
    <row r="824" customFormat="false" ht="13" hidden="true" customHeight="false" outlineLevel="0" collapsed="false">
      <c r="A824" s="55" t="s">
        <v>60</v>
      </c>
      <c r="B824" s="55" t="n">
        <v>836</v>
      </c>
      <c r="C824" s="56" t="s">
        <v>44</v>
      </c>
      <c r="D824" s="54" t="n">
        <v>9</v>
      </c>
      <c r="E824" s="35" t="s">
        <v>2524</v>
      </c>
      <c r="F824" s="35" t="s">
        <v>2747</v>
      </c>
      <c r="H824" s="0" t="str">
        <f aca="false">B824&amp;C824</f>
        <v>836N</v>
      </c>
      <c r="I824" s="0" t="str">
        <f aca="false">D824&amp;"-"&amp;E824</f>
        <v>9-C03</v>
      </c>
      <c r="K824" s="46" t="n">
        <f aca="false">ISNUMBER(MATCH(B824,Selection!A:A,0))</f>
        <v>0</v>
      </c>
    </row>
    <row r="825" customFormat="false" ht="13" hidden="true" customHeight="false" outlineLevel="0" collapsed="false">
      <c r="A825" s="55" t="s">
        <v>60</v>
      </c>
      <c r="B825" s="55" t="n">
        <v>837</v>
      </c>
      <c r="C825" s="56" t="s">
        <v>43</v>
      </c>
      <c r="D825" s="54" t="n">
        <v>9</v>
      </c>
      <c r="E825" s="35" t="s">
        <v>2526</v>
      </c>
      <c r="F825" s="35" t="s">
        <v>2747</v>
      </c>
      <c r="H825" s="0" t="str">
        <f aca="false">B825&amp;C825</f>
        <v>837T</v>
      </c>
      <c r="I825" s="0" t="str">
        <f aca="false">D825&amp;"-"&amp;E825</f>
        <v>9-C04</v>
      </c>
      <c r="K825" s="46" t="n">
        <f aca="false">ISNUMBER(MATCH(B825,Selection!A:A,0))</f>
        <v>0</v>
      </c>
    </row>
    <row r="826" customFormat="false" ht="13" hidden="true" customHeight="false" outlineLevel="0" collapsed="false">
      <c r="A826" s="55" t="s">
        <v>60</v>
      </c>
      <c r="B826" s="55" t="n">
        <v>837</v>
      </c>
      <c r="C826" s="56" t="s">
        <v>44</v>
      </c>
      <c r="D826" s="54" t="n">
        <v>9</v>
      </c>
      <c r="E826" s="35" t="s">
        <v>2527</v>
      </c>
      <c r="F826" s="35" t="s">
        <v>2747</v>
      </c>
      <c r="H826" s="0" t="str">
        <f aca="false">B826&amp;C826</f>
        <v>837N</v>
      </c>
      <c r="I826" s="0" t="str">
        <f aca="false">D826&amp;"-"&amp;E826</f>
        <v>9-C05</v>
      </c>
      <c r="K826" s="46" t="n">
        <f aca="false">ISNUMBER(MATCH(B826,Selection!A:A,0))</f>
        <v>0</v>
      </c>
    </row>
    <row r="827" customFormat="false" ht="13" hidden="true" customHeight="false" outlineLevel="0" collapsed="false">
      <c r="A827" s="55" t="s">
        <v>60</v>
      </c>
      <c r="B827" s="55" t="n">
        <v>838</v>
      </c>
      <c r="C827" s="56" t="s">
        <v>324</v>
      </c>
      <c r="D827" s="54" t="n">
        <v>9</v>
      </c>
      <c r="E827" s="35" t="s">
        <v>2528</v>
      </c>
      <c r="F827" s="35" t="s">
        <v>2747</v>
      </c>
      <c r="H827" s="0" t="str">
        <f aca="false">B827&amp;C827</f>
        <v>838MET</v>
      </c>
      <c r="I827" s="0" t="str">
        <f aca="false">D827&amp;"-"&amp;E827</f>
        <v>9-C06</v>
      </c>
      <c r="K827" s="46" t="n">
        <f aca="false">ISNUMBER(MATCH(B827,Selection!A:A,0))</f>
        <v>0</v>
      </c>
    </row>
    <row r="828" customFormat="false" ht="13" hidden="true" customHeight="false" outlineLevel="0" collapsed="false">
      <c r="A828" s="55" t="s">
        <v>60</v>
      </c>
      <c r="B828" s="55" t="n">
        <v>838</v>
      </c>
      <c r="C828" s="56" t="s">
        <v>44</v>
      </c>
      <c r="D828" s="54" t="n">
        <v>9</v>
      </c>
      <c r="E828" s="35" t="s">
        <v>2529</v>
      </c>
      <c r="F828" s="35" t="s">
        <v>2747</v>
      </c>
      <c r="H828" s="0" t="str">
        <f aca="false">B828&amp;C828</f>
        <v>838N</v>
      </c>
      <c r="I828" s="0" t="str">
        <f aca="false">D828&amp;"-"&amp;E828</f>
        <v>9-C07</v>
      </c>
      <c r="K828" s="46" t="n">
        <f aca="false">ISNUMBER(MATCH(B828,Selection!A:A,0))</f>
        <v>0</v>
      </c>
    </row>
    <row r="829" customFormat="false" ht="13" hidden="true" customHeight="false" outlineLevel="0" collapsed="false">
      <c r="A829" s="55" t="s">
        <v>60</v>
      </c>
      <c r="B829" s="55" t="n">
        <v>839</v>
      </c>
      <c r="C829" s="56" t="s">
        <v>43</v>
      </c>
      <c r="D829" s="54" t="n">
        <v>9</v>
      </c>
      <c r="E829" s="35" t="s">
        <v>2530</v>
      </c>
      <c r="F829" s="35" t="s">
        <v>2747</v>
      </c>
      <c r="H829" s="0" t="str">
        <f aca="false">B829&amp;C829</f>
        <v>839T</v>
      </c>
      <c r="I829" s="0" t="str">
        <f aca="false">D829&amp;"-"&amp;E829</f>
        <v>9-C08</v>
      </c>
      <c r="K829" s="46" t="n">
        <f aca="false">ISNUMBER(MATCH(B829,Selection!A:A,0))</f>
        <v>0</v>
      </c>
    </row>
    <row r="830" customFormat="false" ht="13" hidden="true" customHeight="false" outlineLevel="0" collapsed="false">
      <c r="A830" s="55" t="s">
        <v>60</v>
      </c>
      <c r="B830" s="55" t="n">
        <v>839</v>
      </c>
      <c r="C830" s="56" t="s">
        <v>44</v>
      </c>
      <c r="D830" s="54" t="n">
        <v>9</v>
      </c>
      <c r="E830" s="35" t="s">
        <v>2531</v>
      </c>
      <c r="F830" s="35" t="s">
        <v>2747</v>
      </c>
      <c r="H830" s="0" t="str">
        <f aca="false">B830&amp;C830</f>
        <v>839N</v>
      </c>
      <c r="I830" s="0" t="str">
        <f aca="false">D830&amp;"-"&amp;E830</f>
        <v>9-C09</v>
      </c>
      <c r="K830" s="46" t="n">
        <f aca="false">ISNUMBER(MATCH(B830,Selection!A:A,0))</f>
        <v>0</v>
      </c>
    </row>
    <row r="831" customFormat="false" ht="13" hidden="true" customHeight="false" outlineLevel="0" collapsed="false">
      <c r="A831" s="55" t="s">
        <v>60</v>
      </c>
      <c r="B831" s="55" t="n">
        <v>840</v>
      </c>
      <c r="C831" s="56" t="s">
        <v>43</v>
      </c>
      <c r="D831" s="54" t="n">
        <v>9</v>
      </c>
      <c r="E831" s="35" t="s">
        <v>2532</v>
      </c>
      <c r="F831" s="35" t="s">
        <v>2747</v>
      </c>
      <c r="H831" s="0" t="str">
        <f aca="false">B831&amp;C831</f>
        <v>840T</v>
      </c>
      <c r="I831" s="0" t="str">
        <f aca="false">D831&amp;"-"&amp;E831</f>
        <v>9-C10</v>
      </c>
      <c r="K831" s="46" t="n">
        <f aca="false">ISNUMBER(MATCH(B831,Selection!A:A,0))</f>
        <v>0</v>
      </c>
    </row>
    <row r="832" customFormat="false" ht="13" hidden="true" customHeight="false" outlineLevel="0" collapsed="false">
      <c r="A832" s="55" t="s">
        <v>60</v>
      </c>
      <c r="B832" s="55" t="n">
        <v>840</v>
      </c>
      <c r="C832" s="56" t="s">
        <v>44</v>
      </c>
      <c r="D832" s="54" t="n">
        <v>9</v>
      </c>
      <c r="E832" s="35" t="s">
        <v>2533</v>
      </c>
      <c r="F832" s="35" t="s">
        <v>2747</v>
      </c>
      <c r="H832" s="0" t="str">
        <f aca="false">B832&amp;C832</f>
        <v>840N</v>
      </c>
      <c r="I832" s="0" t="str">
        <f aca="false">D832&amp;"-"&amp;E832</f>
        <v>9-D01</v>
      </c>
      <c r="K832" s="46" t="n">
        <f aca="false">ISNUMBER(MATCH(B832,Selection!A:A,0))</f>
        <v>0</v>
      </c>
    </row>
    <row r="833" customFormat="false" ht="13" hidden="true" customHeight="false" outlineLevel="0" collapsed="false">
      <c r="A833" s="55" t="s">
        <v>60</v>
      </c>
      <c r="B833" s="55" t="n">
        <v>841</v>
      </c>
      <c r="C833" s="56" t="s">
        <v>324</v>
      </c>
      <c r="D833" s="54" t="n">
        <v>9</v>
      </c>
      <c r="E833" s="35" t="s">
        <v>2534</v>
      </c>
      <c r="F833" s="35" t="s">
        <v>2747</v>
      </c>
      <c r="H833" s="0" t="str">
        <f aca="false">B833&amp;C833</f>
        <v>841MET</v>
      </c>
      <c r="I833" s="0" t="str">
        <f aca="false">D833&amp;"-"&amp;E833</f>
        <v>9-D02</v>
      </c>
      <c r="K833" s="46" t="n">
        <f aca="false">ISNUMBER(MATCH(B833,Selection!A:A,0))</f>
        <v>0</v>
      </c>
    </row>
    <row r="834" customFormat="false" ht="13" hidden="true" customHeight="false" outlineLevel="0" collapsed="false">
      <c r="A834" s="55" t="s">
        <v>60</v>
      </c>
      <c r="B834" s="55" t="n">
        <v>841</v>
      </c>
      <c r="C834" s="56" t="s">
        <v>44</v>
      </c>
      <c r="D834" s="54" t="n">
        <v>9</v>
      </c>
      <c r="E834" s="35" t="s">
        <v>2535</v>
      </c>
      <c r="F834" s="35" t="s">
        <v>2747</v>
      </c>
      <c r="H834" s="0" t="str">
        <f aca="false">B834&amp;C834</f>
        <v>841N</v>
      </c>
      <c r="I834" s="0" t="str">
        <f aca="false">D834&amp;"-"&amp;E834</f>
        <v>9-D03</v>
      </c>
      <c r="K834" s="46" t="n">
        <f aca="false">ISNUMBER(MATCH(B834,Selection!A:A,0))</f>
        <v>0</v>
      </c>
    </row>
    <row r="835" customFormat="false" ht="13" hidden="true" customHeight="false" outlineLevel="0" collapsed="false">
      <c r="A835" s="55" t="s">
        <v>60</v>
      </c>
      <c r="B835" s="55" t="n">
        <v>842</v>
      </c>
      <c r="C835" s="56" t="s">
        <v>43</v>
      </c>
      <c r="D835" s="54" t="n">
        <v>9</v>
      </c>
      <c r="E835" s="35" t="s">
        <v>2537</v>
      </c>
      <c r="F835" s="35" t="s">
        <v>2747</v>
      </c>
      <c r="H835" s="0" t="str">
        <f aca="false">B835&amp;C835</f>
        <v>842T</v>
      </c>
      <c r="I835" s="0" t="str">
        <f aca="false">D835&amp;"-"&amp;E835</f>
        <v>9-D04</v>
      </c>
      <c r="K835" s="46" t="n">
        <f aca="false">ISNUMBER(MATCH(B835,Selection!A:A,0))</f>
        <v>0</v>
      </c>
    </row>
    <row r="836" customFormat="false" ht="13" hidden="true" customHeight="false" outlineLevel="0" collapsed="false">
      <c r="A836" s="55" t="s">
        <v>60</v>
      </c>
      <c r="B836" s="55" t="n">
        <v>842</v>
      </c>
      <c r="C836" s="56" t="s">
        <v>44</v>
      </c>
      <c r="D836" s="54" t="n">
        <v>9</v>
      </c>
      <c r="E836" s="35" t="s">
        <v>2538</v>
      </c>
      <c r="F836" s="35" t="s">
        <v>2747</v>
      </c>
      <c r="H836" s="0" t="str">
        <f aca="false">B836&amp;C836</f>
        <v>842N</v>
      </c>
      <c r="I836" s="0" t="str">
        <f aca="false">D836&amp;"-"&amp;E836</f>
        <v>9-D05</v>
      </c>
      <c r="K836" s="46" t="n">
        <f aca="false">ISNUMBER(MATCH(B836,Selection!A:A,0))</f>
        <v>0</v>
      </c>
    </row>
    <row r="837" customFormat="false" ht="13" hidden="true" customHeight="false" outlineLevel="0" collapsed="false">
      <c r="A837" s="55" t="s">
        <v>60</v>
      </c>
      <c r="B837" s="55" t="n">
        <v>843</v>
      </c>
      <c r="C837" s="56" t="s">
        <v>324</v>
      </c>
      <c r="D837" s="54" t="n">
        <v>9</v>
      </c>
      <c r="E837" s="35" t="s">
        <v>2539</v>
      </c>
      <c r="F837" s="35" t="s">
        <v>2747</v>
      </c>
      <c r="H837" s="0" t="str">
        <f aca="false">B837&amp;C837</f>
        <v>843MET</v>
      </c>
      <c r="I837" s="0" t="str">
        <f aca="false">D837&amp;"-"&amp;E837</f>
        <v>9-D06</v>
      </c>
      <c r="K837" s="46" t="n">
        <f aca="false">ISNUMBER(MATCH(B837,Selection!A:A,0))</f>
        <v>0</v>
      </c>
    </row>
    <row r="838" customFormat="false" ht="13" hidden="true" customHeight="false" outlineLevel="0" collapsed="false">
      <c r="A838" s="55" t="s">
        <v>60</v>
      </c>
      <c r="B838" s="55" t="n">
        <v>843</v>
      </c>
      <c r="C838" s="56" t="s">
        <v>44</v>
      </c>
      <c r="D838" s="54" t="n">
        <v>9</v>
      </c>
      <c r="E838" s="35" t="s">
        <v>2540</v>
      </c>
      <c r="F838" s="35" t="s">
        <v>2747</v>
      </c>
      <c r="H838" s="0" t="str">
        <f aca="false">B838&amp;C838</f>
        <v>843N</v>
      </c>
      <c r="I838" s="0" t="str">
        <f aca="false">D838&amp;"-"&amp;E838</f>
        <v>9-D07</v>
      </c>
      <c r="K838" s="46" t="n">
        <f aca="false">ISNUMBER(MATCH(B838,Selection!A:A,0))</f>
        <v>0</v>
      </c>
    </row>
    <row r="839" customFormat="false" ht="13" hidden="true" customHeight="false" outlineLevel="0" collapsed="false">
      <c r="A839" s="55" t="s">
        <v>60</v>
      </c>
      <c r="B839" s="55" t="n">
        <v>844</v>
      </c>
      <c r="C839" s="56" t="s">
        <v>43</v>
      </c>
      <c r="D839" s="54" t="n">
        <v>9</v>
      </c>
      <c r="E839" s="35" t="s">
        <v>2541</v>
      </c>
      <c r="F839" s="35" t="s">
        <v>2747</v>
      </c>
      <c r="H839" s="0" t="str">
        <f aca="false">B839&amp;C839</f>
        <v>844T</v>
      </c>
      <c r="I839" s="0" t="str">
        <f aca="false">D839&amp;"-"&amp;E839</f>
        <v>9-D08</v>
      </c>
      <c r="K839" s="46" t="n">
        <f aca="false">ISNUMBER(MATCH(B839,Selection!A:A,0))</f>
        <v>0</v>
      </c>
    </row>
    <row r="840" customFormat="false" ht="13" hidden="true" customHeight="false" outlineLevel="0" collapsed="false">
      <c r="A840" s="55" t="s">
        <v>60</v>
      </c>
      <c r="B840" s="55" t="n">
        <v>844</v>
      </c>
      <c r="C840" s="56" t="s">
        <v>44</v>
      </c>
      <c r="D840" s="54" t="n">
        <v>9</v>
      </c>
      <c r="E840" s="35" t="s">
        <v>2542</v>
      </c>
      <c r="F840" s="35" t="s">
        <v>2747</v>
      </c>
      <c r="H840" s="0" t="str">
        <f aca="false">B840&amp;C840</f>
        <v>844N</v>
      </c>
      <c r="I840" s="0" t="str">
        <f aca="false">D840&amp;"-"&amp;E840</f>
        <v>9-D09</v>
      </c>
      <c r="K840" s="46" t="n">
        <f aca="false">ISNUMBER(MATCH(B840,Selection!A:A,0))</f>
        <v>0</v>
      </c>
    </row>
    <row r="841" customFormat="false" ht="13" hidden="true" customHeight="false" outlineLevel="0" collapsed="false">
      <c r="A841" s="55" t="s">
        <v>60</v>
      </c>
      <c r="B841" s="55" t="n">
        <v>845</v>
      </c>
      <c r="C841" s="56" t="s">
        <v>43</v>
      </c>
      <c r="D841" s="54" t="n">
        <v>9</v>
      </c>
      <c r="E841" s="35" t="s">
        <v>2543</v>
      </c>
      <c r="F841" s="35" t="s">
        <v>2747</v>
      </c>
      <c r="H841" s="0" t="str">
        <f aca="false">B841&amp;C841</f>
        <v>845T</v>
      </c>
      <c r="I841" s="0" t="str">
        <f aca="false">D841&amp;"-"&amp;E841</f>
        <v>9-D10</v>
      </c>
      <c r="K841" s="46" t="n">
        <f aca="false">ISNUMBER(MATCH(B841,Selection!A:A,0))</f>
        <v>0</v>
      </c>
    </row>
    <row r="842" customFormat="false" ht="13" hidden="true" customHeight="false" outlineLevel="0" collapsed="false">
      <c r="A842" s="55" t="s">
        <v>60</v>
      </c>
      <c r="B842" s="55" t="n">
        <v>845</v>
      </c>
      <c r="C842" s="56" t="s">
        <v>44</v>
      </c>
      <c r="D842" s="54" t="n">
        <v>9</v>
      </c>
      <c r="E842" s="35" t="s">
        <v>2544</v>
      </c>
      <c r="F842" s="35" t="s">
        <v>2747</v>
      </c>
      <c r="H842" s="0" t="str">
        <f aca="false">B842&amp;C842</f>
        <v>845N</v>
      </c>
      <c r="I842" s="0" t="str">
        <f aca="false">D842&amp;"-"&amp;E842</f>
        <v>9-E01</v>
      </c>
      <c r="K842" s="46" t="n">
        <f aca="false">ISNUMBER(MATCH(B842,Selection!A:A,0))</f>
        <v>0</v>
      </c>
    </row>
    <row r="843" customFormat="false" ht="13" hidden="true" customHeight="false" outlineLevel="0" collapsed="false">
      <c r="A843" s="59" t="n">
        <v>3873</v>
      </c>
      <c r="B843" s="55" t="n">
        <v>846</v>
      </c>
      <c r="C843" s="58" t="s">
        <v>43</v>
      </c>
      <c r="D843" s="54" t="n">
        <v>9</v>
      </c>
      <c r="E843" s="35" t="s">
        <v>2545</v>
      </c>
      <c r="F843" s="35" t="s">
        <v>2747</v>
      </c>
      <c r="H843" s="0" t="str">
        <f aca="false">B843&amp;C843</f>
        <v>846T</v>
      </c>
      <c r="I843" s="0" t="str">
        <f aca="false">D843&amp;"-"&amp;E843</f>
        <v>9-E02</v>
      </c>
      <c r="K843" s="46" t="n">
        <f aca="false">ISNUMBER(MATCH(B843,Selection!A:A,0))</f>
        <v>0</v>
      </c>
    </row>
    <row r="844" customFormat="false" ht="13" hidden="true" customHeight="false" outlineLevel="0" collapsed="false">
      <c r="A844" s="59" t="n">
        <v>3875</v>
      </c>
      <c r="B844" s="55" t="n">
        <v>846</v>
      </c>
      <c r="C844" s="58" t="s">
        <v>44</v>
      </c>
      <c r="D844" s="54" t="n">
        <v>9</v>
      </c>
      <c r="E844" s="35" t="s">
        <v>2546</v>
      </c>
      <c r="F844" s="35" t="s">
        <v>2747</v>
      </c>
      <c r="H844" s="0" t="str">
        <f aca="false">B844&amp;C844</f>
        <v>846N</v>
      </c>
      <c r="I844" s="0" t="str">
        <f aca="false">D844&amp;"-"&amp;E844</f>
        <v>9-E03</v>
      </c>
      <c r="K844" s="46" t="n">
        <f aca="false">ISNUMBER(MATCH(B844,Selection!A:A,0))</f>
        <v>0</v>
      </c>
    </row>
    <row r="845" customFormat="false" ht="13" hidden="true" customHeight="false" outlineLevel="0" collapsed="false">
      <c r="A845" s="59" t="n">
        <v>3877</v>
      </c>
      <c r="B845" s="55" t="n">
        <v>847</v>
      </c>
      <c r="C845" s="58" t="s">
        <v>43</v>
      </c>
      <c r="D845" s="54" t="n">
        <v>9</v>
      </c>
      <c r="E845" s="35" t="s">
        <v>2547</v>
      </c>
      <c r="F845" s="35" t="s">
        <v>2747</v>
      </c>
      <c r="H845" s="0" t="str">
        <f aca="false">B845&amp;C845</f>
        <v>847T</v>
      </c>
      <c r="I845" s="0" t="str">
        <f aca="false">D845&amp;"-"&amp;E845</f>
        <v>9-E04</v>
      </c>
      <c r="K845" s="46" t="n">
        <f aca="false">ISNUMBER(MATCH(B845,Selection!A:A,0))</f>
        <v>0</v>
      </c>
    </row>
    <row r="846" customFormat="false" ht="13" hidden="true" customHeight="false" outlineLevel="0" collapsed="false">
      <c r="A846" s="59" t="n">
        <v>3879</v>
      </c>
      <c r="B846" s="55" t="n">
        <v>847</v>
      </c>
      <c r="C846" s="58" t="s">
        <v>44</v>
      </c>
      <c r="D846" s="54" t="n">
        <v>9</v>
      </c>
      <c r="E846" s="35" t="s">
        <v>2548</v>
      </c>
      <c r="F846" s="35" t="s">
        <v>2747</v>
      </c>
      <c r="H846" s="0" t="str">
        <f aca="false">B846&amp;C846</f>
        <v>847N</v>
      </c>
      <c r="I846" s="0" t="str">
        <f aca="false">D846&amp;"-"&amp;E846</f>
        <v>9-E05</v>
      </c>
      <c r="K846" s="46" t="n">
        <f aca="false">ISNUMBER(MATCH(B846,Selection!A:A,0))</f>
        <v>0</v>
      </c>
    </row>
    <row r="847" customFormat="false" ht="13" hidden="true" customHeight="false" outlineLevel="0" collapsed="false">
      <c r="A847" s="60" t="n">
        <v>3881</v>
      </c>
      <c r="B847" s="55" t="n">
        <v>848</v>
      </c>
      <c r="C847" s="58" t="s">
        <v>43</v>
      </c>
      <c r="D847" s="54" t="n">
        <v>9</v>
      </c>
      <c r="E847" s="35" t="s">
        <v>2549</v>
      </c>
      <c r="F847" s="35" t="s">
        <v>2747</v>
      </c>
      <c r="H847" s="0" t="str">
        <f aca="false">B847&amp;C847</f>
        <v>848T</v>
      </c>
      <c r="I847" s="0" t="str">
        <f aca="false">D847&amp;"-"&amp;E847</f>
        <v>9-E06</v>
      </c>
      <c r="K847" s="46" t="n">
        <f aca="false">ISNUMBER(MATCH(B847,Selection!A:A,0))</f>
        <v>0</v>
      </c>
    </row>
    <row r="848" customFormat="false" ht="13" hidden="true" customHeight="false" outlineLevel="0" collapsed="false">
      <c r="A848" s="59" t="n">
        <v>3883</v>
      </c>
      <c r="B848" s="55" t="n">
        <v>848</v>
      </c>
      <c r="C848" s="58" t="s">
        <v>44</v>
      </c>
      <c r="D848" s="54" t="n">
        <v>9</v>
      </c>
      <c r="E848" s="35" t="s">
        <v>2550</v>
      </c>
      <c r="F848" s="35" t="s">
        <v>2747</v>
      </c>
      <c r="H848" s="0" t="str">
        <f aca="false">B848&amp;C848</f>
        <v>848N</v>
      </c>
      <c r="I848" s="0" t="str">
        <f aca="false">D848&amp;"-"&amp;E848</f>
        <v>9-E07</v>
      </c>
      <c r="K848" s="46" t="n">
        <f aca="false">ISNUMBER(MATCH(B848,Selection!A:A,0))</f>
        <v>0</v>
      </c>
    </row>
    <row r="849" customFormat="false" ht="13" hidden="true" customHeight="false" outlineLevel="0" collapsed="false">
      <c r="A849" s="59" t="n">
        <v>3885</v>
      </c>
      <c r="B849" s="55" t="n">
        <v>849</v>
      </c>
      <c r="C849" s="58" t="s">
        <v>43</v>
      </c>
      <c r="D849" s="54" t="n">
        <v>9</v>
      </c>
      <c r="E849" s="35" t="s">
        <v>2551</v>
      </c>
      <c r="F849" s="35" t="s">
        <v>2747</v>
      </c>
      <c r="H849" s="0" t="str">
        <f aca="false">B849&amp;C849</f>
        <v>849T</v>
      </c>
      <c r="I849" s="0" t="str">
        <f aca="false">D849&amp;"-"&amp;E849</f>
        <v>9-E08</v>
      </c>
      <c r="K849" s="46" t="n">
        <f aca="false">ISNUMBER(MATCH(B849,Selection!A:A,0))</f>
        <v>0</v>
      </c>
    </row>
    <row r="850" customFormat="false" ht="13" hidden="true" customHeight="false" outlineLevel="0" collapsed="false">
      <c r="A850" s="59" t="n">
        <v>3888</v>
      </c>
      <c r="B850" s="55" t="n">
        <v>849</v>
      </c>
      <c r="C850" s="58" t="s">
        <v>44</v>
      </c>
      <c r="D850" s="54" t="n">
        <v>9</v>
      </c>
      <c r="E850" s="35" t="s">
        <v>2552</v>
      </c>
      <c r="F850" s="35" t="s">
        <v>2747</v>
      </c>
      <c r="H850" s="0" t="str">
        <f aca="false">B850&amp;C850</f>
        <v>849N</v>
      </c>
      <c r="I850" s="0" t="str">
        <f aca="false">D850&amp;"-"&amp;E850</f>
        <v>9-E09</v>
      </c>
      <c r="K850" s="46" t="n">
        <f aca="false">ISNUMBER(MATCH(B850,Selection!A:A,0))</f>
        <v>0</v>
      </c>
    </row>
    <row r="851" customFormat="false" ht="13" hidden="true" customHeight="false" outlineLevel="0" collapsed="false">
      <c r="A851" s="60" t="n">
        <v>3891</v>
      </c>
      <c r="B851" s="55" t="n">
        <v>850</v>
      </c>
      <c r="C851" s="58" t="s">
        <v>43</v>
      </c>
      <c r="D851" s="54" t="n">
        <v>9</v>
      </c>
      <c r="E851" s="35" t="s">
        <v>2553</v>
      </c>
      <c r="F851" s="35" t="s">
        <v>2747</v>
      </c>
      <c r="H851" s="0" t="str">
        <f aca="false">B851&amp;C851</f>
        <v>850T</v>
      </c>
      <c r="I851" s="0" t="str">
        <f aca="false">D851&amp;"-"&amp;E851</f>
        <v>9-E10</v>
      </c>
      <c r="K851" s="46" t="n">
        <f aca="false">ISNUMBER(MATCH(B851,Selection!A:A,0))</f>
        <v>0</v>
      </c>
    </row>
    <row r="852" customFormat="false" ht="13" hidden="true" customHeight="false" outlineLevel="0" collapsed="false">
      <c r="A852" s="59" t="n">
        <v>3892</v>
      </c>
      <c r="B852" s="55" t="n">
        <v>850</v>
      </c>
      <c r="C852" s="58" t="s">
        <v>44</v>
      </c>
      <c r="D852" s="54" t="n">
        <v>9</v>
      </c>
      <c r="E852" s="35" t="s">
        <v>2554</v>
      </c>
      <c r="F852" s="35" t="s">
        <v>2747</v>
      </c>
      <c r="H852" s="0" t="str">
        <f aca="false">B852&amp;C852</f>
        <v>850N</v>
      </c>
      <c r="I852" s="0" t="str">
        <f aca="false">D852&amp;"-"&amp;E852</f>
        <v>9-F01</v>
      </c>
      <c r="K852" s="46" t="n">
        <f aca="false">ISNUMBER(MATCH(B852,Selection!A:A,0))</f>
        <v>0</v>
      </c>
    </row>
    <row r="853" customFormat="false" ht="13" hidden="true" customHeight="false" outlineLevel="0" collapsed="false">
      <c r="A853" s="59" t="n">
        <v>3894</v>
      </c>
      <c r="B853" s="55" t="n">
        <v>851</v>
      </c>
      <c r="C853" s="58" t="s">
        <v>43</v>
      </c>
      <c r="D853" s="54" t="n">
        <v>9</v>
      </c>
      <c r="E853" s="35" t="s">
        <v>2555</v>
      </c>
      <c r="F853" s="35" t="s">
        <v>2747</v>
      </c>
      <c r="H853" s="0" t="str">
        <f aca="false">B853&amp;C853</f>
        <v>851T</v>
      </c>
      <c r="I853" s="0" t="str">
        <f aca="false">D853&amp;"-"&amp;E853</f>
        <v>9-F02</v>
      </c>
      <c r="K853" s="46" t="n">
        <f aca="false">ISNUMBER(MATCH(B853,Selection!A:A,0))</f>
        <v>0</v>
      </c>
    </row>
    <row r="854" customFormat="false" ht="13" hidden="true" customHeight="false" outlineLevel="0" collapsed="false">
      <c r="A854" s="59" t="n">
        <v>3896</v>
      </c>
      <c r="B854" s="55" t="n">
        <v>851</v>
      </c>
      <c r="C854" s="58" t="s">
        <v>44</v>
      </c>
      <c r="D854" s="54" t="n">
        <v>9</v>
      </c>
      <c r="E854" s="35" t="s">
        <v>2556</v>
      </c>
      <c r="F854" s="35" t="s">
        <v>2747</v>
      </c>
      <c r="H854" s="0" t="str">
        <f aca="false">B854&amp;C854</f>
        <v>851N</v>
      </c>
      <c r="I854" s="0" t="str">
        <f aca="false">D854&amp;"-"&amp;E854</f>
        <v>9-F03</v>
      </c>
      <c r="K854" s="46" t="n">
        <f aca="false">ISNUMBER(MATCH(B854,Selection!A:A,0))</f>
        <v>0</v>
      </c>
    </row>
    <row r="855" customFormat="false" ht="13" hidden="true" customHeight="false" outlineLevel="0" collapsed="false">
      <c r="A855" s="59" t="n">
        <v>3898</v>
      </c>
      <c r="B855" s="55" t="n">
        <v>852</v>
      </c>
      <c r="C855" s="58" t="s">
        <v>43</v>
      </c>
      <c r="D855" s="54" t="n">
        <v>9</v>
      </c>
      <c r="E855" s="35" t="s">
        <v>2557</v>
      </c>
      <c r="F855" s="35" t="s">
        <v>2747</v>
      </c>
      <c r="H855" s="0" t="str">
        <f aca="false">B855&amp;C855</f>
        <v>852T</v>
      </c>
      <c r="I855" s="0" t="str">
        <f aca="false">D855&amp;"-"&amp;E855</f>
        <v>9-F04</v>
      </c>
      <c r="K855" s="46" t="n">
        <f aca="false">ISNUMBER(MATCH(B855,Selection!A:A,0))</f>
        <v>0</v>
      </c>
    </row>
    <row r="856" customFormat="false" ht="13" hidden="true" customHeight="false" outlineLevel="0" collapsed="false">
      <c r="A856" s="59" t="n">
        <v>3902</v>
      </c>
      <c r="B856" s="55" t="n">
        <v>852</v>
      </c>
      <c r="C856" s="58" t="s">
        <v>44</v>
      </c>
      <c r="D856" s="54" t="n">
        <v>9</v>
      </c>
      <c r="E856" s="35" t="s">
        <v>2558</v>
      </c>
      <c r="F856" s="35" t="s">
        <v>2747</v>
      </c>
      <c r="H856" s="0" t="str">
        <f aca="false">B856&amp;C856</f>
        <v>852N</v>
      </c>
      <c r="I856" s="0" t="str">
        <f aca="false">D856&amp;"-"&amp;E856</f>
        <v>9-F05</v>
      </c>
      <c r="K856" s="46" t="n">
        <f aca="false">ISNUMBER(MATCH(B856,Selection!A:A,0))</f>
        <v>0</v>
      </c>
    </row>
    <row r="857" customFormat="false" ht="13" hidden="true" customHeight="false" outlineLevel="0" collapsed="false">
      <c r="A857" s="59" t="n">
        <v>3903</v>
      </c>
      <c r="B857" s="55" t="n">
        <v>853</v>
      </c>
      <c r="C857" s="58" t="s">
        <v>43</v>
      </c>
      <c r="D857" s="54" t="n">
        <v>9</v>
      </c>
      <c r="E857" s="35" t="s">
        <v>2559</v>
      </c>
      <c r="F857" s="35" t="s">
        <v>2747</v>
      </c>
      <c r="H857" s="0" t="str">
        <f aca="false">B857&amp;C857</f>
        <v>853T</v>
      </c>
      <c r="I857" s="0" t="str">
        <f aca="false">D857&amp;"-"&amp;E857</f>
        <v>9-F06</v>
      </c>
      <c r="K857" s="46" t="n">
        <f aca="false">ISNUMBER(MATCH(B857,Selection!A:A,0))</f>
        <v>0</v>
      </c>
    </row>
    <row r="858" customFormat="false" ht="13" hidden="true" customHeight="false" outlineLevel="0" collapsed="false">
      <c r="A858" s="59" t="n">
        <v>3905</v>
      </c>
      <c r="B858" s="55" t="n">
        <v>853</v>
      </c>
      <c r="C858" s="58" t="s">
        <v>44</v>
      </c>
      <c r="D858" s="54" t="n">
        <v>9</v>
      </c>
      <c r="E858" s="35" t="s">
        <v>2560</v>
      </c>
      <c r="F858" s="35" t="s">
        <v>2747</v>
      </c>
      <c r="H858" s="0" t="str">
        <f aca="false">B858&amp;C858</f>
        <v>853N</v>
      </c>
      <c r="I858" s="0" t="str">
        <f aca="false">D858&amp;"-"&amp;E858</f>
        <v>9-F07</v>
      </c>
      <c r="K858" s="46" t="n">
        <f aca="false">ISNUMBER(MATCH(B858,Selection!A:A,0))</f>
        <v>0</v>
      </c>
    </row>
    <row r="859" customFormat="false" ht="13" hidden="true" customHeight="false" outlineLevel="0" collapsed="false">
      <c r="A859" s="59" t="n">
        <v>3908</v>
      </c>
      <c r="B859" s="55" t="n">
        <v>854</v>
      </c>
      <c r="C859" s="58" t="s">
        <v>43</v>
      </c>
      <c r="D859" s="54" t="n">
        <v>9</v>
      </c>
      <c r="E859" s="35" t="s">
        <v>2561</v>
      </c>
      <c r="F859" s="35" t="s">
        <v>2747</v>
      </c>
      <c r="H859" s="0" t="str">
        <f aca="false">B859&amp;C859</f>
        <v>854T</v>
      </c>
      <c r="I859" s="0" t="str">
        <f aca="false">D859&amp;"-"&amp;E859</f>
        <v>9-F08</v>
      </c>
      <c r="K859" s="46" t="n">
        <f aca="false">ISNUMBER(MATCH(B859,Selection!A:A,0))</f>
        <v>0</v>
      </c>
    </row>
    <row r="860" customFormat="false" ht="13" hidden="true" customHeight="false" outlineLevel="0" collapsed="false">
      <c r="A860" s="59" t="n">
        <v>3910</v>
      </c>
      <c r="B860" s="55" t="n">
        <v>854</v>
      </c>
      <c r="C860" s="58" t="s">
        <v>44</v>
      </c>
      <c r="D860" s="54" t="n">
        <v>9</v>
      </c>
      <c r="E860" s="35" t="s">
        <v>2562</v>
      </c>
      <c r="F860" s="35" t="s">
        <v>2747</v>
      </c>
      <c r="H860" s="0" t="str">
        <f aca="false">B860&amp;C860</f>
        <v>854N</v>
      </c>
      <c r="I860" s="0" t="str">
        <f aca="false">D860&amp;"-"&amp;E860</f>
        <v>9-F09</v>
      </c>
      <c r="K860" s="46" t="n">
        <f aca="false">ISNUMBER(MATCH(B860,Selection!A:A,0))</f>
        <v>0</v>
      </c>
    </row>
    <row r="861" customFormat="false" ht="13" hidden="true" customHeight="false" outlineLevel="0" collapsed="false">
      <c r="A861" s="59" t="n">
        <v>3913</v>
      </c>
      <c r="B861" s="55" t="n">
        <v>855</v>
      </c>
      <c r="C861" s="58" t="s">
        <v>43</v>
      </c>
      <c r="D861" s="54" t="n">
        <v>9</v>
      </c>
      <c r="E861" s="35" t="s">
        <v>2563</v>
      </c>
      <c r="F861" s="35" t="s">
        <v>2747</v>
      </c>
      <c r="H861" s="0" t="str">
        <f aca="false">B861&amp;C861</f>
        <v>855T</v>
      </c>
      <c r="I861" s="0" t="str">
        <f aca="false">D861&amp;"-"&amp;E861</f>
        <v>9-F10</v>
      </c>
      <c r="K861" s="46" t="n">
        <f aca="false">ISNUMBER(MATCH(B861,Selection!A:A,0))</f>
        <v>0</v>
      </c>
    </row>
    <row r="862" customFormat="false" ht="13" hidden="true" customHeight="false" outlineLevel="0" collapsed="false">
      <c r="A862" s="59" t="n">
        <v>3914</v>
      </c>
      <c r="B862" s="55" t="n">
        <v>855</v>
      </c>
      <c r="C862" s="58" t="s">
        <v>44</v>
      </c>
      <c r="D862" s="54" t="n">
        <v>9</v>
      </c>
      <c r="E862" s="35" t="s">
        <v>2564</v>
      </c>
      <c r="F862" s="35" t="s">
        <v>2747</v>
      </c>
      <c r="H862" s="0" t="str">
        <f aca="false">B862&amp;C862</f>
        <v>855N</v>
      </c>
      <c r="I862" s="0" t="str">
        <f aca="false">D862&amp;"-"&amp;E862</f>
        <v>9-G01</v>
      </c>
      <c r="K862" s="46" t="n">
        <f aca="false">ISNUMBER(MATCH(B862,Selection!A:A,0))</f>
        <v>0</v>
      </c>
    </row>
    <row r="863" customFormat="false" ht="13" hidden="true" customHeight="false" outlineLevel="0" collapsed="false">
      <c r="A863" s="59" t="n">
        <v>3916</v>
      </c>
      <c r="B863" s="55" t="n">
        <v>856</v>
      </c>
      <c r="C863" s="58" t="s">
        <v>43</v>
      </c>
      <c r="D863" s="54" t="n">
        <v>9</v>
      </c>
      <c r="E863" s="35" t="s">
        <v>2565</v>
      </c>
      <c r="F863" s="35" t="s">
        <v>2747</v>
      </c>
      <c r="H863" s="0" t="str">
        <f aca="false">B863&amp;C863</f>
        <v>856T</v>
      </c>
      <c r="I863" s="0" t="str">
        <f aca="false">D863&amp;"-"&amp;E863</f>
        <v>9-G02</v>
      </c>
      <c r="K863" s="46" t="n">
        <f aca="false">ISNUMBER(MATCH(B863,Selection!A:A,0))</f>
        <v>0</v>
      </c>
    </row>
    <row r="864" customFormat="false" ht="13" hidden="true" customHeight="false" outlineLevel="0" collapsed="false">
      <c r="A864" s="59" t="n">
        <v>3919</v>
      </c>
      <c r="B864" s="55" t="n">
        <v>856</v>
      </c>
      <c r="C864" s="58" t="s">
        <v>44</v>
      </c>
      <c r="D864" s="54" t="n">
        <v>9</v>
      </c>
      <c r="E864" s="35" t="s">
        <v>2566</v>
      </c>
      <c r="F864" s="35" t="s">
        <v>2747</v>
      </c>
      <c r="H864" s="0" t="str">
        <f aca="false">B864&amp;C864</f>
        <v>856N</v>
      </c>
      <c r="I864" s="0" t="str">
        <f aca="false">D864&amp;"-"&amp;E864</f>
        <v>9-G03</v>
      </c>
      <c r="K864" s="46" t="n">
        <f aca="false">ISNUMBER(MATCH(B864,Selection!A:A,0))</f>
        <v>0</v>
      </c>
    </row>
    <row r="865" customFormat="false" ht="13" hidden="true" customHeight="false" outlineLevel="0" collapsed="false">
      <c r="A865" s="59" t="n">
        <v>3922</v>
      </c>
      <c r="B865" s="55" t="n">
        <v>857</v>
      </c>
      <c r="C865" s="58" t="s">
        <v>43</v>
      </c>
      <c r="D865" s="54" t="n">
        <v>9</v>
      </c>
      <c r="E865" s="35" t="s">
        <v>2567</v>
      </c>
      <c r="F865" s="35" t="s">
        <v>2747</v>
      </c>
      <c r="H865" s="0" t="str">
        <f aca="false">B865&amp;C865</f>
        <v>857T</v>
      </c>
      <c r="I865" s="0" t="str">
        <f aca="false">D865&amp;"-"&amp;E865</f>
        <v>9-G04</v>
      </c>
      <c r="K865" s="46" t="n">
        <f aca="false">ISNUMBER(MATCH(B865,Selection!A:A,0))</f>
        <v>0</v>
      </c>
    </row>
    <row r="866" customFormat="false" ht="13" hidden="true" customHeight="false" outlineLevel="0" collapsed="false">
      <c r="A866" s="59" t="n">
        <v>3925</v>
      </c>
      <c r="B866" s="55" t="n">
        <v>857</v>
      </c>
      <c r="C866" s="58" t="s">
        <v>44</v>
      </c>
      <c r="D866" s="54" t="n">
        <v>9</v>
      </c>
      <c r="E866" s="35" t="s">
        <v>2568</v>
      </c>
      <c r="F866" s="35" t="s">
        <v>2747</v>
      </c>
      <c r="H866" s="0" t="str">
        <f aca="false">B866&amp;C866</f>
        <v>857N</v>
      </c>
      <c r="I866" s="0" t="str">
        <f aca="false">D866&amp;"-"&amp;E866</f>
        <v>9-G05</v>
      </c>
      <c r="K866" s="46" t="n">
        <f aca="false">ISNUMBER(MATCH(B866,Selection!A:A,0))</f>
        <v>0</v>
      </c>
    </row>
    <row r="867" customFormat="false" ht="13" hidden="true" customHeight="false" outlineLevel="0" collapsed="false">
      <c r="A867" s="59" t="n">
        <v>3926</v>
      </c>
      <c r="B867" s="55" t="n">
        <v>858</v>
      </c>
      <c r="C867" s="58" t="s">
        <v>43</v>
      </c>
      <c r="D867" s="54" t="n">
        <v>9</v>
      </c>
      <c r="E867" s="35" t="s">
        <v>2569</v>
      </c>
      <c r="F867" s="35" t="s">
        <v>2747</v>
      </c>
      <c r="H867" s="0" t="str">
        <f aca="false">B867&amp;C867</f>
        <v>858T</v>
      </c>
      <c r="I867" s="0" t="str">
        <f aca="false">D867&amp;"-"&amp;E867</f>
        <v>9-G06</v>
      </c>
      <c r="K867" s="46" t="n">
        <f aca="false">ISNUMBER(MATCH(B867,Selection!A:A,0))</f>
        <v>0</v>
      </c>
    </row>
    <row r="868" customFormat="false" ht="13" hidden="true" customHeight="false" outlineLevel="0" collapsed="false">
      <c r="A868" s="59" t="n">
        <v>3929</v>
      </c>
      <c r="B868" s="55" t="n">
        <v>858</v>
      </c>
      <c r="C868" s="58" t="s">
        <v>44</v>
      </c>
      <c r="D868" s="54" t="n">
        <v>9</v>
      </c>
      <c r="E868" s="35" t="s">
        <v>2570</v>
      </c>
      <c r="F868" s="35" t="s">
        <v>2747</v>
      </c>
      <c r="H868" s="0" t="str">
        <f aca="false">B868&amp;C868</f>
        <v>858N</v>
      </c>
      <c r="I868" s="0" t="str">
        <f aca="false">D868&amp;"-"&amp;E868</f>
        <v>9-G07</v>
      </c>
      <c r="K868" s="46" t="n">
        <f aca="false">ISNUMBER(MATCH(B868,Selection!A:A,0))</f>
        <v>0</v>
      </c>
    </row>
    <row r="869" customFormat="false" ht="13" hidden="true" customHeight="false" outlineLevel="0" collapsed="false">
      <c r="A869" s="59" t="n">
        <v>3931</v>
      </c>
      <c r="B869" s="55" t="n">
        <v>859</v>
      </c>
      <c r="C869" s="58" t="s">
        <v>43</v>
      </c>
      <c r="D869" s="54" t="n">
        <v>9</v>
      </c>
      <c r="E869" s="35" t="s">
        <v>2571</v>
      </c>
      <c r="F869" s="35" t="s">
        <v>2747</v>
      </c>
      <c r="H869" s="0" t="str">
        <f aca="false">B869&amp;C869</f>
        <v>859T</v>
      </c>
      <c r="I869" s="0" t="str">
        <f aca="false">D869&amp;"-"&amp;E869</f>
        <v>9-G08</v>
      </c>
      <c r="K869" s="46" t="n">
        <f aca="false">ISNUMBER(MATCH(B869,Selection!A:A,0))</f>
        <v>0</v>
      </c>
    </row>
    <row r="870" customFormat="false" ht="13" hidden="true" customHeight="false" outlineLevel="0" collapsed="false">
      <c r="A870" s="59" t="n">
        <v>3934</v>
      </c>
      <c r="B870" s="55" t="n">
        <v>859</v>
      </c>
      <c r="C870" s="58" t="s">
        <v>44</v>
      </c>
      <c r="D870" s="54" t="n">
        <v>9</v>
      </c>
      <c r="E870" s="35" t="s">
        <v>2572</v>
      </c>
      <c r="F870" s="35" t="s">
        <v>2747</v>
      </c>
      <c r="H870" s="0" t="str">
        <f aca="false">B870&amp;C870</f>
        <v>859N</v>
      </c>
      <c r="I870" s="0" t="str">
        <f aca="false">D870&amp;"-"&amp;E870</f>
        <v>9-G09</v>
      </c>
      <c r="K870" s="46" t="n">
        <f aca="false">ISNUMBER(MATCH(B870,Selection!A:A,0))</f>
        <v>0</v>
      </c>
    </row>
    <row r="871" customFormat="false" ht="13" hidden="true" customHeight="false" outlineLevel="0" collapsed="false">
      <c r="A871" s="59" t="n">
        <v>3936</v>
      </c>
      <c r="B871" s="55" t="n">
        <v>860</v>
      </c>
      <c r="C871" s="58" t="s">
        <v>43</v>
      </c>
      <c r="D871" s="54" t="n">
        <v>9</v>
      </c>
      <c r="E871" s="35" t="s">
        <v>2573</v>
      </c>
      <c r="F871" s="35" t="s">
        <v>2747</v>
      </c>
      <c r="H871" s="0" t="str">
        <f aca="false">B871&amp;C871</f>
        <v>860T</v>
      </c>
      <c r="I871" s="0" t="str">
        <f aca="false">D871&amp;"-"&amp;E871</f>
        <v>9-G10</v>
      </c>
      <c r="K871" s="46" t="n">
        <f aca="false">ISNUMBER(MATCH(B871,Selection!A:A,0))</f>
        <v>0</v>
      </c>
    </row>
    <row r="872" customFormat="false" ht="13" hidden="true" customHeight="false" outlineLevel="0" collapsed="false">
      <c r="A872" s="59" t="n">
        <v>3939</v>
      </c>
      <c r="B872" s="55" t="n">
        <v>860</v>
      </c>
      <c r="C872" s="58" t="s">
        <v>44</v>
      </c>
      <c r="D872" s="54" t="n">
        <v>9</v>
      </c>
      <c r="E872" s="35" t="s">
        <v>2574</v>
      </c>
      <c r="F872" s="35" t="s">
        <v>2747</v>
      </c>
      <c r="H872" s="0" t="str">
        <f aca="false">B872&amp;C872</f>
        <v>860N</v>
      </c>
      <c r="I872" s="0" t="str">
        <f aca="false">D872&amp;"-"&amp;E872</f>
        <v>9-H01</v>
      </c>
      <c r="K872" s="46" t="n">
        <f aca="false">ISNUMBER(MATCH(B872,Selection!A:A,0))</f>
        <v>0</v>
      </c>
    </row>
    <row r="873" customFormat="false" ht="13" hidden="true" customHeight="false" outlineLevel="0" collapsed="false">
      <c r="A873" s="59" t="n">
        <v>3940</v>
      </c>
      <c r="B873" s="55" t="n">
        <v>861</v>
      </c>
      <c r="C873" s="58" t="s">
        <v>43</v>
      </c>
      <c r="D873" s="54" t="n">
        <v>9</v>
      </c>
      <c r="E873" s="35" t="s">
        <v>2575</v>
      </c>
      <c r="F873" s="35" t="s">
        <v>2747</v>
      </c>
      <c r="H873" s="0" t="str">
        <f aca="false">B873&amp;C873</f>
        <v>861T</v>
      </c>
      <c r="I873" s="0" t="str">
        <f aca="false">D873&amp;"-"&amp;E873</f>
        <v>9-H02</v>
      </c>
      <c r="K873" s="46" t="n">
        <f aca="false">ISNUMBER(MATCH(B873,Selection!A:A,0))</f>
        <v>0</v>
      </c>
    </row>
    <row r="874" customFormat="false" ht="13" hidden="true" customHeight="false" outlineLevel="0" collapsed="false">
      <c r="A874" s="59" t="n">
        <v>3943</v>
      </c>
      <c r="B874" s="55" t="n">
        <v>861</v>
      </c>
      <c r="C874" s="58" t="s">
        <v>44</v>
      </c>
      <c r="D874" s="54" t="n">
        <v>9</v>
      </c>
      <c r="E874" s="35" t="s">
        <v>2576</v>
      </c>
      <c r="F874" s="35" t="s">
        <v>2747</v>
      </c>
      <c r="H874" s="0" t="str">
        <f aca="false">B874&amp;C874</f>
        <v>861N</v>
      </c>
      <c r="I874" s="0" t="str">
        <f aca="false">D874&amp;"-"&amp;E874</f>
        <v>9-H03</v>
      </c>
      <c r="K874" s="46" t="n">
        <f aca="false">ISNUMBER(MATCH(B874,Selection!A:A,0))</f>
        <v>0</v>
      </c>
    </row>
    <row r="875" customFormat="false" ht="13" hidden="true" customHeight="false" outlineLevel="0" collapsed="false">
      <c r="A875" s="59" t="n">
        <v>3945</v>
      </c>
      <c r="B875" s="55" t="n">
        <v>862</v>
      </c>
      <c r="C875" s="58" t="s">
        <v>43</v>
      </c>
      <c r="D875" s="54" t="n">
        <v>9</v>
      </c>
      <c r="E875" s="35" t="s">
        <v>2577</v>
      </c>
      <c r="F875" s="35" t="s">
        <v>2747</v>
      </c>
      <c r="H875" s="0" t="str">
        <f aca="false">B875&amp;C875</f>
        <v>862T</v>
      </c>
      <c r="I875" s="0" t="str">
        <f aca="false">D875&amp;"-"&amp;E875</f>
        <v>9-H04</v>
      </c>
      <c r="K875" s="46" t="n">
        <f aca="false">ISNUMBER(MATCH(B875,Selection!A:A,0))</f>
        <v>0</v>
      </c>
    </row>
    <row r="876" customFormat="false" ht="13" hidden="true" customHeight="false" outlineLevel="0" collapsed="false">
      <c r="A876" s="59" t="n">
        <v>3947</v>
      </c>
      <c r="B876" s="55" t="n">
        <v>862</v>
      </c>
      <c r="C876" s="58" t="s">
        <v>44</v>
      </c>
      <c r="D876" s="54" t="n">
        <v>9</v>
      </c>
      <c r="E876" s="35" t="s">
        <v>2578</v>
      </c>
      <c r="F876" s="35" t="s">
        <v>2747</v>
      </c>
      <c r="H876" s="0" t="str">
        <f aca="false">B876&amp;C876</f>
        <v>862N</v>
      </c>
      <c r="I876" s="0" t="str">
        <f aca="false">D876&amp;"-"&amp;E876</f>
        <v>9-H05</v>
      </c>
      <c r="K876" s="46" t="n">
        <f aca="false">ISNUMBER(MATCH(B876,Selection!A:A,0))</f>
        <v>0</v>
      </c>
    </row>
    <row r="877" customFormat="false" ht="13" hidden="true" customHeight="false" outlineLevel="0" collapsed="false">
      <c r="A877" s="59" t="n">
        <v>3949</v>
      </c>
      <c r="B877" s="55" t="n">
        <v>863</v>
      </c>
      <c r="C877" s="58" t="s">
        <v>43</v>
      </c>
      <c r="D877" s="54" t="n">
        <v>9</v>
      </c>
      <c r="E877" s="35" t="s">
        <v>2579</v>
      </c>
      <c r="F877" s="35" t="s">
        <v>2747</v>
      </c>
      <c r="H877" s="0" t="str">
        <f aca="false">B877&amp;C877</f>
        <v>863T</v>
      </c>
      <c r="I877" s="0" t="str">
        <f aca="false">D877&amp;"-"&amp;E877</f>
        <v>9-H06</v>
      </c>
      <c r="K877" s="46" t="n">
        <f aca="false">ISNUMBER(MATCH(B877,Selection!A:A,0))</f>
        <v>0</v>
      </c>
    </row>
    <row r="878" customFormat="false" ht="13" hidden="true" customHeight="false" outlineLevel="0" collapsed="false">
      <c r="A878" s="59" t="n">
        <v>3951</v>
      </c>
      <c r="B878" s="55" t="n">
        <v>863</v>
      </c>
      <c r="C878" s="58" t="s">
        <v>44</v>
      </c>
      <c r="D878" s="54" t="n">
        <v>9</v>
      </c>
      <c r="E878" s="35" t="s">
        <v>2580</v>
      </c>
      <c r="F878" s="35" t="s">
        <v>2747</v>
      </c>
      <c r="H878" s="0" t="str">
        <f aca="false">B878&amp;C878</f>
        <v>863N</v>
      </c>
      <c r="I878" s="0" t="str">
        <f aca="false">D878&amp;"-"&amp;E878</f>
        <v>9-H07</v>
      </c>
      <c r="K878" s="46" t="n">
        <f aca="false">ISNUMBER(MATCH(B878,Selection!A:A,0))</f>
        <v>0</v>
      </c>
    </row>
    <row r="879" customFormat="false" ht="13" hidden="true" customHeight="false" outlineLevel="0" collapsed="false">
      <c r="A879" s="59" t="n">
        <v>3953</v>
      </c>
      <c r="B879" s="55" t="n">
        <v>864</v>
      </c>
      <c r="C879" s="58" t="s">
        <v>43</v>
      </c>
      <c r="D879" s="54" t="n">
        <v>9</v>
      </c>
      <c r="E879" s="35" t="s">
        <v>2581</v>
      </c>
      <c r="F879" s="35" t="s">
        <v>2747</v>
      </c>
      <c r="H879" s="0" t="str">
        <f aca="false">B879&amp;C879</f>
        <v>864T</v>
      </c>
      <c r="I879" s="0" t="str">
        <f aca="false">D879&amp;"-"&amp;E879</f>
        <v>9-H08</v>
      </c>
      <c r="K879" s="46" t="n">
        <f aca="false">ISNUMBER(MATCH(B879,Selection!A:A,0))</f>
        <v>0</v>
      </c>
    </row>
    <row r="880" customFormat="false" ht="13" hidden="true" customHeight="false" outlineLevel="0" collapsed="false">
      <c r="A880" s="59" t="n">
        <v>3955</v>
      </c>
      <c r="B880" s="55" t="n">
        <v>864</v>
      </c>
      <c r="C880" s="58" t="s">
        <v>44</v>
      </c>
      <c r="D880" s="54" t="n">
        <v>9</v>
      </c>
      <c r="E880" s="35" t="s">
        <v>2582</v>
      </c>
      <c r="F880" s="35" t="s">
        <v>2747</v>
      </c>
      <c r="H880" s="0" t="str">
        <f aca="false">B880&amp;C880</f>
        <v>864N</v>
      </c>
      <c r="I880" s="0" t="str">
        <f aca="false">D880&amp;"-"&amp;E880</f>
        <v>9-H09</v>
      </c>
      <c r="K880" s="46" t="n">
        <f aca="false">ISNUMBER(MATCH(B880,Selection!A:A,0))</f>
        <v>0</v>
      </c>
    </row>
    <row r="881" customFormat="false" ht="13" hidden="true" customHeight="false" outlineLevel="0" collapsed="false">
      <c r="A881" s="59" t="n">
        <v>3957</v>
      </c>
      <c r="B881" s="55" t="n">
        <v>865</v>
      </c>
      <c r="C881" s="58" t="s">
        <v>43</v>
      </c>
      <c r="D881" s="54" t="n">
        <v>9</v>
      </c>
      <c r="E881" s="35" t="s">
        <v>2583</v>
      </c>
      <c r="F881" s="35" t="s">
        <v>2747</v>
      </c>
      <c r="H881" s="0" t="str">
        <f aca="false">B881&amp;C881</f>
        <v>865T</v>
      </c>
      <c r="I881" s="0" t="str">
        <f aca="false">D881&amp;"-"&amp;E881</f>
        <v>9-H10</v>
      </c>
      <c r="K881" s="46" t="n">
        <f aca="false">ISNUMBER(MATCH(B881,Selection!A:A,0))</f>
        <v>0</v>
      </c>
    </row>
    <row r="882" customFormat="false" ht="13" hidden="true" customHeight="false" outlineLevel="0" collapsed="false">
      <c r="A882" s="59" t="n">
        <v>3959</v>
      </c>
      <c r="B882" s="55" t="n">
        <v>865</v>
      </c>
      <c r="C882" s="58" t="s">
        <v>44</v>
      </c>
      <c r="D882" s="54" t="n">
        <v>9</v>
      </c>
      <c r="E882" s="35" t="s">
        <v>2584</v>
      </c>
      <c r="F882" s="35" t="s">
        <v>2747</v>
      </c>
      <c r="H882" s="0" t="str">
        <f aca="false">B882&amp;C882</f>
        <v>865N</v>
      </c>
      <c r="I882" s="0" t="str">
        <f aca="false">D882&amp;"-"&amp;E882</f>
        <v>9-I01</v>
      </c>
      <c r="K882" s="46" t="n">
        <f aca="false">ISNUMBER(MATCH(B882,Selection!A:A,0))</f>
        <v>0</v>
      </c>
    </row>
    <row r="883" customFormat="false" ht="13" hidden="true" customHeight="false" outlineLevel="0" collapsed="false">
      <c r="A883" s="59" t="n">
        <v>3961</v>
      </c>
      <c r="B883" s="55" t="n">
        <v>866</v>
      </c>
      <c r="C883" s="58" t="s">
        <v>43</v>
      </c>
      <c r="D883" s="54" t="n">
        <v>9</v>
      </c>
      <c r="E883" s="35" t="s">
        <v>2585</v>
      </c>
      <c r="F883" s="35" t="s">
        <v>2747</v>
      </c>
      <c r="H883" s="0" t="str">
        <f aca="false">B883&amp;C883</f>
        <v>866T</v>
      </c>
      <c r="I883" s="0" t="str">
        <f aca="false">D883&amp;"-"&amp;E883</f>
        <v>9-I02</v>
      </c>
      <c r="K883" s="46" t="n">
        <f aca="false">ISNUMBER(MATCH(B883,Selection!A:A,0))</f>
        <v>0</v>
      </c>
    </row>
    <row r="884" customFormat="false" ht="13" hidden="true" customHeight="false" outlineLevel="0" collapsed="false">
      <c r="A884" s="59" t="n">
        <v>3963</v>
      </c>
      <c r="B884" s="55" t="n">
        <v>866</v>
      </c>
      <c r="C884" s="58" t="s">
        <v>44</v>
      </c>
      <c r="D884" s="54" t="n">
        <v>9</v>
      </c>
      <c r="E884" s="35" t="s">
        <v>2586</v>
      </c>
      <c r="F884" s="35" t="s">
        <v>2747</v>
      </c>
      <c r="H884" s="0" t="str">
        <f aca="false">B884&amp;C884</f>
        <v>866N</v>
      </c>
      <c r="I884" s="0" t="str">
        <f aca="false">D884&amp;"-"&amp;E884</f>
        <v>9-I03</v>
      </c>
      <c r="K884" s="46" t="n">
        <f aca="false">ISNUMBER(MATCH(B884,Selection!A:A,0))</f>
        <v>0</v>
      </c>
    </row>
    <row r="885" customFormat="false" ht="13" hidden="true" customHeight="false" outlineLevel="0" collapsed="false">
      <c r="A885" s="59" t="n">
        <v>3969</v>
      </c>
      <c r="B885" s="55" t="n">
        <v>868</v>
      </c>
      <c r="C885" s="58" t="s">
        <v>43</v>
      </c>
      <c r="D885" s="54" t="n">
        <v>9</v>
      </c>
      <c r="E885" s="35" t="s">
        <v>2587</v>
      </c>
      <c r="F885" s="35" t="s">
        <v>2747</v>
      </c>
      <c r="H885" s="0" t="str">
        <f aca="false">B885&amp;C885</f>
        <v>868T</v>
      </c>
      <c r="I885" s="0" t="str">
        <f aca="false">D885&amp;"-"&amp;E885</f>
        <v>9-I04</v>
      </c>
      <c r="K885" s="46" t="n">
        <f aca="false">ISNUMBER(MATCH(B885,Selection!A:A,0))</f>
        <v>0</v>
      </c>
    </row>
    <row r="886" customFormat="false" ht="13" hidden="true" customHeight="false" outlineLevel="0" collapsed="false">
      <c r="A886" s="61" t="s">
        <v>60</v>
      </c>
      <c r="B886" s="55" t="n">
        <v>868</v>
      </c>
      <c r="C886" s="58" t="s">
        <v>44</v>
      </c>
      <c r="D886" s="54" t="n">
        <v>9</v>
      </c>
      <c r="E886" s="35" t="s">
        <v>2588</v>
      </c>
      <c r="F886" s="35" t="s">
        <v>2747</v>
      </c>
      <c r="H886" s="0" t="str">
        <f aca="false">B886&amp;C886</f>
        <v>868N</v>
      </c>
      <c r="I886" s="0" t="str">
        <f aca="false">D886&amp;"-"&amp;E886</f>
        <v>9-I05</v>
      </c>
      <c r="K886" s="46" t="n">
        <f aca="false">ISNUMBER(MATCH(B886,Selection!A:A,0))</f>
        <v>0</v>
      </c>
    </row>
    <row r="887" customFormat="false" ht="13" hidden="true" customHeight="false" outlineLevel="0" collapsed="false">
      <c r="A887" s="62" t="n">
        <v>3972</v>
      </c>
      <c r="B887" s="55" t="n">
        <v>869</v>
      </c>
      <c r="C887" s="56" t="s">
        <v>43</v>
      </c>
      <c r="D887" s="54" t="n">
        <v>9</v>
      </c>
      <c r="E887" s="35" t="s">
        <v>2589</v>
      </c>
      <c r="F887" s="35" t="s">
        <v>2747</v>
      </c>
      <c r="H887" s="0" t="str">
        <f aca="false">B887&amp;C887</f>
        <v>869T</v>
      </c>
      <c r="I887" s="0" t="str">
        <f aca="false">D887&amp;"-"&amp;E887</f>
        <v>9-I06</v>
      </c>
      <c r="K887" s="46" t="n">
        <f aca="false">ISNUMBER(MATCH(B887,Selection!A:A,0))</f>
        <v>0</v>
      </c>
    </row>
    <row r="888" customFormat="false" ht="13" hidden="true" customHeight="false" outlineLevel="0" collapsed="false">
      <c r="A888" s="61" t="s">
        <v>60</v>
      </c>
      <c r="B888" s="55" t="n">
        <v>869</v>
      </c>
      <c r="C888" s="58" t="s">
        <v>44</v>
      </c>
      <c r="D888" s="54" t="n">
        <v>9</v>
      </c>
      <c r="E888" s="35" t="s">
        <v>2590</v>
      </c>
      <c r="F888" s="35" t="s">
        <v>2747</v>
      </c>
      <c r="H888" s="0" t="str">
        <f aca="false">B888&amp;C888</f>
        <v>869N</v>
      </c>
      <c r="I888" s="0" t="str">
        <f aca="false">D888&amp;"-"&amp;E888</f>
        <v>9-I07</v>
      </c>
      <c r="K888" s="46" t="n">
        <f aca="false">ISNUMBER(MATCH(B888,Selection!A:A,0))</f>
        <v>0</v>
      </c>
    </row>
    <row r="889" customFormat="false" ht="13" hidden="true" customHeight="false" outlineLevel="0" collapsed="false">
      <c r="A889" s="62" t="n">
        <v>3975</v>
      </c>
      <c r="B889" s="55" t="n">
        <v>870</v>
      </c>
      <c r="C889" s="56" t="s">
        <v>43</v>
      </c>
      <c r="D889" s="54" t="n">
        <v>9</v>
      </c>
      <c r="E889" s="35" t="s">
        <v>2591</v>
      </c>
      <c r="F889" s="35" t="s">
        <v>2747</v>
      </c>
      <c r="H889" s="0" t="str">
        <f aca="false">B889&amp;C889</f>
        <v>870T</v>
      </c>
      <c r="I889" s="0" t="str">
        <f aca="false">D889&amp;"-"&amp;E889</f>
        <v>9-I08</v>
      </c>
      <c r="K889" s="46" t="n">
        <f aca="false">ISNUMBER(MATCH(B889,Selection!A:A,0))</f>
        <v>0</v>
      </c>
    </row>
    <row r="890" customFormat="false" ht="13" hidden="true" customHeight="false" outlineLevel="0" collapsed="false">
      <c r="A890" s="59" t="n">
        <v>3977</v>
      </c>
      <c r="B890" s="55" t="n">
        <v>870</v>
      </c>
      <c r="C890" s="58" t="s">
        <v>44</v>
      </c>
      <c r="D890" s="54" t="n">
        <v>9</v>
      </c>
      <c r="E890" s="35" t="s">
        <v>2592</v>
      </c>
      <c r="F890" s="35" t="s">
        <v>2747</v>
      </c>
      <c r="H890" s="0" t="str">
        <f aca="false">B890&amp;C890</f>
        <v>870N</v>
      </c>
      <c r="I890" s="0" t="str">
        <f aca="false">D890&amp;"-"&amp;E890</f>
        <v>9-I09</v>
      </c>
      <c r="K890" s="46" t="n">
        <f aca="false">ISNUMBER(MATCH(B890,Selection!A:A,0))</f>
        <v>0</v>
      </c>
    </row>
    <row r="891" customFormat="false" ht="13" hidden="true" customHeight="false" outlineLevel="0" collapsed="false">
      <c r="A891" s="59" t="n">
        <v>3979</v>
      </c>
      <c r="B891" s="55" t="n">
        <v>871</v>
      </c>
      <c r="C891" s="56" t="s">
        <v>43</v>
      </c>
      <c r="D891" s="54" t="n">
        <v>9</v>
      </c>
      <c r="E891" s="35" t="s">
        <v>2593</v>
      </c>
      <c r="F891" s="35" t="s">
        <v>2747</v>
      </c>
      <c r="H891" s="0" t="str">
        <f aca="false">B891&amp;C891</f>
        <v>871T</v>
      </c>
      <c r="I891" s="0" t="str">
        <f aca="false">D891&amp;"-"&amp;E891</f>
        <v>9-I10</v>
      </c>
      <c r="K891" s="46" t="n">
        <f aca="false">ISNUMBER(MATCH(B891,Selection!A:A,0))</f>
        <v>0</v>
      </c>
    </row>
    <row r="892" customFormat="false" ht="13" hidden="true" customHeight="false" outlineLevel="0" collapsed="false">
      <c r="A892" s="59" t="n">
        <v>3981</v>
      </c>
      <c r="B892" s="55" t="n">
        <v>871</v>
      </c>
      <c r="C892" s="58" t="s">
        <v>44</v>
      </c>
      <c r="D892" s="54" t="n">
        <v>9</v>
      </c>
      <c r="E892" s="35" t="s">
        <v>2594</v>
      </c>
      <c r="F892" s="35" t="s">
        <v>2747</v>
      </c>
      <c r="H892" s="0" t="str">
        <f aca="false">B892&amp;C892</f>
        <v>871N</v>
      </c>
      <c r="I892" s="0" t="str">
        <f aca="false">D892&amp;"-"&amp;E892</f>
        <v>9-J01</v>
      </c>
      <c r="K892" s="46" t="n">
        <f aca="false">ISNUMBER(MATCH(B892,Selection!A:A,0))</f>
        <v>0</v>
      </c>
    </row>
    <row r="893" customFormat="false" ht="13" hidden="true" customHeight="false" outlineLevel="0" collapsed="false">
      <c r="A893" s="59" t="n">
        <v>3983</v>
      </c>
      <c r="B893" s="55" t="n">
        <v>872</v>
      </c>
      <c r="C893" s="56" t="s">
        <v>43</v>
      </c>
      <c r="D893" s="54" t="n">
        <v>9</v>
      </c>
      <c r="E893" s="35" t="s">
        <v>2595</v>
      </c>
      <c r="F893" s="35" t="s">
        <v>2747</v>
      </c>
      <c r="H893" s="0" t="str">
        <f aca="false">B893&amp;C893</f>
        <v>872T</v>
      </c>
      <c r="I893" s="0" t="str">
        <f aca="false">D893&amp;"-"&amp;E893</f>
        <v>9-J02</v>
      </c>
      <c r="K893" s="46" t="n">
        <f aca="false">ISNUMBER(MATCH(B893,Selection!A:A,0))</f>
        <v>0</v>
      </c>
    </row>
    <row r="894" customFormat="false" ht="13" hidden="true" customHeight="false" outlineLevel="0" collapsed="false">
      <c r="A894" s="59" t="n">
        <v>3985</v>
      </c>
      <c r="B894" s="55" t="n">
        <v>872</v>
      </c>
      <c r="C894" s="58" t="s">
        <v>44</v>
      </c>
      <c r="D894" s="54" t="n">
        <v>9</v>
      </c>
      <c r="E894" s="35" t="s">
        <v>2596</v>
      </c>
      <c r="F894" s="35" t="s">
        <v>2747</v>
      </c>
      <c r="H894" s="0" t="str">
        <f aca="false">B894&amp;C894</f>
        <v>872N</v>
      </c>
      <c r="I894" s="0" t="str">
        <f aca="false">D894&amp;"-"&amp;E894</f>
        <v>9-J03</v>
      </c>
      <c r="K894" s="46" t="n">
        <f aca="false">ISNUMBER(MATCH(B894,Selection!A:A,0))</f>
        <v>0</v>
      </c>
    </row>
    <row r="895" customFormat="false" ht="13" hidden="true" customHeight="false" outlineLevel="0" collapsed="false">
      <c r="A895" s="59" t="n">
        <v>3987</v>
      </c>
      <c r="B895" s="55" t="n">
        <v>873</v>
      </c>
      <c r="C895" s="56" t="s">
        <v>43</v>
      </c>
      <c r="D895" s="54" t="n">
        <v>9</v>
      </c>
      <c r="E895" s="35" t="s">
        <v>2597</v>
      </c>
      <c r="F895" s="35" t="s">
        <v>2747</v>
      </c>
      <c r="H895" s="0" t="str">
        <f aca="false">B895&amp;C895</f>
        <v>873T</v>
      </c>
      <c r="I895" s="0" t="str">
        <f aca="false">D895&amp;"-"&amp;E895</f>
        <v>9-J04</v>
      </c>
      <c r="K895" s="46" t="n">
        <f aca="false">ISNUMBER(MATCH(B895,Selection!A:A,0))</f>
        <v>0</v>
      </c>
    </row>
    <row r="896" customFormat="false" ht="13" hidden="true" customHeight="false" outlineLevel="0" collapsed="false">
      <c r="A896" s="59" t="n">
        <v>3989</v>
      </c>
      <c r="B896" s="55" t="n">
        <v>873</v>
      </c>
      <c r="C896" s="58" t="s">
        <v>44</v>
      </c>
      <c r="D896" s="54" t="n">
        <v>9</v>
      </c>
      <c r="E896" s="35" t="s">
        <v>2598</v>
      </c>
      <c r="F896" s="35" t="s">
        <v>2747</v>
      </c>
      <c r="H896" s="0" t="str">
        <f aca="false">B896&amp;C896</f>
        <v>873N</v>
      </c>
      <c r="I896" s="0" t="str">
        <f aca="false">D896&amp;"-"&amp;E896</f>
        <v>9-J05</v>
      </c>
      <c r="K896" s="46" t="n">
        <f aca="false">ISNUMBER(MATCH(B896,Selection!A:A,0))</f>
        <v>0</v>
      </c>
    </row>
    <row r="897" customFormat="false" ht="13" hidden="true" customHeight="false" outlineLevel="0" collapsed="false">
      <c r="A897" s="59" t="n">
        <v>3992</v>
      </c>
      <c r="B897" s="55" t="n">
        <v>874</v>
      </c>
      <c r="C897" s="56" t="s">
        <v>43</v>
      </c>
      <c r="D897" s="54" t="n">
        <v>9</v>
      </c>
      <c r="E897" s="35" t="s">
        <v>2599</v>
      </c>
      <c r="F897" s="35" t="s">
        <v>2747</v>
      </c>
      <c r="H897" s="0" t="str">
        <f aca="false">B897&amp;C897</f>
        <v>874T</v>
      </c>
      <c r="I897" s="0" t="str">
        <f aca="false">D897&amp;"-"&amp;E897</f>
        <v>9-J06</v>
      </c>
      <c r="K897" s="46" t="n">
        <f aca="false">ISNUMBER(MATCH(B897,Selection!A:A,0))</f>
        <v>0</v>
      </c>
    </row>
    <row r="898" customFormat="false" ht="13" hidden="true" customHeight="false" outlineLevel="0" collapsed="false">
      <c r="A898" s="59" t="n">
        <v>3994</v>
      </c>
      <c r="B898" s="55" t="n">
        <v>874</v>
      </c>
      <c r="C898" s="58" t="s">
        <v>44</v>
      </c>
      <c r="D898" s="54" t="n">
        <v>9</v>
      </c>
      <c r="E898" s="35" t="s">
        <v>2601</v>
      </c>
      <c r="F898" s="35" t="s">
        <v>2747</v>
      </c>
      <c r="H898" s="0" t="str">
        <f aca="false">B898&amp;C898</f>
        <v>874N</v>
      </c>
      <c r="I898" s="0" t="str">
        <f aca="false">D898&amp;"-"&amp;E898</f>
        <v>9-J07</v>
      </c>
      <c r="K898" s="46" t="n">
        <f aca="false">ISNUMBER(MATCH(B898,Selection!A:A,0))</f>
        <v>0</v>
      </c>
    </row>
    <row r="899" customFormat="false" ht="13" hidden="true" customHeight="false" outlineLevel="0" collapsed="false">
      <c r="A899" s="59" t="n">
        <v>3996</v>
      </c>
      <c r="B899" s="55" t="n">
        <v>875</v>
      </c>
      <c r="C899" s="56" t="s">
        <v>43</v>
      </c>
      <c r="D899" s="54" t="n">
        <v>9</v>
      </c>
      <c r="E899" s="35" t="s">
        <v>2602</v>
      </c>
      <c r="F899" s="35" t="s">
        <v>2747</v>
      </c>
      <c r="H899" s="0" t="str">
        <f aca="false">B899&amp;C899</f>
        <v>875T</v>
      </c>
      <c r="I899" s="0" t="str">
        <f aca="false">D899&amp;"-"&amp;E899</f>
        <v>9-J08</v>
      </c>
      <c r="K899" s="46" t="n">
        <f aca="false">ISNUMBER(MATCH(B899,Selection!A:A,0))</f>
        <v>0</v>
      </c>
    </row>
    <row r="900" customFormat="false" ht="13" hidden="true" customHeight="false" outlineLevel="0" collapsed="false">
      <c r="A900" s="59" t="n">
        <v>3998</v>
      </c>
      <c r="B900" s="55" t="n">
        <v>875</v>
      </c>
      <c r="C900" s="58" t="s">
        <v>44</v>
      </c>
      <c r="D900" s="54" t="n">
        <v>9</v>
      </c>
      <c r="E900" s="35" t="s">
        <v>2604</v>
      </c>
      <c r="F900" s="35" t="s">
        <v>2747</v>
      </c>
      <c r="H900" s="0" t="str">
        <f aca="false">B900&amp;C900</f>
        <v>875N</v>
      </c>
      <c r="I900" s="0" t="str">
        <f aca="false">D900&amp;"-"&amp;E900</f>
        <v>9-J09</v>
      </c>
      <c r="K900" s="46" t="n">
        <f aca="false">ISNUMBER(MATCH(B900,Selection!A:A,0))</f>
        <v>0</v>
      </c>
    </row>
    <row r="901" customFormat="false" ht="13" hidden="true" customHeight="false" outlineLevel="0" collapsed="false">
      <c r="A901" s="59" t="n">
        <v>4000</v>
      </c>
      <c r="B901" s="55" t="n">
        <v>876</v>
      </c>
      <c r="C901" s="56" t="s">
        <v>43</v>
      </c>
      <c r="D901" s="54" t="n">
        <v>9</v>
      </c>
      <c r="E901" s="35" t="s">
        <v>2605</v>
      </c>
      <c r="F901" s="35" t="s">
        <v>2747</v>
      </c>
      <c r="H901" s="0" t="str">
        <f aca="false">B901&amp;C901</f>
        <v>876T</v>
      </c>
      <c r="I901" s="0" t="str">
        <f aca="false">D901&amp;"-"&amp;E901</f>
        <v>9-J10</v>
      </c>
      <c r="K901" s="46" t="n">
        <f aca="false">ISNUMBER(MATCH(B901,Selection!A:A,0))</f>
        <v>0</v>
      </c>
    </row>
    <row r="902" customFormat="false" ht="13" hidden="true" customHeight="false" outlineLevel="0" collapsed="false">
      <c r="A902" s="59" t="n">
        <v>4002</v>
      </c>
      <c r="B902" s="55" t="n">
        <v>876</v>
      </c>
      <c r="C902" s="58" t="s">
        <v>44</v>
      </c>
      <c r="D902" s="35" t="n">
        <v>10</v>
      </c>
      <c r="E902" s="35" t="s">
        <v>2497</v>
      </c>
      <c r="F902" s="35" t="s">
        <v>2747</v>
      </c>
      <c r="H902" s="0" t="str">
        <f aca="false">B902&amp;C902</f>
        <v>876N</v>
      </c>
      <c r="I902" s="0" t="str">
        <f aca="false">D902&amp;"-"&amp;E902</f>
        <v>10-A01</v>
      </c>
      <c r="K902" s="46" t="n">
        <f aca="false">ISNUMBER(MATCH(B902,Selection!A:A,0))</f>
        <v>0</v>
      </c>
    </row>
    <row r="903" customFormat="false" ht="13" hidden="true" customHeight="false" outlineLevel="0" collapsed="false">
      <c r="A903" s="59" t="n">
        <v>4004</v>
      </c>
      <c r="B903" s="55" t="n">
        <v>877</v>
      </c>
      <c r="C903" s="56" t="s">
        <v>43</v>
      </c>
      <c r="D903" s="35" t="n">
        <v>10</v>
      </c>
      <c r="E903" s="35" t="s">
        <v>2498</v>
      </c>
      <c r="F903" s="35" t="s">
        <v>2747</v>
      </c>
      <c r="H903" s="0" t="str">
        <f aca="false">B903&amp;C903</f>
        <v>877T</v>
      </c>
      <c r="I903" s="0" t="str">
        <f aca="false">D903&amp;"-"&amp;E903</f>
        <v>10-A02</v>
      </c>
      <c r="K903" s="46" t="n">
        <f aca="false">ISNUMBER(MATCH(B903,Selection!A:A,0))</f>
        <v>0</v>
      </c>
    </row>
    <row r="904" customFormat="false" ht="13" hidden="true" customHeight="false" outlineLevel="0" collapsed="false">
      <c r="A904" s="59" t="n">
        <v>4006</v>
      </c>
      <c r="B904" s="55" t="n">
        <v>877</v>
      </c>
      <c r="C904" s="58" t="s">
        <v>44</v>
      </c>
      <c r="D904" s="35" t="n">
        <v>10</v>
      </c>
      <c r="E904" s="35" t="s">
        <v>2499</v>
      </c>
      <c r="F904" s="35" t="s">
        <v>2747</v>
      </c>
      <c r="H904" s="0" t="str">
        <f aca="false">B904&amp;C904</f>
        <v>877N</v>
      </c>
      <c r="I904" s="0" t="str">
        <f aca="false">D904&amp;"-"&amp;E904</f>
        <v>10-A03</v>
      </c>
      <c r="K904" s="46" t="n">
        <f aca="false">ISNUMBER(MATCH(B904,Selection!A:A,0))</f>
        <v>0</v>
      </c>
    </row>
    <row r="905" customFormat="false" ht="13" hidden="true" customHeight="false" outlineLevel="0" collapsed="false">
      <c r="A905" s="59" t="n">
        <v>4008</v>
      </c>
      <c r="B905" s="55" t="n">
        <v>878</v>
      </c>
      <c r="C905" s="56" t="s">
        <v>43</v>
      </c>
      <c r="D905" s="35" t="n">
        <v>10</v>
      </c>
      <c r="E905" s="35" t="s">
        <v>2500</v>
      </c>
      <c r="F905" s="35" t="s">
        <v>2747</v>
      </c>
      <c r="H905" s="0" t="str">
        <f aca="false">B905&amp;C905</f>
        <v>878T</v>
      </c>
      <c r="I905" s="0" t="str">
        <f aca="false">D905&amp;"-"&amp;E905</f>
        <v>10-A04</v>
      </c>
      <c r="K905" s="46" t="n">
        <f aca="false">ISNUMBER(MATCH(B905,Selection!A:A,0))</f>
        <v>0</v>
      </c>
    </row>
    <row r="906" customFormat="false" ht="13" hidden="true" customHeight="false" outlineLevel="0" collapsed="false">
      <c r="A906" s="59" t="n">
        <v>4011</v>
      </c>
      <c r="B906" s="55" t="n">
        <v>878</v>
      </c>
      <c r="C906" s="58" t="s">
        <v>44</v>
      </c>
      <c r="D906" s="35" t="n">
        <v>10</v>
      </c>
      <c r="E906" s="35" t="s">
        <v>2501</v>
      </c>
      <c r="F906" s="35" t="s">
        <v>2747</v>
      </c>
      <c r="H906" s="0" t="str">
        <f aca="false">B906&amp;C906</f>
        <v>878N</v>
      </c>
      <c r="I906" s="0" t="str">
        <f aca="false">D906&amp;"-"&amp;E906</f>
        <v>10-A05</v>
      </c>
      <c r="K906" s="46" t="n">
        <f aca="false">ISNUMBER(MATCH(B906,Selection!A:A,0))</f>
        <v>0</v>
      </c>
    </row>
    <row r="907" customFormat="false" ht="13" hidden="true" customHeight="false" outlineLevel="0" collapsed="false">
      <c r="A907" s="59" t="n">
        <v>4013</v>
      </c>
      <c r="B907" s="55" t="n">
        <v>879</v>
      </c>
      <c r="C907" s="56" t="s">
        <v>43</v>
      </c>
      <c r="D907" s="35" t="n">
        <v>10</v>
      </c>
      <c r="E907" s="35" t="s">
        <v>2502</v>
      </c>
      <c r="F907" s="35" t="s">
        <v>2747</v>
      </c>
      <c r="H907" s="0" t="str">
        <f aca="false">B907&amp;C907</f>
        <v>879T</v>
      </c>
      <c r="I907" s="0" t="str">
        <f aca="false">D907&amp;"-"&amp;E907</f>
        <v>10-A06</v>
      </c>
      <c r="K907" s="46" t="n">
        <f aca="false">ISNUMBER(MATCH(B907,Selection!A:A,0))</f>
        <v>0</v>
      </c>
    </row>
    <row r="908" customFormat="false" ht="13" hidden="true" customHeight="false" outlineLevel="0" collapsed="false">
      <c r="A908" s="63" t="n">
        <v>4015</v>
      </c>
      <c r="B908" s="64" t="n">
        <v>879</v>
      </c>
      <c r="C908" s="65" t="s">
        <v>44</v>
      </c>
      <c r="D908" s="66" t="n">
        <v>10</v>
      </c>
      <c r="E908" s="66" t="s">
        <v>2503</v>
      </c>
      <c r="F908" s="35" t="s">
        <v>2747</v>
      </c>
      <c r="H908" s="0" t="str">
        <f aca="false">B908&amp;C908</f>
        <v>879N</v>
      </c>
      <c r="I908" s="0" t="str">
        <f aca="false">D908&amp;"-"&amp;E908</f>
        <v>10-A07</v>
      </c>
      <c r="K908" s="46" t="n">
        <f aca="false">ISNUMBER(MATCH(B908,Selection!A:A,0))</f>
        <v>0</v>
      </c>
    </row>
    <row r="909" customFormat="false" ht="13" hidden="true" customHeight="false" outlineLevel="0" collapsed="false">
      <c r="A909" s="35" t="n">
        <v>278</v>
      </c>
      <c r="B909" s="35" t="n">
        <v>26</v>
      </c>
      <c r="C909" s="45" t="s">
        <v>43</v>
      </c>
      <c r="D909" s="35" t="n">
        <v>10</v>
      </c>
      <c r="E909" s="35" t="s">
        <v>2504</v>
      </c>
      <c r="F909" s="35"/>
      <c r="H909" s="0" t="str">
        <f aca="false">B909&amp;C909</f>
        <v>26T</v>
      </c>
      <c r="I909" s="0" t="str">
        <f aca="false">D909&amp;"-"&amp;E909</f>
        <v>10-A08</v>
      </c>
      <c r="K909" s="46" t="n">
        <f aca="false">ISNUMBER(MATCH(B909,Selection!A:A,0))</f>
        <v>0</v>
      </c>
    </row>
    <row r="910" customFormat="false" ht="13" hidden="true" customHeight="false" outlineLevel="0" collapsed="false">
      <c r="A910" s="35" t="n">
        <v>320</v>
      </c>
      <c r="B910" s="35" t="n">
        <v>26</v>
      </c>
      <c r="C910" s="45" t="s">
        <v>44</v>
      </c>
      <c r="D910" s="35" t="n">
        <v>10</v>
      </c>
      <c r="E910" s="35" t="s">
        <v>2505</v>
      </c>
      <c r="F910" s="35"/>
      <c r="H910" s="0" t="str">
        <f aca="false">B910&amp;C910</f>
        <v>26N</v>
      </c>
      <c r="I910" s="0" t="str">
        <f aca="false">D910&amp;"-"&amp;E910</f>
        <v>10-A09</v>
      </c>
      <c r="K910" s="46" t="n">
        <f aca="false">ISNUMBER(MATCH(B910,Selection!A:A,0))</f>
        <v>0</v>
      </c>
    </row>
    <row r="911" customFormat="false" ht="13" hidden="true" customHeight="false" outlineLevel="0" collapsed="false">
      <c r="A911" s="35" t="n">
        <v>273</v>
      </c>
      <c r="B911" s="35" t="n">
        <v>27</v>
      </c>
      <c r="C911" s="45" t="s">
        <v>43</v>
      </c>
      <c r="D911" s="35" t="n">
        <v>10</v>
      </c>
      <c r="E911" s="35" t="s">
        <v>2506</v>
      </c>
      <c r="F911" s="35"/>
      <c r="H911" s="0" t="str">
        <f aca="false">B911&amp;C911</f>
        <v>27T</v>
      </c>
      <c r="I911" s="0" t="str">
        <f aca="false">D911&amp;"-"&amp;E911</f>
        <v>10-A10</v>
      </c>
      <c r="K911" s="46" t="n">
        <f aca="false">ISNUMBER(MATCH(B911,Selection!A:A,0))</f>
        <v>0</v>
      </c>
    </row>
    <row r="912" customFormat="false" ht="13" hidden="true" customHeight="false" outlineLevel="0" collapsed="false">
      <c r="A912" s="35" t="n">
        <v>319</v>
      </c>
      <c r="B912" s="35" t="n">
        <v>27</v>
      </c>
      <c r="C912" s="45" t="s">
        <v>44</v>
      </c>
      <c r="D912" s="35" t="n">
        <v>10</v>
      </c>
      <c r="E912" s="35" t="s">
        <v>2507</v>
      </c>
      <c r="F912" s="35"/>
      <c r="H912" s="0" t="str">
        <f aca="false">B912&amp;C912</f>
        <v>27N</v>
      </c>
      <c r="I912" s="0" t="str">
        <f aca="false">D912&amp;"-"&amp;E912</f>
        <v>10-B01</v>
      </c>
      <c r="K912" s="46" t="n">
        <f aca="false">ISNUMBER(MATCH(B912,Selection!A:A,0))</f>
        <v>0</v>
      </c>
    </row>
    <row r="913" customFormat="false" ht="13" hidden="true" customHeight="false" outlineLevel="0" collapsed="false">
      <c r="A913" s="35" t="n">
        <v>275</v>
      </c>
      <c r="B913" s="35" t="n">
        <v>28</v>
      </c>
      <c r="C913" s="45" t="s">
        <v>137</v>
      </c>
      <c r="D913" s="35" t="n">
        <v>10</v>
      </c>
      <c r="E913" s="35" t="s">
        <v>2508</v>
      </c>
      <c r="F913" s="35"/>
      <c r="H913" s="0" t="str">
        <f aca="false">B913&amp;C913</f>
        <v>28ADE</v>
      </c>
      <c r="I913" s="0" t="str">
        <f aca="false">D913&amp;"-"&amp;E913</f>
        <v>10-B02</v>
      </c>
      <c r="K913" s="46" t="n">
        <f aca="false">ISNUMBER(MATCH(B913,Selection!A:A,0))</f>
        <v>0</v>
      </c>
    </row>
    <row r="914" customFormat="false" ht="13" hidden="true" customHeight="false" outlineLevel="0" collapsed="false">
      <c r="A914" s="35" t="n">
        <v>307</v>
      </c>
      <c r="B914" s="35" t="n">
        <v>28</v>
      </c>
      <c r="C914" s="45" t="s">
        <v>44</v>
      </c>
      <c r="D914" s="35" t="n">
        <v>10</v>
      </c>
      <c r="E914" s="35" t="s">
        <v>2509</v>
      </c>
      <c r="F914" s="35"/>
      <c r="H914" s="0" t="str">
        <f aca="false">B914&amp;C914</f>
        <v>28N</v>
      </c>
      <c r="I914" s="0" t="str">
        <f aca="false">D914&amp;"-"&amp;E914</f>
        <v>10-B03</v>
      </c>
      <c r="K914" s="46" t="n">
        <f aca="false">ISNUMBER(MATCH(B914,Selection!A:A,0))</f>
        <v>0</v>
      </c>
    </row>
    <row r="915" customFormat="false" ht="13" hidden="true" customHeight="false" outlineLevel="0" collapsed="false">
      <c r="A915" s="35" t="n">
        <v>282</v>
      </c>
      <c r="B915" s="35" t="n">
        <v>31</v>
      </c>
      <c r="C915" s="45" t="s">
        <v>43</v>
      </c>
      <c r="D915" s="35" t="n">
        <v>10</v>
      </c>
      <c r="E915" s="35" t="s">
        <v>2510</v>
      </c>
      <c r="F915" s="35"/>
      <c r="H915" s="0" t="str">
        <f aca="false">B915&amp;C915</f>
        <v>31T</v>
      </c>
      <c r="I915" s="0" t="str">
        <f aca="false">D915&amp;"-"&amp;E915</f>
        <v>10-B04</v>
      </c>
      <c r="K915" s="46" t="n">
        <f aca="false">ISNUMBER(MATCH(B915,Selection!A:A,0))</f>
        <v>0</v>
      </c>
    </row>
    <row r="916" customFormat="false" ht="13" hidden="true" customHeight="false" outlineLevel="0" collapsed="false">
      <c r="A916" s="35" t="n">
        <v>425</v>
      </c>
      <c r="B916" s="35" t="n">
        <v>44</v>
      </c>
      <c r="C916" s="45" t="s">
        <v>43</v>
      </c>
      <c r="D916" s="35" t="n">
        <v>10</v>
      </c>
      <c r="E916" s="35" t="s">
        <v>2511</v>
      </c>
      <c r="F916" s="35"/>
      <c r="H916" s="0" t="str">
        <f aca="false">B916&amp;C916</f>
        <v>44T</v>
      </c>
      <c r="I916" s="0" t="str">
        <f aca="false">D916&amp;"-"&amp;E916</f>
        <v>10-B05</v>
      </c>
      <c r="K916" s="46" t="n">
        <f aca="false">ISNUMBER(MATCH(B916,Selection!A:A,0))</f>
        <v>0</v>
      </c>
    </row>
    <row r="917" customFormat="false" ht="13" hidden="true" customHeight="false" outlineLevel="0" collapsed="false">
      <c r="A917" s="35" t="n">
        <v>1341</v>
      </c>
      <c r="B917" s="35" t="n">
        <v>44</v>
      </c>
      <c r="C917" s="45" t="s">
        <v>44</v>
      </c>
      <c r="D917" s="35" t="n">
        <v>10</v>
      </c>
      <c r="E917" s="35" t="s">
        <v>2512</v>
      </c>
      <c r="F917" s="35"/>
      <c r="H917" s="0" t="str">
        <f aca="false">B917&amp;C917</f>
        <v>44N</v>
      </c>
      <c r="I917" s="0" t="str">
        <f aca="false">D917&amp;"-"&amp;E917</f>
        <v>10-B06</v>
      </c>
      <c r="K917" s="46" t="n">
        <f aca="false">ISNUMBER(MATCH(B917,Selection!A:A,0))</f>
        <v>0</v>
      </c>
    </row>
    <row r="918" customFormat="false" ht="13" hidden="true" customHeight="false" outlineLevel="0" collapsed="false">
      <c r="A918" s="35" t="n">
        <v>386</v>
      </c>
      <c r="B918" s="35" t="n">
        <v>48</v>
      </c>
      <c r="C918" s="45" t="s">
        <v>43</v>
      </c>
      <c r="D918" s="35" t="n">
        <v>10</v>
      </c>
      <c r="E918" s="35" t="s">
        <v>2513</v>
      </c>
      <c r="F918" s="35"/>
      <c r="H918" s="0" t="str">
        <f aca="false">B918&amp;C918</f>
        <v>48T</v>
      </c>
      <c r="I918" s="0" t="str">
        <f aca="false">D918&amp;"-"&amp;E918</f>
        <v>10-B07</v>
      </c>
      <c r="K918" s="46" t="n">
        <f aca="false">ISNUMBER(MATCH(B918,Selection!A:A,0))</f>
        <v>0</v>
      </c>
    </row>
    <row r="919" customFormat="false" ht="13" hidden="true" customHeight="false" outlineLevel="0" collapsed="false">
      <c r="A919" s="35" t="n">
        <v>1447</v>
      </c>
      <c r="B919" s="35" t="n">
        <v>48</v>
      </c>
      <c r="C919" s="45" t="s">
        <v>44</v>
      </c>
      <c r="D919" s="35" t="n">
        <v>10</v>
      </c>
      <c r="E919" s="35" t="s">
        <v>2514</v>
      </c>
      <c r="F919" s="35"/>
      <c r="H919" s="0" t="str">
        <f aca="false">B919&amp;C919</f>
        <v>48N</v>
      </c>
      <c r="I919" s="0" t="str">
        <f aca="false">D919&amp;"-"&amp;E919</f>
        <v>10-B08</v>
      </c>
      <c r="K919" s="46" t="n">
        <f aca="false">ISNUMBER(MATCH(B919,Selection!A:A,0))</f>
        <v>0</v>
      </c>
    </row>
    <row r="920" customFormat="false" ht="13" hidden="true" customHeight="false" outlineLevel="0" collapsed="false">
      <c r="A920" s="35" t="n">
        <v>388</v>
      </c>
      <c r="B920" s="35" t="n">
        <v>52</v>
      </c>
      <c r="C920" s="45" t="s">
        <v>43</v>
      </c>
      <c r="D920" s="35" t="n">
        <v>10</v>
      </c>
      <c r="E920" s="35" t="s">
        <v>2515</v>
      </c>
      <c r="F920" s="35"/>
      <c r="H920" s="0" t="str">
        <f aca="false">B920&amp;C920</f>
        <v>52T</v>
      </c>
      <c r="I920" s="0" t="str">
        <f aca="false">D920&amp;"-"&amp;E920</f>
        <v>10-B09</v>
      </c>
      <c r="K920" s="46" t="n">
        <f aca="false">ISNUMBER(MATCH(B920,Selection!A:A,0))</f>
        <v>0</v>
      </c>
    </row>
    <row r="921" customFormat="false" ht="13" hidden="true" customHeight="false" outlineLevel="0" collapsed="false">
      <c r="A921" s="35" t="n">
        <v>1356</v>
      </c>
      <c r="B921" s="35" t="n">
        <v>52</v>
      </c>
      <c r="C921" s="45" t="s">
        <v>44</v>
      </c>
      <c r="D921" s="35" t="n">
        <v>10</v>
      </c>
      <c r="E921" s="35" t="s">
        <v>2518</v>
      </c>
      <c r="F921" s="35"/>
      <c r="H921" s="0" t="str">
        <f aca="false">B921&amp;C921</f>
        <v>52N</v>
      </c>
      <c r="I921" s="0" t="str">
        <f aca="false">D921&amp;"-"&amp;E921</f>
        <v>10-B10</v>
      </c>
      <c r="K921" s="46" t="n">
        <f aca="false">ISNUMBER(MATCH(B921,Selection!A:A,0))</f>
        <v>0</v>
      </c>
    </row>
    <row r="922" customFormat="false" ht="13" hidden="true" customHeight="false" outlineLevel="0" collapsed="false">
      <c r="A922" s="35" t="n">
        <v>367</v>
      </c>
      <c r="B922" s="35" t="n">
        <v>53</v>
      </c>
      <c r="C922" s="45" t="s">
        <v>43</v>
      </c>
      <c r="D922" s="35" t="n">
        <v>10</v>
      </c>
      <c r="E922" s="35" t="s">
        <v>2521</v>
      </c>
      <c r="F922" s="35"/>
      <c r="H922" s="0" t="str">
        <f aca="false">B922&amp;C922</f>
        <v>53T</v>
      </c>
      <c r="I922" s="0" t="str">
        <f aca="false">D922&amp;"-"&amp;E922</f>
        <v>10-C01</v>
      </c>
      <c r="K922" s="46" t="n">
        <f aca="false">ISNUMBER(MATCH(B922,Selection!A:A,0))</f>
        <v>0</v>
      </c>
    </row>
    <row r="923" customFormat="false" ht="13" hidden="true" customHeight="false" outlineLevel="0" collapsed="false">
      <c r="A923" s="35" t="n">
        <v>1340</v>
      </c>
      <c r="B923" s="35" t="n">
        <v>53</v>
      </c>
      <c r="C923" s="45" t="s">
        <v>44</v>
      </c>
      <c r="D923" s="35" t="n">
        <v>10</v>
      </c>
      <c r="E923" s="35" t="s">
        <v>2522</v>
      </c>
      <c r="F923" s="35"/>
      <c r="H923" s="0" t="str">
        <f aca="false">B923&amp;C923</f>
        <v>53N</v>
      </c>
      <c r="I923" s="0" t="str">
        <f aca="false">D923&amp;"-"&amp;E923</f>
        <v>10-C02</v>
      </c>
      <c r="K923" s="46" t="n">
        <f aca="false">ISNUMBER(MATCH(B923,Selection!A:A,0))</f>
        <v>0</v>
      </c>
    </row>
    <row r="924" customFormat="false" ht="13" hidden="true" customHeight="false" outlineLevel="0" collapsed="false">
      <c r="A924" s="35" t="n">
        <v>387</v>
      </c>
      <c r="B924" s="35" t="n">
        <v>54</v>
      </c>
      <c r="C924" s="45" t="s">
        <v>43</v>
      </c>
      <c r="D924" s="35" t="n">
        <v>10</v>
      </c>
      <c r="E924" s="35" t="s">
        <v>2524</v>
      </c>
      <c r="F924" s="35"/>
      <c r="H924" s="0" t="str">
        <f aca="false">B924&amp;C924</f>
        <v>54T</v>
      </c>
      <c r="I924" s="0" t="str">
        <f aca="false">D924&amp;"-"&amp;E924</f>
        <v>10-C03</v>
      </c>
      <c r="K924" s="46" t="n">
        <f aca="false">ISNUMBER(MATCH(B924,Selection!A:A,0))</f>
        <v>0</v>
      </c>
    </row>
    <row r="925" customFormat="false" ht="13" hidden="true" customHeight="false" outlineLevel="0" collapsed="false">
      <c r="A925" s="35" t="n">
        <v>1355</v>
      </c>
      <c r="B925" s="35" t="n">
        <v>54</v>
      </c>
      <c r="C925" s="45" t="s">
        <v>44</v>
      </c>
      <c r="D925" s="35" t="n">
        <v>10</v>
      </c>
      <c r="E925" s="35" t="s">
        <v>2526</v>
      </c>
      <c r="F925" s="35"/>
      <c r="H925" s="0" t="str">
        <f aca="false">B925&amp;C925</f>
        <v>54N</v>
      </c>
      <c r="I925" s="0" t="str">
        <f aca="false">D925&amp;"-"&amp;E925</f>
        <v>10-C04</v>
      </c>
      <c r="K925" s="46" t="n">
        <f aca="false">ISNUMBER(MATCH(B925,Selection!A:A,0))</f>
        <v>0</v>
      </c>
    </row>
    <row r="926" customFormat="false" ht="13" hidden="true" customHeight="false" outlineLevel="0" collapsed="false">
      <c r="A926" s="35" t="n">
        <v>679</v>
      </c>
      <c r="B926" s="35" t="n">
        <v>56</v>
      </c>
      <c r="C926" s="45" t="s">
        <v>43</v>
      </c>
      <c r="D926" s="35" t="n">
        <v>10</v>
      </c>
      <c r="E926" s="35" t="s">
        <v>2527</v>
      </c>
      <c r="F926" s="35"/>
      <c r="H926" s="0" t="str">
        <f aca="false">B926&amp;C926</f>
        <v>56T</v>
      </c>
      <c r="I926" s="0" t="str">
        <f aca="false">D926&amp;"-"&amp;E926</f>
        <v>10-C05</v>
      </c>
      <c r="K926" s="46" t="n">
        <f aca="false">ISNUMBER(MATCH(B926,Selection!A:A,0))</f>
        <v>0</v>
      </c>
    </row>
    <row r="927" customFormat="false" ht="13" hidden="true" customHeight="false" outlineLevel="0" collapsed="false">
      <c r="A927" s="35" t="n">
        <v>1448</v>
      </c>
      <c r="B927" s="35" t="n">
        <v>56</v>
      </c>
      <c r="C927" s="45" t="s">
        <v>44</v>
      </c>
      <c r="D927" s="35" t="n">
        <v>10</v>
      </c>
      <c r="E927" s="35" t="s">
        <v>2528</v>
      </c>
      <c r="F927" s="35"/>
      <c r="H927" s="0" t="str">
        <f aca="false">B927&amp;C927</f>
        <v>56N</v>
      </c>
      <c r="I927" s="0" t="str">
        <f aca="false">D927&amp;"-"&amp;E927</f>
        <v>10-C06</v>
      </c>
      <c r="K927" s="46" t="n">
        <f aca="false">ISNUMBER(MATCH(B927,Selection!A:A,0))</f>
        <v>0</v>
      </c>
    </row>
    <row r="928" customFormat="false" ht="13" hidden="true" customHeight="false" outlineLevel="0" collapsed="false">
      <c r="A928" s="35" t="n">
        <v>1313</v>
      </c>
      <c r="B928" s="35" t="n">
        <v>57</v>
      </c>
      <c r="C928" s="45" t="s">
        <v>44</v>
      </c>
      <c r="D928" s="35" t="n">
        <v>10</v>
      </c>
      <c r="E928" s="35" t="s">
        <v>2529</v>
      </c>
      <c r="F928" s="35"/>
      <c r="H928" s="0" t="str">
        <f aca="false">B928&amp;C928</f>
        <v>57N</v>
      </c>
      <c r="I928" s="0" t="str">
        <f aca="false">D928&amp;"-"&amp;E928</f>
        <v>10-C07</v>
      </c>
      <c r="K928" s="46" t="n">
        <f aca="false">ISNUMBER(MATCH(B928,Selection!A:A,0))</f>
        <v>0</v>
      </c>
    </row>
    <row r="929" customFormat="false" ht="13" hidden="true" customHeight="false" outlineLevel="0" collapsed="false">
      <c r="A929" s="35" t="n">
        <v>427</v>
      </c>
      <c r="B929" s="35" t="n">
        <v>58</v>
      </c>
      <c r="C929" s="45" t="s">
        <v>43</v>
      </c>
      <c r="D929" s="35" t="n">
        <v>10</v>
      </c>
      <c r="E929" s="35" t="s">
        <v>2530</v>
      </c>
      <c r="F929" s="35"/>
      <c r="H929" s="0" t="str">
        <f aca="false">B929&amp;C929</f>
        <v>58T</v>
      </c>
      <c r="I929" s="0" t="str">
        <f aca="false">D929&amp;"-"&amp;E929</f>
        <v>10-C08</v>
      </c>
      <c r="K929" s="46" t="n">
        <f aca="false">ISNUMBER(MATCH(B929,Selection!A:A,0))</f>
        <v>0</v>
      </c>
    </row>
    <row r="930" customFormat="false" ht="13" hidden="true" customHeight="false" outlineLevel="0" collapsed="false">
      <c r="A930" s="35" t="n">
        <v>1450</v>
      </c>
      <c r="B930" s="35" t="n">
        <v>58</v>
      </c>
      <c r="C930" s="45" t="s">
        <v>44</v>
      </c>
      <c r="D930" s="35" t="n">
        <v>10</v>
      </c>
      <c r="E930" s="35" t="s">
        <v>2531</v>
      </c>
      <c r="F930" s="35"/>
      <c r="H930" s="0" t="str">
        <f aca="false">B930&amp;C930</f>
        <v>58N</v>
      </c>
      <c r="I930" s="0" t="str">
        <f aca="false">D930&amp;"-"&amp;E930</f>
        <v>10-C09</v>
      </c>
      <c r="K930" s="46" t="n">
        <f aca="false">ISNUMBER(MATCH(B930,Selection!A:A,0))</f>
        <v>0</v>
      </c>
    </row>
    <row r="931" customFormat="false" ht="13" hidden="true" customHeight="false" outlineLevel="0" collapsed="false">
      <c r="A931" s="35" t="n">
        <v>404</v>
      </c>
      <c r="B931" s="35" t="n">
        <v>63</v>
      </c>
      <c r="C931" s="45" t="s">
        <v>43</v>
      </c>
      <c r="D931" s="35" t="n">
        <v>10</v>
      </c>
      <c r="E931" s="35" t="s">
        <v>2532</v>
      </c>
      <c r="F931" s="35"/>
      <c r="H931" s="0" t="str">
        <f aca="false">B931&amp;C931</f>
        <v>63T</v>
      </c>
      <c r="I931" s="0" t="str">
        <f aca="false">D931&amp;"-"&amp;E931</f>
        <v>10-C10</v>
      </c>
      <c r="K931" s="46" t="n">
        <f aca="false">ISNUMBER(MATCH(B931,Selection!A:A,0))</f>
        <v>0</v>
      </c>
    </row>
    <row r="932" customFormat="false" ht="13" hidden="true" customHeight="false" outlineLevel="0" collapsed="false">
      <c r="A932" s="35" t="n">
        <v>1352</v>
      </c>
      <c r="B932" s="35" t="n">
        <v>63</v>
      </c>
      <c r="C932" s="45" t="s">
        <v>44</v>
      </c>
      <c r="D932" s="35" t="n">
        <v>10</v>
      </c>
      <c r="E932" s="35" t="s">
        <v>2533</v>
      </c>
      <c r="F932" s="35"/>
      <c r="H932" s="0" t="str">
        <f aca="false">B932&amp;C932</f>
        <v>63N</v>
      </c>
      <c r="I932" s="0" t="str">
        <f aca="false">D932&amp;"-"&amp;E932</f>
        <v>10-D01</v>
      </c>
      <c r="K932" s="46" t="n">
        <f aca="false">ISNUMBER(MATCH(B932,Selection!A:A,0))</f>
        <v>0</v>
      </c>
    </row>
    <row r="933" customFormat="false" ht="13" hidden="true" customHeight="false" outlineLevel="0" collapsed="false">
      <c r="A933" s="35" t="n">
        <v>428</v>
      </c>
      <c r="B933" s="35" t="n">
        <v>65</v>
      </c>
      <c r="C933" s="45" t="s">
        <v>43</v>
      </c>
      <c r="D933" s="35" t="n">
        <v>10</v>
      </c>
      <c r="E933" s="35" t="s">
        <v>2534</v>
      </c>
      <c r="F933" s="35"/>
      <c r="H933" s="0" t="str">
        <f aca="false">B933&amp;C933</f>
        <v>65T</v>
      </c>
      <c r="I933" s="0" t="str">
        <f aca="false">D933&amp;"-"&amp;E933</f>
        <v>10-D02</v>
      </c>
      <c r="K933" s="46" t="n">
        <f aca="false">ISNUMBER(MATCH(B933,Selection!A:A,0))</f>
        <v>0</v>
      </c>
    </row>
    <row r="934" customFormat="false" ht="13" hidden="true" customHeight="false" outlineLevel="0" collapsed="false">
      <c r="A934" s="35" t="n">
        <v>458</v>
      </c>
      <c r="B934" s="35" t="n">
        <v>65</v>
      </c>
      <c r="C934" s="45" t="s">
        <v>44</v>
      </c>
      <c r="D934" s="35" t="n">
        <v>10</v>
      </c>
      <c r="E934" s="35" t="s">
        <v>2535</v>
      </c>
      <c r="F934" s="35"/>
      <c r="H934" s="0" t="str">
        <f aca="false">B934&amp;C934</f>
        <v>65N</v>
      </c>
      <c r="I934" s="0" t="str">
        <f aca="false">D934&amp;"-"&amp;E934</f>
        <v>10-D03</v>
      </c>
      <c r="K934" s="46" t="n">
        <f aca="false">ISNUMBER(MATCH(B934,Selection!A:A,0))</f>
        <v>0</v>
      </c>
    </row>
    <row r="935" customFormat="false" ht="13" hidden="true" customHeight="false" outlineLevel="0" collapsed="false">
      <c r="A935" s="35" t="n">
        <v>407</v>
      </c>
      <c r="B935" s="35" t="n">
        <v>66</v>
      </c>
      <c r="C935" s="45" t="s">
        <v>43</v>
      </c>
      <c r="D935" s="35" t="n">
        <v>10</v>
      </c>
      <c r="E935" s="35" t="s">
        <v>2537</v>
      </c>
      <c r="F935" s="35"/>
      <c r="H935" s="0" t="str">
        <f aca="false">B935&amp;C935</f>
        <v>66T</v>
      </c>
      <c r="I935" s="0" t="str">
        <f aca="false">D935&amp;"-"&amp;E935</f>
        <v>10-D04</v>
      </c>
      <c r="K935" s="46" t="n">
        <f aca="false">ISNUMBER(MATCH(B935,Selection!A:A,0))</f>
        <v>0</v>
      </c>
    </row>
    <row r="936" customFormat="false" ht="13" hidden="true" customHeight="false" outlineLevel="0" collapsed="false">
      <c r="A936" s="35" t="n">
        <v>1359</v>
      </c>
      <c r="B936" s="35" t="n">
        <v>66</v>
      </c>
      <c r="C936" s="45" t="s">
        <v>44</v>
      </c>
      <c r="D936" s="35" t="n">
        <v>10</v>
      </c>
      <c r="E936" s="35" t="s">
        <v>2538</v>
      </c>
      <c r="F936" s="35"/>
      <c r="H936" s="0" t="str">
        <f aca="false">B936&amp;C936</f>
        <v>66N</v>
      </c>
      <c r="I936" s="0" t="str">
        <f aca="false">D936&amp;"-"&amp;E936</f>
        <v>10-D05</v>
      </c>
      <c r="K936" s="46" t="n">
        <f aca="false">ISNUMBER(MATCH(B936,Selection!A:A,0))</f>
        <v>0</v>
      </c>
    </row>
    <row r="937" customFormat="false" ht="13" hidden="true" customHeight="false" outlineLevel="0" collapsed="false">
      <c r="A937" s="35" t="n">
        <v>519</v>
      </c>
      <c r="B937" s="35" t="n">
        <v>71</v>
      </c>
      <c r="C937" s="45" t="s">
        <v>137</v>
      </c>
      <c r="D937" s="35" t="n">
        <v>10</v>
      </c>
      <c r="E937" s="35" t="s">
        <v>2539</v>
      </c>
      <c r="F937" s="35"/>
      <c r="H937" s="0" t="str">
        <f aca="false">B937&amp;C937</f>
        <v>71ADE</v>
      </c>
      <c r="I937" s="0" t="str">
        <f aca="false">D937&amp;"-"&amp;E937</f>
        <v>10-D06</v>
      </c>
      <c r="K937" s="46" t="n">
        <f aca="false">ISNUMBER(MATCH(B937,Selection!A:A,0))</f>
        <v>0</v>
      </c>
    </row>
    <row r="938" customFormat="false" ht="13" hidden="true" customHeight="false" outlineLevel="0" collapsed="false">
      <c r="A938" s="35" t="n">
        <v>1321</v>
      </c>
      <c r="B938" s="35" t="n">
        <v>71</v>
      </c>
      <c r="C938" s="45" t="s">
        <v>44</v>
      </c>
      <c r="D938" s="35" t="n">
        <v>10</v>
      </c>
      <c r="E938" s="35" t="s">
        <v>2540</v>
      </c>
      <c r="F938" s="35"/>
      <c r="H938" s="0" t="str">
        <f aca="false">B938&amp;C938</f>
        <v>71N</v>
      </c>
      <c r="I938" s="0" t="str">
        <f aca="false">D938&amp;"-"&amp;E938</f>
        <v>10-D07</v>
      </c>
      <c r="K938" s="46" t="n">
        <f aca="false">ISNUMBER(MATCH(B938,Selection!A:A,0))</f>
        <v>0</v>
      </c>
    </row>
    <row r="939" customFormat="false" ht="13" hidden="true" customHeight="false" outlineLevel="0" collapsed="false">
      <c r="A939" s="35" t="n">
        <v>665</v>
      </c>
      <c r="B939" s="35" t="n">
        <v>75</v>
      </c>
      <c r="C939" s="45" t="s">
        <v>43</v>
      </c>
      <c r="D939" s="35" t="n">
        <v>10</v>
      </c>
      <c r="E939" s="35" t="s">
        <v>2541</v>
      </c>
      <c r="F939" s="35"/>
      <c r="H939" s="0" t="str">
        <f aca="false">B939&amp;C939</f>
        <v>75T</v>
      </c>
      <c r="I939" s="0" t="str">
        <f aca="false">D939&amp;"-"&amp;E939</f>
        <v>10-D08</v>
      </c>
      <c r="K939" s="46" t="n">
        <f aca="false">ISNUMBER(MATCH(B939,Selection!A:A,0))</f>
        <v>0</v>
      </c>
    </row>
    <row r="940" customFormat="false" ht="13" hidden="true" customHeight="false" outlineLevel="0" collapsed="false">
      <c r="A940" s="35" t="n">
        <v>1366</v>
      </c>
      <c r="B940" s="35" t="n">
        <v>75</v>
      </c>
      <c r="C940" s="45" t="s">
        <v>44</v>
      </c>
      <c r="D940" s="35" t="n">
        <v>10</v>
      </c>
      <c r="E940" s="35" t="s">
        <v>2542</v>
      </c>
      <c r="F940" s="35"/>
      <c r="H940" s="0" t="str">
        <f aca="false">B940&amp;C940</f>
        <v>75N</v>
      </c>
      <c r="I940" s="0" t="str">
        <f aca="false">D940&amp;"-"&amp;E940</f>
        <v>10-D09</v>
      </c>
      <c r="K940" s="46" t="n">
        <f aca="false">ISNUMBER(MATCH(B940,Selection!A:A,0))</f>
        <v>0</v>
      </c>
    </row>
    <row r="941" customFormat="false" ht="13" hidden="true" customHeight="false" outlineLevel="0" collapsed="false">
      <c r="A941" s="35" t="n">
        <v>534</v>
      </c>
      <c r="B941" s="35" t="n">
        <v>82</v>
      </c>
      <c r="C941" s="45" t="s">
        <v>137</v>
      </c>
      <c r="D941" s="35" t="n">
        <v>10</v>
      </c>
      <c r="E941" s="35" t="s">
        <v>2543</v>
      </c>
      <c r="F941" s="35"/>
      <c r="H941" s="0" t="str">
        <f aca="false">B941&amp;C941</f>
        <v>82ADE</v>
      </c>
      <c r="I941" s="0" t="str">
        <f aca="false">D941&amp;"-"&amp;E941</f>
        <v>10-D10</v>
      </c>
      <c r="K941" s="46" t="n">
        <f aca="false">ISNUMBER(MATCH(B941,Selection!A:A,0))</f>
        <v>0</v>
      </c>
    </row>
    <row r="942" customFormat="false" ht="13" hidden="true" customHeight="false" outlineLevel="0" collapsed="false">
      <c r="A942" s="35" t="n">
        <v>893</v>
      </c>
      <c r="B942" s="35" t="n">
        <v>82</v>
      </c>
      <c r="C942" s="45" t="s">
        <v>44</v>
      </c>
      <c r="D942" s="35" t="n">
        <v>10</v>
      </c>
      <c r="E942" s="35" t="s">
        <v>2544</v>
      </c>
      <c r="F942" s="35"/>
      <c r="H942" s="0" t="str">
        <f aca="false">B942&amp;C942</f>
        <v>82N</v>
      </c>
      <c r="I942" s="0" t="str">
        <f aca="false">D942&amp;"-"&amp;E942</f>
        <v>10-E01</v>
      </c>
      <c r="K942" s="46" t="n">
        <f aca="false">ISNUMBER(MATCH(B942,Selection!A:A,0))</f>
        <v>0</v>
      </c>
    </row>
    <row r="943" customFormat="false" ht="13" hidden="true" customHeight="false" outlineLevel="0" collapsed="false">
      <c r="A943" s="35" t="n">
        <v>537</v>
      </c>
      <c r="B943" s="35" t="n">
        <v>83</v>
      </c>
      <c r="C943" s="45" t="s">
        <v>44</v>
      </c>
      <c r="D943" s="35" t="n">
        <v>10</v>
      </c>
      <c r="E943" s="35" t="s">
        <v>2545</v>
      </c>
      <c r="F943" s="35"/>
      <c r="H943" s="0" t="str">
        <f aca="false">B943&amp;C943</f>
        <v>83N</v>
      </c>
      <c r="I943" s="0" t="str">
        <f aca="false">D943&amp;"-"&amp;E943</f>
        <v>10-E02</v>
      </c>
      <c r="K943" s="46" t="n">
        <f aca="false">ISNUMBER(MATCH(B943,Selection!A:A,0))</f>
        <v>0</v>
      </c>
    </row>
    <row r="944" customFormat="false" ht="13" hidden="true" customHeight="false" outlineLevel="0" collapsed="false">
      <c r="A944" s="35" t="n">
        <v>492</v>
      </c>
      <c r="B944" s="35" t="n">
        <v>89</v>
      </c>
      <c r="C944" s="45" t="s">
        <v>43</v>
      </c>
      <c r="D944" s="35" t="n">
        <v>10</v>
      </c>
      <c r="E944" s="35" t="s">
        <v>2546</v>
      </c>
      <c r="F944" s="35"/>
      <c r="H944" s="0" t="str">
        <f aca="false">B944&amp;C944</f>
        <v>89T</v>
      </c>
      <c r="I944" s="0" t="str">
        <f aca="false">D944&amp;"-"&amp;E944</f>
        <v>10-E03</v>
      </c>
      <c r="K944" s="46" t="n">
        <f aca="false">ISNUMBER(MATCH(B944,Selection!A:A,0))</f>
        <v>0</v>
      </c>
    </row>
    <row r="945" customFormat="false" ht="13" hidden="true" customHeight="false" outlineLevel="0" collapsed="false">
      <c r="A945" s="35" t="n">
        <v>1935</v>
      </c>
      <c r="B945" s="35" t="n">
        <v>89</v>
      </c>
      <c r="C945" s="45" t="s">
        <v>43</v>
      </c>
      <c r="D945" s="35" t="n">
        <v>10</v>
      </c>
      <c r="E945" s="35" t="s">
        <v>2547</v>
      </c>
      <c r="F945" s="35"/>
      <c r="H945" s="0" t="str">
        <f aca="false">B945&amp;C945</f>
        <v>89T</v>
      </c>
      <c r="I945" s="0" t="str">
        <f aca="false">D945&amp;"-"&amp;E945</f>
        <v>10-E04</v>
      </c>
      <c r="K945" s="46" t="n">
        <f aca="false">ISNUMBER(MATCH(B945,Selection!A:A,0))</f>
        <v>0</v>
      </c>
    </row>
    <row r="946" customFormat="false" ht="13" hidden="true" customHeight="false" outlineLevel="0" collapsed="false">
      <c r="A946" s="35" t="n">
        <v>667</v>
      </c>
      <c r="B946" s="35" t="n">
        <v>92</v>
      </c>
      <c r="C946" s="45" t="s">
        <v>43</v>
      </c>
      <c r="D946" s="35" t="n">
        <v>10</v>
      </c>
      <c r="E946" s="35" t="s">
        <v>2548</v>
      </c>
      <c r="F946" s="35"/>
      <c r="H946" s="0" t="str">
        <f aca="false">B946&amp;C946</f>
        <v>92T</v>
      </c>
      <c r="I946" s="0" t="str">
        <f aca="false">D946&amp;"-"&amp;E946</f>
        <v>10-E05</v>
      </c>
      <c r="K946" s="46" t="n">
        <f aca="false">ISNUMBER(MATCH(B946,Selection!A:A,0))</f>
        <v>0</v>
      </c>
    </row>
    <row r="947" customFormat="false" ht="13" hidden="true" customHeight="false" outlineLevel="0" collapsed="false">
      <c r="A947" s="35" t="n">
        <v>891</v>
      </c>
      <c r="B947" s="35" t="n">
        <v>92</v>
      </c>
      <c r="C947" s="45" t="s">
        <v>44</v>
      </c>
      <c r="D947" s="35" t="n">
        <v>10</v>
      </c>
      <c r="E947" s="35" t="s">
        <v>2549</v>
      </c>
      <c r="F947" s="35"/>
      <c r="H947" s="0" t="str">
        <f aca="false">B947&amp;C947</f>
        <v>92N</v>
      </c>
      <c r="I947" s="0" t="str">
        <f aca="false">D947&amp;"-"&amp;E947</f>
        <v>10-E06</v>
      </c>
      <c r="K947" s="46" t="n">
        <f aca="false">ISNUMBER(MATCH(B947,Selection!A:A,0))</f>
        <v>0</v>
      </c>
    </row>
    <row r="948" customFormat="false" ht="13" hidden="true" customHeight="false" outlineLevel="0" collapsed="false">
      <c r="A948" s="35" t="n">
        <v>676</v>
      </c>
      <c r="B948" s="35" t="n">
        <v>93</v>
      </c>
      <c r="C948" s="45" t="s">
        <v>137</v>
      </c>
      <c r="D948" s="35" t="n">
        <v>10</v>
      </c>
      <c r="E948" s="35" t="s">
        <v>2550</v>
      </c>
      <c r="F948" s="35"/>
      <c r="H948" s="0" t="str">
        <f aca="false">B948&amp;C948</f>
        <v>93ADE</v>
      </c>
      <c r="I948" s="0" t="str">
        <f aca="false">D948&amp;"-"&amp;E948</f>
        <v>10-E07</v>
      </c>
      <c r="K948" s="46" t="n">
        <f aca="false">ISNUMBER(MATCH(B948,Selection!A:A,0))</f>
        <v>0</v>
      </c>
    </row>
    <row r="949" customFormat="false" ht="13" hidden="true" customHeight="false" outlineLevel="0" collapsed="false">
      <c r="A949" s="35" t="n">
        <v>535</v>
      </c>
      <c r="B949" s="35" t="n">
        <v>98</v>
      </c>
      <c r="C949" s="45" t="s">
        <v>137</v>
      </c>
      <c r="D949" s="35" t="n">
        <v>10</v>
      </c>
      <c r="E949" s="35" t="s">
        <v>2551</v>
      </c>
      <c r="F949" s="35"/>
      <c r="H949" s="0" t="str">
        <f aca="false">B949&amp;C949</f>
        <v>98ADE</v>
      </c>
      <c r="I949" s="0" t="str">
        <f aca="false">D949&amp;"-"&amp;E949</f>
        <v>10-E08</v>
      </c>
      <c r="K949" s="46" t="n">
        <f aca="false">ISNUMBER(MATCH(B949,Selection!A:A,0))</f>
        <v>0</v>
      </c>
    </row>
    <row r="950" customFormat="false" ht="13" hidden="true" customHeight="false" outlineLevel="0" collapsed="false">
      <c r="A950" s="35" t="n">
        <v>672</v>
      </c>
      <c r="B950" s="35" t="n">
        <v>101</v>
      </c>
      <c r="C950" s="45" t="s">
        <v>43</v>
      </c>
      <c r="D950" s="35" t="n">
        <v>10</v>
      </c>
      <c r="E950" s="35" t="s">
        <v>2552</v>
      </c>
      <c r="F950" s="35"/>
      <c r="H950" s="0" t="str">
        <f aca="false">B950&amp;C950</f>
        <v>101T</v>
      </c>
      <c r="I950" s="0" t="str">
        <f aca="false">D950&amp;"-"&amp;E950</f>
        <v>10-E09</v>
      </c>
      <c r="K950" s="46" t="n">
        <f aca="false">ISNUMBER(MATCH(B950,Selection!A:A,0))</f>
        <v>0</v>
      </c>
    </row>
    <row r="951" customFormat="false" ht="13" hidden="true" customHeight="false" outlineLevel="0" collapsed="false">
      <c r="A951" s="35" t="n">
        <v>699</v>
      </c>
      <c r="B951" s="35" t="n">
        <v>101</v>
      </c>
      <c r="C951" s="45" t="s">
        <v>44</v>
      </c>
      <c r="D951" s="35" t="n">
        <v>10</v>
      </c>
      <c r="E951" s="35" t="s">
        <v>2553</v>
      </c>
      <c r="F951" s="35"/>
      <c r="H951" s="0" t="str">
        <f aca="false">B951&amp;C951</f>
        <v>101N</v>
      </c>
      <c r="I951" s="0" t="str">
        <f aca="false">D951&amp;"-"&amp;E951</f>
        <v>10-E10</v>
      </c>
      <c r="K951" s="46" t="n">
        <f aca="false">ISNUMBER(MATCH(B951,Selection!A:A,0))</f>
        <v>0</v>
      </c>
    </row>
    <row r="952" customFormat="false" ht="13" hidden="true" customHeight="false" outlineLevel="0" collapsed="false">
      <c r="A952" s="35" t="n">
        <v>465</v>
      </c>
      <c r="B952" s="35" t="n">
        <v>102</v>
      </c>
      <c r="C952" s="45" t="s">
        <v>137</v>
      </c>
      <c r="D952" s="35" t="n">
        <v>10</v>
      </c>
      <c r="E952" s="35" t="s">
        <v>2554</v>
      </c>
      <c r="F952" s="35"/>
      <c r="H952" s="0" t="str">
        <f aca="false">B952&amp;C952</f>
        <v>102ADE</v>
      </c>
      <c r="I952" s="0" t="str">
        <f aca="false">D952&amp;"-"&amp;E952</f>
        <v>10-F01</v>
      </c>
      <c r="K952" s="46" t="n">
        <f aca="false">ISNUMBER(MATCH(B952,Selection!A:A,0))</f>
        <v>0</v>
      </c>
    </row>
    <row r="953" customFormat="false" ht="13" hidden="true" customHeight="false" outlineLevel="0" collapsed="false">
      <c r="A953" s="35" t="n">
        <v>542</v>
      </c>
      <c r="B953" s="35" t="n">
        <v>106</v>
      </c>
      <c r="C953" s="45" t="s">
        <v>137</v>
      </c>
      <c r="D953" s="35" t="n">
        <v>10</v>
      </c>
      <c r="E953" s="35" t="s">
        <v>2555</v>
      </c>
      <c r="F953" s="35"/>
      <c r="H953" s="0" t="str">
        <f aca="false">B953&amp;C953</f>
        <v>106ADE</v>
      </c>
      <c r="I953" s="0" t="str">
        <f aca="false">D953&amp;"-"&amp;E953</f>
        <v>10-F02</v>
      </c>
      <c r="K953" s="46" t="n">
        <f aca="false">ISNUMBER(MATCH(B953,Selection!A:A,0))</f>
        <v>0</v>
      </c>
    </row>
    <row r="954" customFormat="false" ht="13" hidden="true" customHeight="false" outlineLevel="0" collapsed="false">
      <c r="A954" s="35" t="n">
        <v>553</v>
      </c>
      <c r="B954" s="35" t="n">
        <v>107</v>
      </c>
      <c r="C954" s="45" t="s">
        <v>137</v>
      </c>
      <c r="D954" s="35" t="n">
        <v>10</v>
      </c>
      <c r="E954" s="35" t="s">
        <v>2556</v>
      </c>
      <c r="F954" s="35"/>
      <c r="H954" s="0" t="str">
        <f aca="false">B954&amp;C954</f>
        <v>107ADE</v>
      </c>
      <c r="I954" s="0" t="str">
        <f aca="false">D954&amp;"-"&amp;E954</f>
        <v>10-F03</v>
      </c>
      <c r="K954" s="46" t="n">
        <f aca="false">ISNUMBER(MATCH(B954,Selection!A:A,0))</f>
        <v>0</v>
      </c>
    </row>
    <row r="955" customFormat="false" ht="13" hidden="true" customHeight="false" outlineLevel="0" collapsed="false">
      <c r="A955" s="35" t="n">
        <v>671</v>
      </c>
      <c r="B955" s="35" t="n">
        <v>116</v>
      </c>
      <c r="C955" s="45" t="s">
        <v>137</v>
      </c>
      <c r="D955" s="35" t="n">
        <v>10</v>
      </c>
      <c r="E955" s="35" t="s">
        <v>2557</v>
      </c>
      <c r="F955" s="35"/>
      <c r="H955" s="0" t="str">
        <f aca="false">B955&amp;C955</f>
        <v>116ADE</v>
      </c>
      <c r="I955" s="0" t="str">
        <f aca="false">D955&amp;"-"&amp;E955</f>
        <v>10-F04</v>
      </c>
      <c r="K955" s="46" t="n">
        <f aca="false">ISNUMBER(MATCH(B955,Selection!A:A,0))</f>
        <v>0</v>
      </c>
    </row>
    <row r="956" customFormat="false" ht="13" hidden="true" customHeight="false" outlineLevel="0" collapsed="false">
      <c r="A956" s="35" t="n">
        <v>897</v>
      </c>
      <c r="B956" s="35" t="n">
        <v>116</v>
      </c>
      <c r="C956" s="45" t="s">
        <v>44</v>
      </c>
      <c r="D956" s="35" t="n">
        <v>10</v>
      </c>
      <c r="E956" s="35" t="s">
        <v>2558</v>
      </c>
      <c r="F956" s="35"/>
      <c r="H956" s="0" t="str">
        <f aca="false">B956&amp;C956</f>
        <v>116N</v>
      </c>
      <c r="I956" s="0" t="str">
        <f aca="false">D956&amp;"-"&amp;E956</f>
        <v>10-F05</v>
      </c>
      <c r="K956" s="46" t="n">
        <f aca="false">ISNUMBER(MATCH(B956,Selection!A:A,0))</f>
        <v>0</v>
      </c>
    </row>
    <row r="957" customFormat="false" ht="13" hidden="true" customHeight="false" outlineLevel="0" collapsed="false">
      <c r="A957" s="35" t="n">
        <v>1929</v>
      </c>
      <c r="B957" s="35" t="n">
        <v>120</v>
      </c>
      <c r="C957" s="45" t="s">
        <v>137</v>
      </c>
      <c r="D957" s="35" t="n">
        <v>10</v>
      </c>
      <c r="E957" s="35" t="s">
        <v>2559</v>
      </c>
      <c r="F957" s="35"/>
      <c r="H957" s="0" t="str">
        <f aca="false">B957&amp;C957</f>
        <v>120ADE</v>
      </c>
      <c r="I957" s="0" t="str">
        <f aca="false">D957&amp;"-"&amp;E957</f>
        <v>10-F06</v>
      </c>
      <c r="K957" s="46" t="n">
        <f aca="false">ISNUMBER(MATCH(B957,Selection!A:A,0))</f>
        <v>0</v>
      </c>
    </row>
    <row r="958" customFormat="false" ht="13" hidden="true" customHeight="false" outlineLevel="0" collapsed="false">
      <c r="A958" s="35" t="n">
        <v>900</v>
      </c>
      <c r="B958" s="35" t="n">
        <v>120</v>
      </c>
      <c r="C958" s="45" t="s">
        <v>44</v>
      </c>
      <c r="D958" s="35" t="n">
        <v>10</v>
      </c>
      <c r="E958" s="35" t="s">
        <v>2560</v>
      </c>
      <c r="F958" s="35"/>
      <c r="H958" s="0" t="str">
        <f aca="false">B958&amp;C958</f>
        <v>120N</v>
      </c>
      <c r="I958" s="0" t="str">
        <f aca="false">D958&amp;"-"&amp;E958</f>
        <v>10-F07</v>
      </c>
      <c r="K958" s="46" t="n">
        <f aca="false">ISNUMBER(MATCH(B958,Selection!A:A,0))</f>
        <v>0</v>
      </c>
    </row>
    <row r="959" customFormat="false" ht="13" hidden="true" customHeight="false" outlineLevel="0" collapsed="false">
      <c r="A959" s="35" t="n">
        <v>673</v>
      </c>
      <c r="B959" s="35" t="n">
        <v>121</v>
      </c>
      <c r="C959" s="45" t="s">
        <v>43</v>
      </c>
      <c r="D959" s="35" t="n">
        <v>10</v>
      </c>
      <c r="E959" s="35" t="s">
        <v>2561</v>
      </c>
      <c r="F959" s="35"/>
      <c r="H959" s="0" t="str">
        <f aca="false">B959&amp;C959</f>
        <v>121T</v>
      </c>
      <c r="I959" s="0" t="str">
        <f aca="false">D959&amp;"-"&amp;E959</f>
        <v>10-F08</v>
      </c>
      <c r="K959" s="46" t="n">
        <f aca="false">ISNUMBER(MATCH(B959,Selection!A:A,0))</f>
        <v>0</v>
      </c>
    </row>
    <row r="960" customFormat="false" ht="13" hidden="true" customHeight="false" outlineLevel="0" collapsed="false">
      <c r="A960" s="35" t="n">
        <v>903</v>
      </c>
      <c r="B960" s="35" t="n">
        <v>121</v>
      </c>
      <c r="C960" s="45" t="s">
        <v>44</v>
      </c>
      <c r="D960" s="35" t="n">
        <v>10</v>
      </c>
      <c r="E960" s="35" t="s">
        <v>2562</v>
      </c>
      <c r="F960" s="35"/>
      <c r="H960" s="0" t="str">
        <f aca="false">B960&amp;C960</f>
        <v>121N</v>
      </c>
      <c r="I960" s="0" t="str">
        <f aca="false">D960&amp;"-"&amp;E960</f>
        <v>10-F09</v>
      </c>
      <c r="K960" s="46" t="n">
        <f aca="false">ISNUMBER(MATCH(B960,Selection!A:A,0))</f>
        <v>0</v>
      </c>
    </row>
    <row r="961" customFormat="false" ht="13" hidden="true" customHeight="false" outlineLevel="0" collapsed="false">
      <c r="A961" s="35" t="n">
        <v>903</v>
      </c>
      <c r="B961" s="35" t="n">
        <v>121</v>
      </c>
      <c r="C961" s="45" t="s">
        <v>44</v>
      </c>
      <c r="D961" s="35" t="n">
        <v>10</v>
      </c>
      <c r="E961" s="35" t="s">
        <v>2563</v>
      </c>
      <c r="F961" s="35"/>
      <c r="H961" s="0" t="str">
        <f aca="false">B961&amp;C961</f>
        <v>121N</v>
      </c>
      <c r="I961" s="0" t="str">
        <f aca="false">D961&amp;"-"&amp;E961</f>
        <v>10-F10</v>
      </c>
      <c r="K961" s="46" t="n">
        <f aca="false">ISNUMBER(MATCH(B961,Selection!A:A,0))</f>
        <v>0</v>
      </c>
    </row>
    <row r="962" customFormat="false" ht="13" hidden="true" customHeight="false" outlineLevel="0" collapsed="false">
      <c r="A962" s="35" t="n">
        <v>1592</v>
      </c>
      <c r="B962" s="35" t="n">
        <v>122</v>
      </c>
      <c r="C962" s="45" t="s">
        <v>137</v>
      </c>
      <c r="D962" s="35" t="n">
        <v>10</v>
      </c>
      <c r="E962" s="35" t="s">
        <v>2564</v>
      </c>
      <c r="F962" s="35"/>
      <c r="H962" s="0" t="str">
        <f aca="false">B962&amp;C962</f>
        <v>122ADE</v>
      </c>
      <c r="I962" s="0" t="str">
        <f aca="false">D962&amp;"-"&amp;E962</f>
        <v>10-G01</v>
      </c>
      <c r="K962" s="46" t="n">
        <f aca="false">ISNUMBER(MATCH(B962,Selection!A:A,0))</f>
        <v>0</v>
      </c>
    </row>
    <row r="963" customFormat="false" ht="13" hidden="true" customHeight="false" outlineLevel="0" collapsed="false">
      <c r="A963" s="35" t="n">
        <v>898</v>
      </c>
      <c r="B963" s="35" t="n">
        <v>122</v>
      </c>
      <c r="C963" s="45" t="s">
        <v>44</v>
      </c>
      <c r="D963" s="35" t="n">
        <v>10</v>
      </c>
      <c r="E963" s="35" t="s">
        <v>2565</v>
      </c>
      <c r="F963" s="35"/>
      <c r="H963" s="0" t="str">
        <f aca="false">B963&amp;C963</f>
        <v>122N</v>
      </c>
      <c r="I963" s="0" t="str">
        <f aca="false">D963&amp;"-"&amp;E963</f>
        <v>10-G02</v>
      </c>
      <c r="K963" s="46" t="n">
        <f aca="false">ISNUMBER(MATCH(B963,Selection!A:A,0))</f>
        <v>0</v>
      </c>
    </row>
    <row r="964" customFormat="false" ht="13" hidden="true" customHeight="false" outlineLevel="0" collapsed="false">
      <c r="A964" s="35" t="n">
        <v>1638</v>
      </c>
      <c r="B964" s="35" t="n">
        <v>131</v>
      </c>
      <c r="C964" s="45" t="s">
        <v>43</v>
      </c>
      <c r="D964" s="35" t="n">
        <v>10</v>
      </c>
      <c r="E964" s="35" t="s">
        <v>2566</v>
      </c>
      <c r="F964" s="35"/>
      <c r="H964" s="0" t="str">
        <f aca="false">B964&amp;C964</f>
        <v>131T</v>
      </c>
      <c r="I964" s="0" t="str">
        <f aca="false">D964&amp;"-"&amp;E964</f>
        <v>10-G03</v>
      </c>
      <c r="K964" s="46" t="n">
        <f aca="false">ISNUMBER(MATCH(B964,Selection!A:A,0))</f>
        <v>0</v>
      </c>
    </row>
    <row r="965" customFormat="false" ht="13" hidden="true" customHeight="false" outlineLevel="0" collapsed="false">
      <c r="A965" s="35" t="n">
        <v>607</v>
      </c>
      <c r="B965" s="35" t="n">
        <v>150</v>
      </c>
      <c r="C965" s="45" t="s">
        <v>43</v>
      </c>
      <c r="D965" s="35" t="n">
        <v>10</v>
      </c>
      <c r="E965" s="35" t="s">
        <v>2567</v>
      </c>
      <c r="F965" s="35"/>
      <c r="H965" s="0" t="str">
        <f aca="false">B965&amp;C965</f>
        <v>150T</v>
      </c>
      <c r="I965" s="0" t="str">
        <f aca="false">D965&amp;"-"&amp;E965</f>
        <v>10-G04</v>
      </c>
      <c r="K965" s="46" t="n">
        <f aca="false">ISNUMBER(MATCH(B965,Selection!A:A,0))</f>
        <v>0</v>
      </c>
    </row>
    <row r="966" customFormat="false" ht="13" hidden="true" customHeight="false" outlineLevel="0" collapsed="false">
      <c r="A966" s="35" t="n">
        <v>873</v>
      </c>
      <c r="B966" s="35" t="n">
        <v>150</v>
      </c>
      <c r="C966" s="45" t="s">
        <v>44</v>
      </c>
      <c r="D966" s="35" t="n">
        <v>10</v>
      </c>
      <c r="E966" s="35" t="s">
        <v>2568</v>
      </c>
      <c r="F966" s="35"/>
      <c r="H966" s="0" t="str">
        <f aca="false">B966&amp;C966</f>
        <v>150N</v>
      </c>
      <c r="I966" s="0" t="str">
        <f aca="false">D966&amp;"-"&amp;E966</f>
        <v>10-G05</v>
      </c>
      <c r="K966" s="46" t="n">
        <f aca="false">ISNUMBER(MATCH(B966,Selection!A:A,0))</f>
        <v>0</v>
      </c>
    </row>
    <row r="967" customFormat="false" ht="13" hidden="true" customHeight="false" outlineLevel="0" collapsed="false">
      <c r="A967" s="35" t="n">
        <v>682</v>
      </c>
      <c r="B967" s="35" t="n">
        <v>156</v>
      </c>
      <c r="C967" s="45" t="s">
        <v>43</v>
      </c>
      <c r="D967" s="35" t="n">
        <v>10</v>
      </c>
      <c r="E967" s="35" t="s">
        <v>2569</v>
      </c>
      <c r="F967" s="35"/>
      <c r="H967" s="0" t="str">
        <f aca="false">B967&amp;C967</f>
        <v>156T</v>
      </c>
      <c r="I967" s="0" t="str">
        <f aca="false">D967&amp;"-"&amp;E967</f>
        <v>10-G06</v>
      </c>
      <c r="K967" s="46" t="n">
        <f aca="false">ISNUMBER(MATCH(B967,Selection!A:A,0))</f>
        <v>0</v>
      </c>
    </row>
    <row r="968" customFormat="false" ht="13" hidden="true" customHeight="false" outlineLevel="0" collapsed="false">
      <c r="A968" s="35" t="n">
        <v>894</v>
      </c>
      <c r="B968" s="35" t="n">
        <v>156</v>
      </c>
      <c r="C968" s="45" t="s">
        <v>44</v>
      </c>
      <c r="D968" s="35" t="n">
        <v>10</v>
      </c>
      <c r="E968" s="35" t="s">
        <v>2570</v>
      </c>
      <c r="F968" s="35"/>
      <c r="H968" s="0" t="str">
        <f aca="false">B968&amp;C968</f>
        <v>156N</v>
      </c>
      <c r="I968" s="0" t="str">
        <f aca="false">D968&amp;"-"&amp;E968</f>
        <v>10-G07</v>
      </c>
      <c r="K968" s="46" t="n">
        <f aca="false">ISNUMBER(MATCH(B968,Selection!A:A,0))</f>
        <v>0</v>
      </c>
    </row>
    <row r="969" customFormat="false" ht="13" hidden="true" customHeight="false" outlineLevel="0" collapsed="false">
      <c r="A969" s="35" t="n">
        <v>856</v>
      </c>
      <c r="B969" s="35" t="n">
        <v>239</v>
      </c>
      <c r="C969" s="45" t="s">
        <v>43</v>
      </c>
      <c r="D969" s="35" t="n">
        <v>10</v>
      </c>
      <c r="E969" s="35" t="s">
        <v>2571</v>
      </c>
      <c r="F969" s="35"/>
      <c r="H969" s="0" t="str">
        <f aca="false">B969&amp;C969</f>
        <v>239T</v>
      </c>
      <c r="I969" s="0" t="str">
        <f aca="false">D969&amp;"-"&amp;E969</f>
        <v>10-G08</v>
      </c>
      <c r="K969" s="46" t="n">
        <f aca="false">ISNUMBER(MATCH(B969,Selection!A:A,0))</f>
        <v>0</v>
      </c>
    </row>
    <row r="970" customFormat="false" ht="13" hidden="true" customHeight="false" outlineLevel="0" collapsed="false">
      <c r="A970" s="35" t="n">
        <v>857</v>
      </c>
      <c r="B970" s="35" t="n">
        <v>239</v>
      </c>
      <c r="C970" s="45" t="s">
        <v>44</v>
      </c>
      <c r="D970" s="35" t="n">
        <v>10</v>
      </c>
      <c r="E970" s="35" t="s">
        <v>2572</v>
      </c>
      <c r="F970" s="35"/>
      <c r="H970" s="0" t="str">
        <f aca="false">B970&amp;C970</f>
        <v>239N</v>
      </c>
      <c r="I970" s="0" t="str">
        <f aca="false">D970&amp;"-"&amp;E970</f>
        <v>10-G09</v>
      </c>
      <c r="K970" s="46" t="n">
        <f aca="false">ISNUMBER(MATCH(B970,Selection!A:A,0))</f>
        <v>0</v>
      </c>
    </row>
    <row r="971" customFormat="false" ht="13" hidden="true" customHeight="false" outlineLevel="0" collapsed="false">
      <c r="A971" s="35" t="n">
        <v>858</v>
      </c>
      <c r="B971" s="35" t="n">
        <v>240</v>
      </c>
      <c r="C971" s="45" t="s">
        <v>137</v>
      </c>
      <c r="D971" s="35" t="n">
        <v>10</v>
      </c>
      <c r="E971" s="35" t="s">
        <v>2573</v>
      </c>
      <c r="F971" s="35"/>
      <c r="H971" s="0" t="str">
        <f aca="false">B971&amp;C971</f>
        <v>240ADE</v>
      </c>
      <c r="I971" s="0" t="str">
        <f aca="false">D971&amp;"-"&amp;E971</f>
        <v>10-G10</v>
      </c>
      <c r="K971" s="46" t="n">
        <f aca="false">ISNUMBER(MATCH(B971,Selection!A:A,0))</f>
        <v>0</v>
      </c>
    </row>
    <row r="972" customFormat="false" ht="13" hidden="true" customHeight="false" outlineLevel="0" collapsed="false">
      <c r="A972" s="35" t="n">
        <v>859</v>
      </c>
      <c r="B972" s="35" t="n">
        <v>240</v>
      </c>
      <c r="C972" s="45" t="s">
        <v>44</v>
      </c>
      <c r="D972" s="35" t="n">
        <v>10</v>
      </c>
      <c r="E972" s="35" t="s">
        <v>2574</v>
      </c>
      <c r="F972" s="35"/>
      <c r="H972" s="0" t="str">
        <f aca="false">B972&amp;C972</f>
        <v>240N</v>
      </c>
      <c r="I972" s="0" t="str">
        <f aca="false">D972&amp;"-"&amp;E972</f>
        <v>10-H01</v>
      </c>
      <c r="K972" s="46" t="n">
        <f aca="false">ISNUMBER(MATCH(B972,Selection!A:A,0))</f>
        <v>0</v>
      </c>
    </row>
    <row r="973" customFormat="false" ht="13" hidden="true" customHeight="false" outlineLevel="0" collapsed="false">
      <c r="A973" s="35" t="n">
        <v>1011</v>
      </c>
      <c r="B973" s="35" t="n">
        <v>267</v>
      </c>
      <c r="C973" s="45" t="s">
        <v>324</v>
      </c>
      <c r="D973" s="35" t="n">
        <v>10</v>
      </c>
      <c r="E973" s="35" t="s">
        <v>2575</v>
      </c>
      <c r="F973" s="35"/>
      <c r="H973" s="0" t="str">
        <f aca="false">B973&amp;C973</f>
        <v>267MET</v>
      </c>
      <c r="I973" s="0" t="str">
        <f aca="false">D973&amp;"-"&amp;E973</f>
        <v>10-H02</v>
      </c>
      <c r="K973" s="46" t="n">
        <f aca="false">ISNUMBER(MATCH(B973,Selection!A:A,0))</f>
        <v>0</v>
      </c>
    </row>
    <row r="974" customFormat="false" ht="13" hidden="true" customHeight="false" outlineLevel="0" collapsed="false">
      <c r="A974" s="35" t="n">
        <v>1010</v>
      </c>
      <c r="B974" s="35" t="n">
        <v>267</v>
      </c>
      <c r="C974" s="45" t="s">
        <v>44</v>
      </c>
      <c r="D974" s="35" t="n">
        <v>10</v>
      </c>
      <c r="E974" s="35" t="s">
        <v>2576</v>
      </c>
      <c r="F974" s="35"/>
      <c r="H974" s="0" t="str">
        <f aca="false">B974&amp;C974</f>
        <v>267N</v>
      </c>
      <c r="I974" s="0" t="str">
        <f aca="false">D974&amp;"-"&amp;E974</f>
        <v>10-H03</v>
      </c>
      <c r="K974" s="46" t="n">
        <f aca="false">ISNUMBER(MATCH(B974,Selection!A:A,0))</f>
        <v>0</v>
      </c>
    </row>
    <row r="975" customFormat="false" ht="13" hidden="true" customHeight="false" outlineLevel="0" collapsed="false">
      <c r="A975" s="35" t="n">
        <v>1157</v>
      </c>
      <c r="B975" s="35" t="n">
        <v>308</v>
      </c>
      <c r="C975" s="45" t="s">
        <v>44</v>
      </c>
      <c r="D975" s="35" t="n">
        <v>10</v>
      </c>
      <c r="E975" s="35" t="s">
        <v>2577</v>
      </c>
      <c r="F975" s="35"/>
      <c r="H975" s="0" t="str">
        <f aca="false">B975&amp;C975</f>
        <v>308N</v>
      </c>
      <c r="I975" s="0" t="str">
        <f aca="false">D975&amp;"-"&amp;E975</f>
        <v>10-H04</v>
      </c>
      <c r="K975" s="46" t="n">
        <f aca="false">ISNUMBER(MATCH(B975,Selection!A:A,0))</f>
        <v>0</v>
      </c>
    </row>
    <row r="976" customFormat="false" ht="13" hidden="true" customHeight="false" outlineLevel="0" collapsed="false">
      <c r="A976" s="35" t="n">
        <v>1160</v>
      </c>
      <c r="B976" s="35" t="n">
        <v>308</v>
      </c>
      <c r="C976" s="45" t="s">
        <v>44</v>
      </c>
      <c r="D976" s="35" t="n">
        <v>10</v>
      </c>
      <c r="E976" s="35" t="s">
        <v>2578</v>
      </c>
      <c r="F976" s="35"/>
      <c r="H976" s="0" t="str">
        <f aca="false">B976&amp;C976</f>
        <v>308N</v>
      </c>
      <c r="I976" s="0" t="str">
        <f aca="false">D976&amp;"-"&amp;E976</f>
        <v>10-H05</v>
      </c>
      <c r="K976" s="46" t="n">
        <f aca="false">ISNUMBER(MATCH(B976,Selection!A:A,0))</f>
        <v>0</v>
      </c>
    </row>
    <row r="977" customFormat="false" ht="13" hidden="true" customHeight="false" outlineLevel="0" collapsed="false">
      <c r="A977" s="35" t="n">
        <v>1230</v>
      </c>
      <c r="B977" s="35" t="n">
        <v>343</v>
      </c>
      <c r="C977" s="45" t="s">
        <v>43</v>
      </c>
      <c r="D977" s="35" t="n">
        <v>10</v>
      </c>
      <c r="E977" s="35" t="s">
        <v>2579</v>
      </c>
      <c r="F977" s="35"/>
      <c r="H977" s="0" t="str">
        <f aca="false">B977&amp;C977</f>
        <v>343T</v>
      </c>
      <c r="I977" s="0" t="str">
        <f aca="false">D977&amp;"-"&amp;E977</f>
        <v>10-H06</v>
      </c>
      <c r="K977" s="46" t="n">
        <f aca="false">ISNUMBER(MATCH(B977,Selection!A:A,0))</f>
        <v>0</v>
      </c>
    </row>
    <row r="978" customFormat="false" ht="13" hidden="true" customHeight="false" outlineLevel="0" collapsed="false">
      <c r="A978" s="35" t="n">
        <v>1229</v>
      </c>
      <c r="B978" s="35" t="n">
        <v>343</v>
      </c>
      <c r="C978" s="45" t="s">
        <v>44</v>
      </c>
      <c r="D978" s="35" t="n">
        <v>10</v>
      </c>
      <c r="E978" s="35" t="s">
        <v>2580</v>
      </c>
      <c r="F978" s="35"/>
      <c r="H978" s="0" t="str">
        <f aca="false">B978&amp;C978</f>
        <v>343N</v>
      </c>
      <c r="I978" s="0" t="str">
        <f aca="false">D978&amp;"-"&amp;E978</f>
        <v>10-H07</v>
      </c>
      <c r="K978" s="46" t="n">
        <f aca="false">ISNUMBER(MATCH(B978,Selection!A:A,0))</f>
        <v>0</v>
      </c>
    </row>
    <row r="979" customFormat="false" ht="13" hidden="true" customHeight="false" outlineLevel="0" collapsed="false">
      <c r="A979" s="35" t="n">
        <v>1263</v>
      </c>
      <c r="B979" s="35" t="n">
        <v>348</v>
      </c>
      <c r="C979" s="45" t="s">
        <v>324</v>
      </c>
      <c r="D979" s="35" t="n">
        <v>10</v>
      </c>
      <c r="E979" s="35" t="s">
        <v>2581</v>
      </c>
      <c r="F979" s="35"/>
      <c r="H979" s="0" t="str">
        <f aca="false">B979&amp;C979</f>
        <v>348MET</v>
      </c>
      <c r="I979" s="0" t="str">
        <f aca="false">D979&amp;"-"&amp;E979</f>
        <v>10-H08</v>
      </c>
      <c r="K979" s="46" t="n">
        <f aca="false">ISNUMBER(MATCH(B979,Selection!A:A,0))</f>
        <v>0</v>
      </c>
    </row>
    <row r="980" customFormat="false" ht="13" hidden="true" customHeight="false" outlineLevel="0" collapsed="false">
      <c r="A980" s="35" t="n">
        <v>1264</v>
      </c>
      <c r="B980" s="35" t="n">
        <v>348</v>
      </c>
      <c r="C980" s="45" t="s">
        <v>44</v>
      </c>
      <c r="D980" s="35" t="n">
        <v>10</v>
      </c>
      <c r="E980" s="35" t="s">
        <v>2582</v>
      </c>
      <c r="F980" s="35"/>
      <c r="H980" s="0" t="str">
        <f aca="false">B980&amp;C980</f>
        <v>348N</v>
      </c>
      <c r="I980" s="0" t="str">
        <f aca="false">D980&amp;"-"&amp;E980</f>
        <v>10-H09</v>
      </c>
      <c r="K980" s="46" t="n">
        <f aca="false">ISNUMBER(MATCH(B980,Selection!A:A,0))</f>
        <v>0</v>
      </c>
    </row>
    <row r="981" customFormat="false" ht="13" hidden="true" customHeight="false" outlineLevel="0" collapsed="false">
      <c r="A981" s="35" t="n">
        <v>1275</v>
      </c>
      <c r="B981" s="35" t="n">
        <v>354</v>
      </c>
      <c r="C981" s="45" t="s">
        <v>43</v>
      </c>
      <c r="D981" s="35" t="n">
        <v>10</v>
      </c>
      <c r="E981" s="35" t="s">
        <v>2583</v>
      </c>
      <c r="F981" s="35"/>
      <c r="H981" s="0" t="str">
        <f aca="false">B981&amp;C981</f>
        <v>354T</v>
      </c>
      <c r="I981" s="0" t="str">
        <f aca="false">D981&amp;"-"&amp;E981</f>
        <v>10-H10</v>
      </c>
      <c r="K981" s="46" t="n">
        <f aca="false">ISNUMBER(MATCH(B981,Selection!A:A,0))</f>
        <v>0</v>
      </c>
    </row>
    <row r="982" customFormat="false" ht="13" hidden="true" customHeight="false" outlineLevel="0" collapsed="false">
      <c r="A982" s="35" t="n">
        <v>1276</v>
      </c>
      <c r="B982" s="35" t="n">
        <v>354</v>
      </c>
      <c r="C982" s="45" t="s">
        <v>324</v>
      </c>
      <c r="D982" s="35" t="n">
        <v>10</v>
      </c>
      <c r="E982" s="35" t="s">
        <v>2584</v>
      </c>
      <c r="F982" s="35"/>
      <c r="H982" s="0" t="str">
        <f aca="false">B982&amp;C982</f>
        <v>354MET</v>
      </c>
      <c r="I982" s="0" t="str">
        <f aca="false">D982&amp;"-"&amp;E982</f>
        <v>10-I01</v>
      </c>
      <c r="K982" s="46" t="n">
        <f aca="false">ISNUMBER(MATCH(B982,Selection!A:A,0))</f>
        <v>0</v>
      </c>
    </row>
    <row r="983" customFormat="false" ht="13" hidden="true" customHeight="false" outlineLevel="0" collapsed="false">
      <c r="A983" s="35" t="n">
        <v>1277</v>
      </c>
      <c r="B983" s="35" t="n">
        <v>354</v>
      </c>
      <c r="C983" s="45" t="s">
        <v>44</v>
      </c>
      <c r="D983" s="35" t="n">
        <v>10</v>
      </c>
      <c r="E983" s="35" t="s">
        <v>2585</v>
      </c>
      <c r="F983" s="35"/>
      <c r="H983" s="0" t="str">
        <f aca="false">B983&amp;C983</f>
        <v>354N</v>
      </c>
      <c r="I983" s="0" t="str">
        <f aca="false">D983&amp;"-"&amp;E983</f>
        <v>10-I02</v>
      </c>
      <c r="K983" s="46" t="n">
        <f aca="false">ISNUMBER(MATCH(B983,Selection!A:A,0))</f>
        <v>0</v>
      </c>
    </row>
    <row r="984" customFormat="false" ht="13" hidden="true" customHeight="false" outlineLevel="0" collapsed="false">
      <c r="A984" s="35" t="n">
        <v>1325</v>
      </c>
      <c r="B984" s="35" t="n">
        <v>359</v>
      </c>
      <c r="C984" s="45" t="s">
        <v>43</v>
      </c>
      <c r="D984" s="35" t="n">
        <v>10</v>
      </c>
      <c r="E984" s="35" t="s">
        <v>2586</v>
      </c>
      <c r="F984" s="35"/>
      <c r="H984" s="0" t="str">
        <f aca="false">B984&amp;C984</f>
        <v>359T</v>
      </c>
      <c r="I984" s="0" t="str">
        <f aca="false">D984&amp;"-"&amp;E984</f>
        <v>10-I03</v>
      </c>
      <c r="K984" s="46" t="n">
        <f aca="false">ISNUMBER(MATCH(B984,Selection!A:A,0))</f>
        <v>0</v>
      </c>
    </row>
    <row r="985" customFormat="false" ht="13" hidden="true" customHeight="false" outlineLevel="0" collapsed="false">
      <c r="A985" s="35" t="n">
        <v>1326</v>
      </c>
      <c r="B985" s="35" t="n">
        <v>359</v>
      </c>
      <c r="C985" s="45" t="s">
        <v>44</v>
      </c>
      <c r="D985" s="35" t="n">
        <v>10</v>
      </c>
      <c r="E985" s="35" t="s">
        <v>2587</v>
      </c>
      <c r="F985" s="35"/>
      <c r="H985" s="0" t="str">
        <f aca="false">B985&amp;C985</f>
        <v>359N</v>
      </c>
      <c r="I985" s="0" t="str">
        <f aca="false">D985&amp;"-"&amp;E985</f>
        <v>10-I04</v>
      </c>
      <c r="K985" s="46" t="n">
        <f aca="false">ISNUMBER(MATCH(B985,Selection!A:A,0))</f>
        <v>0</v>
      </c>
    </row>
    <row r="986" customFormat="false" ht="13" hidden="true" customHeight="false" outlineLevel="0" collapsed="false">
      <c r="A986" s="35" t="n">
        <v>1422</v>
      </c>
      <c r="B986" s="35" t="n">
        <v>372</v>
      </c>
      <c r="C986" s="45" t="s">
        <v>43</v>
      </c>
      <c r="D986" s="35" t="n">
        <v>10</v>
      </c>
      <c r="E986" s="35" t="s">
        <v>2588</v>
      </c>
      <c r="F986" s="35"/>
      <c r="H986" s="0" t="str">
        <f aca="false">B986&amp;C986</f>
        <v>372T</v>
      </c>
      <c r="I986" s="0" t="str">
        <f aca="false">D986&amp;"-"&amp;E986</f>
        <v>10-I05</v>
      </c>
      <c r="K986" s="46" t="n">
        <f aca="false">ISNUMBER(MATCH(B986,Selection!A:A,0))</f>
        <v>0</v>
      </c>
    </row>
    <row r="987" customFormat="false" ht="13" hidden="true" customHeight="false" outlineLevel="0" collapsed="false">
      <c r="A987" s="35" t="n">
        <v>1423</v>
      </c>
      <c r="B987" s="35" t="n">
        <v>372</v>
      </c>
      <c r="C987" s="45" t="s">
        <v>44</v>
      </c>
      <c r="D987" s="35" t="n">
        <v>10</v>
      </c>
      <c r="E987" s="35" t="s">
        <v>2589</v>
      </c>
      <c r="F987" s="35"/>
      <c r="H987" s="0" t="str">
        <f aca="false">B987&amp;C987</f>
        <v>372N</v>
      </c>
      <c r="I987" s="0" t="str">
        <f aca="false">D987&amp;"-"&amp;E987</f>
        <v>10-I06</v>
      </c>
      <c r="K987" s="46" t="n">
        <f aca="false">ISNUMBER(MATCH(B987,Selection!A:A,0))</f>
        <v>0</v>
      </c>
    </row>
    <row r="988" customFormat="false" ht="13" hidden="true" customHeight="false" outlineLevel="0" collapsed="false">
      <c r="A988" s="35" t="n">
        <v>414</v>
      </c>
      <c r="B988" s="35" t="n">
        <v>392</v>
      </c>
      <c r="C988" s="45" t="s">
        <v>137</v>
      </c>
      <c r="D988" s="35" t="n">
        <v>10</v>
      </c>
      <c r="E988" s="35" t="s">
        <v>2590</v>
      </c>
      <c r="F988" s="35" t="s">
        <v>2748</v>
      </c>
      <c r="H988" s="0" t="str">
        <f aca="false">B988&amp;C988</f>
        <v>392ADE</v>
      </c>
      <c r="I988" s="0" t="str">
        <f aca="false">D988&amp;"-"&amp;E988</f>
        <v>10-I07</v>
      </c>
      <c r="K988" s="46" t="n">
        <f aca="false">ISNUMBER(MATCH(B988,Selection!A:A,0))</f>
        <v>0</v>
      </c>
    </row>
    <row r="989" customFormat="false" ht="13" hidden="true" customHeight="false" outlineLevel="0" collapsed="false">
      <c r="A989" s="35" t="n">
        <v>1569</v>
      </c>
      <c r="B989" s="35" t="n">
        <v>392</v>
      </c>
      <c r="C989" s="45" t="s">
        <v>44</v>
      </c>
      <c r="D989" s="35" t="n">
        <v>10</v>
      </c>
      <c r="E989" s="35" t="s">
        <v>2591</v>
      </c>
      <c r="F989" s="35" t="s">
        <v>2749</v>
      </c>
      <c r="H989" s="0" t="str">
        <f aca="false">B989&amp;C989</f>
        <v>392N</v>
      </c>
      <c r="I989" s="0" t="str">
        <f aca="false">D989&amp;"-"&amp;E989</f>
        <v>10-I08</v>
      </c>
      <c r="K989" s="46" t="n">
        <f aca="false">ISNUMBER(MATCH(B989,Selection!A:A,0))</f>
        <v>0</v>
      </c>
    </row>
    <row r="990" customFormat="false" ht="13" hidden="true" customHeight="false" outlineLevel="0" collapsed="false">
      <c r="A990" s="35" t="n">
        <v>1570</v>
      </c>
      <c r="B990" s="35" t="n">
        <v>392</v>
      </c>
      <c r="C990" s="45" t="s">
        <v>44</v>
      </c>
      <c r="D990" s="35" t="n">
        <v>10</v>
      </c>
      <c r="E990" s="35" t="s">
        <v>2592</v>
      </c>
      <c r="F990" s="35" t="s">
        <v>2749</v>
      </c>
      <c r="H990" s="0" t="str">
        <f aca="false">B990&amp;C990</f>
        <v>392N</v>
      </c>
      <c r="I990" s="0" t="str">
        <f aca="false">D990&amp;"-"&amp;E990</f>
        <v>10-I09</v>
      </c>
      <c r="K990" s="46" t="n">
        <f aca="false">ISNUMBER(MATCH(B990,Selection!A:A,0))</f>
        <v>0</v>
      </c>
    </row>
    <row r="991" customFormat="false" ht="13" hidden="true" customHeight="false" outlineLevel="0" collapsed="false">
      <c r="A991" s="35" t="n">
        <v>1625</v>
      </c>
      <c r="B991" s="35" t="n">
        <v>400</v>
      </c>
      <c r="C991" s="45" t="s">
        <v>43</v>
      </c>
      <c r="D991" s="35" t="n">
        <v>10</v>
      </c>
      <c r="E991" s="35" t="s">
        <v>2593</v>
      </c>
      <c r="F991" s="35"/>
      <c r="H991" s="0" t="str">
        <f aca="false">B991&amp;C991</f>
        <v>400T</v>
      </c>
      <c r="I991" s="0" t="str">
        <f aca="false">D991&amp;"-"&amp;E991</f>
        <v>10-I10</v>
      </c>
      <c r="K991" s="46" t="n">
        <f aca="false">ISNUMBER(MATCH(B991,Selection!A:A,0))</f>
        <v>0</v>
      </c>
    </row>
    <row r="992" customFormat="false" ht="13" hidden="true" customHeight="false" outlineLevel="0" collapsed="false">
      <c r="A992" s="35" t="n">
        <v>1626</v>
      </c>
      <c r="B992" s="35" t="n">
        <v>400</v>
      </c>
      <c r="C992" s="45" t="s">
        <v>44</v>
      </c>
      <c r="D992" s="35" t="n">
        <v>10</v>
      </c>
      <c r="E992" s="35" t="s">
        <v>2594</v>
      </c>
      <c r="F992" s="35"/>
      <c r="H992" s="0" t="str">
        <f aca="false">B992&amp;C992</f>
        <v>400N</v>
      </c>
      <c r="I992" s="0" t="str">
        <f aca="false">D992&amp;"-"&amp;E992</f>
        <v>10-J01</v>
      </c>
      <c r="K992" s="46" t="n">
        <f aca="false">ISNUMBER(MATCH(B992,Selection!A:A,0))</f>
        <v>0</v>
      </c>
    </row>
    <row r="993" customFormat="false" ht="13" hidden="true" customHeight="false" outlineLevel="0" collapsed="false">
      <c r="A993" s="35" t="n">
        <v>1632</v>
      </c>
      <c r="B993" s="35" t="n">
        <v>402</v>
      </c>
      <c r="C993" s="45" t="s">
        <v>43</v>
      </c>
      <c r="D993" s="35" t="n">
        <v>10</v>
      </c>
      <c r="E993" s="35" t="s">
        <v>2595</v>
      </c>
      <c r="F993" s="35"/>
      <c r="H993" s="0" t="str">
        <f aca="false">B993&amp;C993</f>
        <v>402T</v>
      </c>
      <c r="I993" s="0" t="str">
        <f aca="false">D993&amp;"-"&amp;E993</f>
        <v>10-J02</v>
      </c>
      <c r="K993" s="46" t="n">
        <f aca="false">ISNUMBER(MATCH(B993,Selection!A:A,0))</f>
        <v>0</v>
      </c>
    </row>
    <row r="994" customFormat="false" ht="13" hidden="true" customHeight="false" outlineLevel="0" collapsed="false">
      <c r="A994" s="35" t="n">
        <v>1633</v>
      </c>
      <c r="B994" s="35" t="n">
        <v>402</v>
      </c>
      <c r="C994" s="45" t="s">
        <v>44</v>
      </c>
      <c r="D994" s="35" t="n">
        <v>10</v>
      </c>
      <c r="E994" s="35" t="s">
        <v>2596</v>
      </c>
      <c r="F994" s="35"/>
      <c r="H994" s="0" t="str">
        <f aca="false">B994&amp;C994</f>
        <v>402N</v>
      </c>
      <c r="I994" s="0" t="str">
        <f aca="false">D994&amp;"-"&amp;E994</f>
        <v>10-J03</v>
      </c>
      <c r="K994" s="46" t="n">
        <f aca="false">ISNUMBER(MATCH(B994,Selection!A:A,0))</f>
        <v>0</v>
      </c>
    </row>
    <row r="995" customFormat="false" ht="13" hidden="true" customHeight="false" outlineLevel="0" collapsed="false">
      <c r="A995" s="35" t="n">
        <v>1655</v>
      </c>
      <c r="B995" s="35" t="n">
        <v>403</v>
      </c>
      <c r="C995" s="45" t="s">
        <v>43</v>
      </c>
      <c r="D995" s="35" t="n">
        <v>10</v>
      </c>
      <c r="E995" s="35" t="s">
        <v>2597</v>
      </c>
      <c r="F995" s="35"/>
      <c r="H995" s="0" t="str">
        <f aca="false">B995&amp;C995</f>
        <v>403T</v>
      </c>
      <c r="I995" s="0" t="str">
        <f aca="false">D995&amp;"-"&amp;E995</f>
        <v>10-J04</v>
      </c>
      <c r="K995" s="46" t="n">
        <f aca="false">ISNUMBER(MATCH(B995,Selection!A:A,0))</f>
        <v>0</v>
      </c>
    </row>
    <row r="996" customFormat="false" ht="13" hidden="true" customHeight="false" outlineLevel="0" collapsed="false">
      <c r="A996" s="35" t="n">
        <v>1656</v>
      </c>
      <c r="B996" s="35" t="n">
        <v>403</v>
      </c>
      <c r="C996" s="45" t="s">
        <v>324</v>
      </c>
      <c r="D996" s="35" t="n">
        <v>10</v>
      </c>
      <c r="E996" s="35" t="s">
        <v>2598</v>
      </c>
      <c r="F996" s="35"/>
      <c r="H996" s="0" t="str">
        <f aca="false">B996&amp;C996</f>
        <v>403MET</v>
      </c>
      <c r="I996" s="0" t="str">
        <f aca="false">D996&amp;"-"&amp;E996</f>
        <v>10-J05</v>
      </c>
      <c r="K996" s="46" t="n">
        <f aca="false">ISNUMBER(MATCH(B996,Selection!A:A,0))</f>
        <v>0</v>
      </c>
    </row>
    <row r="997" customFormat="false" ht="13" hidden="true" customHeight="false" outlineLevel="0" collapsed="false">
      <c r="A997" s="35" t="n">
        <v>1657</v>
      </c>
      <c r="B997" s="35" t="n">
        <v>403</v>
      </c>
      <c r="C997" s="45" t="s">
        <v>44</v>
      </c>
      <c r="D997" s="35" t="n">
        <v>10</v>
      </c>
      <c r="E997" s="35" t="s">
        <v>2599</v>
      </c>
      <c r="F997" s="35"/>
      <c r="H997" s="0" t="str">
        <f aca="false">B997&amp;C997</f>
        <v>403N</v>
      </c>
      <c r="I997" s="0" t="str">
        <f aca="false">D997&amp;"-"&amp;E997</f>
        <v>10-J06</v>
      </c>
      <c r="K997" s="46" t="n">
        <f aca="false">ISNUMBER(MATCH(B997,Selection!A:A,0))</f>
        <v>0</v>
      </c>
    </row>
    <row r="998" customFormat="false" ht="13" hidden="true" customHeight="false" outlineLevel="0" collapsed="false">
      <c r="A998" s="35" t="n">
        <v>1658</v>
      </c>
      <c r="B998" s="35" t="n">
        <v>404</v>
      </c>
      <c r="C998" s="45" t="s">
        <v>43</v>
      </c>
      <c r="D998" s="35" t="n">
        <v>10</v>
      </c>
      <c r="E998" s="35" t="s">
        <v>2601</v>
      </c>
      <c r="F998" s="35"/>
      <c r="H998" s="0" t="str">
        <f aca="false">B998&amp;C998</f>
        <v>404T</v>
      </c>
      <c r="I998" s="0" t="str">
        <f aca="false">D998&amp;"-"&amp;E998</f>
        <v>10-J07</v>
      </c>
      <c r="K998" s="46" t="n">
        <f aca="false">ISNUMBER(MATCH(B998,Selection!A:A,0))</f>
        <v>0</v>
      </c>
    </row>
    <row r="999" customFormat="false" ht="13" hidden="true" customHeight="false" outlineLevel="0" collapsed="false">
      <c r="A999" s="35" t="n">
        <v>1668</v>
      </c>
      <c r="B999" s="35" t="n">
        <v>404</v>
      </c>
      <c r="C999" s="45" t="s">
        <v>44</v>
      </c>
      <c r="D999" s="35" t="n">
        <v>10</v>
      </c>
      <c r="E999" s="35" t="s">
        <v>2602</v>
      </c>
      <c r="F999" s="35"/>
      <c r="H999" s="0" t="str">
        <f aca="false">B999&amp;C999</f>
        <v>404N</v>
      </c>
      <c r="I999" s="0" t="str">
        <f aca="false">D999&amp;"-"&amp;E999</f>
        <v>10-J08</v>
      </c>
      <c r="K999" s="46" t="n">
        <f aca="false">ISNUMBER(MATCH(B999,Selection!A:A,0))</f>
        <v>0</v>
      </c>
    </row>
    <row r="1000" customFormat="false" ht="13" hidden="true" customHeight="false" outlineLevel="0" collapsed="false">
      <c r="A1000" s="35" t="n">
        <v>1664</v>
      </c>
      <c r="B1000" s="35" t="n">
        <v>406</v>
      </c>
      <c r="C1000" s="45" t="s">
        <v>43</v>
      </c>
      <c r="D1000" s="35" t="n">
        <v>10</v>
      </c>
      <c r="E1000" s="35" t="s">
        <v>2604</v>
      </c>
      <c r="F1000" s="35"/>
      <c r="H1000" s="0" t="str">
        <f aca="false">B1000&amp;C1000</f>
        <v>406T</v>
      </c>
      <c r="I1000" s="0" t="str">
        <f aca="false">D1000&amp;"-"&amp;E1000</f>
        <v>10-J09</v>
      </c>
      <c r="K1000" s="46" t="n">
        <f aca="false">ISNUMBER(MATCH(B1000,Selection!A:A,0))</f>
        <v>0</v>
      </c>
    </row>
    <row r="1001" customFormat="false" ht="13" hidden="true" customHeight="false" outlineLevel="0" collapsed="false">
      <c r="A1001" s="35" t="n">
        <v>1665</v>
      </c>
      <c r="B1001" s="35" t="n">
        <v>406</v>
      </c>
      <c r="C1001" s="45" t="s">
        <v>324</v>
      </c>
      <c r="D1001" s="35" t="n">
        <v>10</v>
      </c>
      <c r="E1001" s="35" t="s">
        <v>2605</v>
      </c>
      <c r="F1001" s="35"/>
      <c r="H1001" s="0" t="str">
        <f aca="false">B1001&amp;C1001</f>
        <v>406MET</v>
      </c>
      <c r="I1001" s="0" t="str">
        <f aca="false">D1001&amp;"-"&amp;E1001</f>
        <v>10-J10</v>
      </c>
      <c r="K1001" s="46" t="n">
        <f aca="false">ISNUMBER(MATCH(B1001,Selection!A:A,0))</f>
        <v>0</v>
      </c>
    </row>
    <row r="1002" customFormat="false" ht="13" hidden="true" customHeight="false" outlineLevel="0" collapsed="false">
      <c r="A1002" s="35" t="n">
        <v>1667</v>
      </c>
      <c r="B1002" s="35" t="n">
        <v>406</v>
      </c>
      <c r="C1002" s="45" t="s">
        <v>44</v>
      </c>
      <c r="D1002" s="35" t="n">
        <v>11</v>
      </c>
      <c r="E1002" s="35" t="s">
        <v>2497</v>
      </c>
      <c r="F1002" s="35"/>
      <c r="H1002" s="0" t="str">
        <f aca="false">B1002&amp;C1002</f>
        <v>406N</v>
      </c>
      <c r="I1002" s="0" t="str">
        <f aca="false">D1002&amp;"-"&amp;E1002</f>
        <v>11-A01</v>
      </c>
      <c r="K1002" s="46" t="n">
        <f aca="false">ISNUMBER(MATCH(B1002,Selection!A:A,0))</f>
        <v>0</v>
      </c>
    </row>
    <row r="1003" customFormat="false" ht="13" hidden="true" customHeight="false" outlineLevel="0" collapsed="false">
      <c r="A1003" s="35" t="n">
        <v>1669</v>
      </c>
      <c r="B1003" s="35" t="n">
        <v>407</v>
      </c>
      <c r="C1003" s="45" t="s">
        <v>43</v>
      </c>
      <c r="D1003" s="35" t="n">
        <v>11</v>
      </c>
      <c r="E1003" s="35" t="s">
        <v>2498</v>
      </c>
      <c r="F1003" s="35"/>
      <c r="H1003" s="0" t="str">
        <f aca="false">B1003&amp;C1003</f>
        <v>407T</v>
      </c>
      <c r="I1003" s="0" t="str">
        <f aca="false">D1003&amp;"-"&amp;E1003</f>
        <v>11-A02</v>
      </c>
      <c r="K1003" s="46" t="n">
        <f aca="false">ISNUMBER(MATCH(B1003,Selection!A:A,0))</f>
        <v>0</v>
      </c>
    </row>
    <row r="1004" customFormat="false" ht="13" hidden="true" customHeight="false" outlineLevel="0" collapsed="false">
      <c r="A1004" s="35" t="n">
        <v>1670</v>
      </c>
      <c r="B1004" s="35" t="n">
        <v>407</v>
      </c>
      <c r="C1004" s="45" t="s">
        <v>44</v>
      </c>
      <c r="D1004" s="35" t="n">
        <v>11</v>
      </c>
      <c r="E1004" s="35" t="s">
        <v>2499</v>
      </c>
      <c r="F1004" s="35"/>
      <c r="H1004" s="0" t="str">
        <f aca="false">B1004&amp;C1004</f>
        <v>407N</v>
      </c>
      <c r="I1004" s="0" t="str">
        <f aca="false">D1004&amp;"-"&amp;E1004</f>
        <v>11-A03</v>
      </c>
      <c r="K1004" s="46" t="n">
        <f aca="false">ISNUMBER(MATCH(B1004,Selection!A:A,0))</f>
        <v>0</v>
      </c>
    </row>
    <row r="1005" customFormat="false" ht="13" hidden="true" customHeight="false" outlineLevel="0" collapsed="false">
      <c r="A1005" s="35" t="n">
        <v>1671</v>
      </c>
      <c r="B1005" s="35" t="n">
        <v>408</v>
      </c>
      <c r="C1005" s="45" t="s">
        <v>43</v>
      </c>
      <c r="D1005" s="35" t="n">
        <v>11</v>
      </c>
      <c r="E1005" s="35" t="s">
        <v>2500</v>
      </c>
      <c r="F1005" s="35"/>
      <c r="H1005" s="0" t="str">
        <f aca="false">B1005&amp;C1005</f>
        <v>408T</v>
      </c>
      <c r="I1005" s="0" t="str">
        <f aca="false">D1005&amp;"-"&amp;E1005</f>
        <v>11-A04</v>
      </c>
      <c r="K1005" s="46" t="n">
        <f aca="false">ISNUMBER(MATCH(B1005,Selection!A:A,0))</f>
        <v>0</v>
      </c>
    </row>
    <row r="1006" customFormat="false" ht="13" hidden="true" customHeight="false" outlineLevel="0" collapsed="false">
      <c r="A1006" s="35" t="n">
        <v>1672</v>
      </c>
      <c r="B1006" s="35" t="n">
        <v>408</v>
      </c>
      <c r="C1006" s="45" t="s">
        <v>44</v>
      </c>
      <c r="D1006" s="35" t="n">
        <v>11</v>
      </c>
      <c r="E1006" s="35" t="s">
        <v>2501</v>
      </c>
      <c r="F1006" s="35"/>
      <c r="H1006" s="0" t="str">
        <f aca="false">B1006&amp;C1006</f>
        <v>408N</v>
      </c>
      <c r="I1006" s="0" t="str">
        <f aca="false">D1006&amp;"-"&amp;E1006</f>
        <v>11-A05</v>
      </c>
      <c r="K1006" s="46" t="n">
        <f aca="false">ISNUMBER(MATCH(B1006,Selection!A:A,0))</f>
        <v>0</v>
      </c>
    </row>
    <row r="1007" customFormat="false" ht="13" hidden="true" customHeight="false" outlineLevel="0" collapsed="false">
      <c r="A1007" s="35" t="n">
        <v>1676</v>
      </c>
      <c r="B1007" s="35" t="n">
        <v>409</v>
      </c>
      <c r="C1007" s="45" t="s">
        <v>137</v>
      </c>
      <c r="D1007" s="35" t="n">
        <v>11</v>
      </c>
      <c r="E1007" s="35" t="s">
        <v>2502</v>
      </c>
      <c r="F1007" s="35"/>
      <c r="H1007" s="0" t="str">
        <f aca="false">B1007&amp;C1007</f>
        <v>409ADE</v>
      </c>
      <c r="I1007" s="0" t="str">
        <f aca="false">D1007&amp;"-"&amp;E1007</f>
        <v>11-A06</v>
      </c>
      <c r="K1007" s="46" t="n">
        <f aca="false">ISNUMBER(MATCH(B1007,Selection!A:A,0))</f>
        <v>0</v>
      </c>
    </row>
    <row r="1008" customFormat="false" ht="13" hidden="true" customHeight="false" outlineLevel="0" collapsed="false">
      <c r="A1008" s="35" t="n">
        <v>1677</v>
      </c>
      <c r="B1008" s="35" t="n">
        <v>409</v>
      </c>
      <c r="C1008" s="45" t="s">
        <v>44</v>
      </c>
      <c r="D1008" s="35" t="n">
        <v>11</v>
      </c>
      <c r="E1008" s="35" t="s">
        <v>2503</v>
      </c>
      <c r="F1008" s="35"/>
      <c r="H1008" s="0" t="str">
        <f aca="false">B1008&amp;C1008</f>
        <v>409N</v>
      </c>
      <c r="I1008" s="0" t="str">
        <f aca="false">D1008&amp;"-"&amp;E1008</f>
        <v>11-A07</v>
      </c>
      <c r="K1008" s="46" t="n">
        <f aca="false">ISNUMBER(MATCH(B1008,Selection!A:A,0))</f>
        <v>0</v>
      </c>
    </row>
    <row r="1009" customFormat="false" ht="13" hidden="true" customHeight="false" outlineLevel="0" collapsed="false">
      <c r="A1009" s="35" t="n">
        <v>1724</v>
      </c>
      <c r="B1009" s="35" t="n">
        <v>413</v>
      </c>
      <c r="C1009" s="45" t="s">
        <v>43</v>
      </c>
      <c r="D1009" s="35" t="n">
        <v>11</v>
      </c>
      <c r="E1009" s="35" t="s">
        <v>2504</v>
      </c>
      <c r="F1009" s="35"/>
      <c r="H1009" s="0" t="str">
        <f aca="false">B1009&amp;C1009</f>
        <v>413T</v>
      </c>
      <c r="I1009" s="0" t="str">
        <f aca="false">D1009&amp;"-"&amp;E1009</f>
        <v>11-A08</v>
      </c>
      <c r="K1009" s="46" t="n">
        <f aca="false">ISNUMBER(MATCH(B1009,Selection!A:A,0))</f>
        <v>0</v>
      </c>
    </row>
    <row r="1010" customFormat="false" ht="13" hidden="true" customHeight="false" outlineLevel="0" collapsed="false">
      <c r="A1010" s="35" t="n">
        <v>1725</v>
      </c>
      <c r="B1010" s="35" t="n">
        <v>413</v>
      </c>
      <c r="C1010" s="45" t="s">
        <v>44</v>
      </c>
      <c r="D1010" s="35" t="n">
        <v>11</v>
      </c>
      <c r="E1010" s="35" t="s">
        <v>2505</v>
      </c>
      <c r="F1010" s="35"/>
      <c r="H1010" s="0" t="str">
        <f aca="false">B1010&amp;C1010</f>
        <v>413N</v>
      </c>
      <c r="I1010" s="0" t="str">
        <f aca="false">D1010&amp;"-"&amp;E1010</f>
        <v>11-A09</v>
      </c>
      <c r="K1010" s="46" t="n">
        <f aca="false">ISNUMBER(MATCH(B1010,Selection!A:A,0))</f>
        <v>0</v>
      </c>
    </row>
    <row r="1011" customFormat="false" ht="13" hidden="true" customHeight="false" outlineLevel="0" collapsed="false">
      <c r="A1011" s="35" t="n">
        <v>1726</v>
      </c>
      <c r="B1011" s="35" t="n">
        <v>414</v>
      </c>
      <c r="C1011" s="45" t="s">
        <v>43</v>
      </c>
      <c r="D1011" s="35" t="n">
        <v>11</v>
      </c>
      <c r="E1011" s="35" t="s">
        <v>2506</v>
      </c>
      <c r="F1011" s="35"/>
      <c r="H1011" s="0" t="str">
        <f aca="false">B1011&amp;C1011</f>
        <v>414T</v>
      </c>
      <c r="I1011" s="0" t="str">
        <f aca="false">D1011&amp;"-"&amp;E1011</f>
        <v>11-A10</v>
      </c>
      <c r="K1011" s="46" t="n">
        <f aca="false">ISNUMBER(MATCH(B1011,Selection!A:A,0))</f>
        <v>0</v>
      </c>
    </row>
    <row r="1012" customFormat="false" ht="13" hidden="true" customHeight="false" outlineLevel="0" collapsed="false">
      <c r="A1012" s="35" t="n">
        <v>1727</v>
      </c>
      <c r="B1012" s="35" t="n">
        <v>414</v>
      </c>
      <c r="C1012" s="45" t="s">
        <v>44</v>
      </c>
      <c r="D1012" s="35" t="n">
        <v>11</v>
      </c>
      <c r="E1012" s="35" t="s">
        <v>2507</v>
      </c>
      <c r="F1012" s="35"/>
      <c r="H1012" s="0" t="str">
        <f aca="false">B1012&amp;C1012</f>
        <v>414N</v>
      </c>
      <c r="I1012" s="0" t="str">
        <f aca="false">D1012&amp;"-"&amp;E1012</f>
        <v>11-B01</v>
      </c>
      <c r="K1012" s="46" t="n">
        <f aca="false">ISNUMBER(MATCH(B1012,Selection!A:A,0))</f>
        <v>0</v>
      </c>
    </row>
    <row r="1013" customFormat="false" ht="13" hidden="true" customHeight="false" outlineLevel="0" collapsed="false">
      <c r="A1013" s="35" t="n">
        <v>1730</v>
      </c>
      <c r="B1013" s="35" t="n">
        <v>415</v>
      </c>
      <c r="C1013" s="45" t="s">
        <v>137</v>
      </c>
      <c r="D1013" s="35" t="n">
        <v>11</v>
      </c>
      <c r="E1013" s="35" t="s">
        <v>2508</v>
      </c>
      <c r="F1013" s="35"/>
      <c r="H1013" s="0" t="str">
        <f aca="false">B1013&amp;C1013</f>
        <v>415ADE</v>
      </c>
      <c r="I1013" s="0" t="str">
        <f aca="false">D1013&amp;"-"&amp;E1013</f>
        <v>11-B02</v>
      </c>
      <c r="K1013" s="46" t="n">
        <f aca="false">ISNUMBER(MATCH(B1013,Selection!A:A,0))</f>
        <v>0</v>
      </c>
    </row>
    <row r="1014" customFormat="false" ht="13" hidden="true" customHeight="false" outlineLevel="0" collapsed="false">
      <c r="A1014" s="35" t="n">
        <v>1731</v>
      </c>
      <c r="B1014" s="35" t="n">
        <v>415</v>
      </c>
      <c r="C1014" s="45" t="s">
        <v>324</v>
      </c>
      <c r="D1014" s="35" t="n">
        <v>11</v>
      </c>
      <c r="E1014" s="35" t="s">
        <v>2509</v>
      </c>
      <c r="F1014" s="35"/>
      <c r="H1014" s="0" t="str">
        <f aca="false">B1014&amp;C1014</f>
        <v>415MET</v>
      </c>
      <c r="I1014" s="0" t="str">
        <f aca="false">D1014&amp;"-"&amp;E1014</f>
        <v>11-B03</v>
      </c>
      <c r="K1014" s="46" t="n">
        <f aca="false">ISNUMBER(MATCH(B1014,Selection!A:A,0))</f>
        <v>0</v>
      </c>
    </row>
    <row r="1015" customFormat="false" ht="13" hidden="true" customHeight="false" outlineLevel="0" collapsed="false">
      <c r="A1015" s="35" t="n">
        <v>1732</v>
      </c>
      <c r="B1015" s="35" t="n">
        <v>415</v>
      </c>
      <c r="C1015" s="45" t="s">
        <v>44</v>
      </c>
      <c r="D1015" s="35" t="n">
        <v>11</v>
      </c>
      <c r="E1015" s="35" t="s">
        <v>2510</v>
      </c>
      <c r="F1015" s="35"/>
      <c r="H1015" s="0" t="str">
        <f aca="false">B1015&amp;C1015</f>
        <v>415N</v>
      </c>
      <c r="I1015" s="0" t="str">
        <f aca="false">D1015&amp;"-"&amp;E1015</f>
        <v>11-B04</v>
      </c>
      <c r="K1015" s="46" t="n">
        <f aca="false">ISNUMBER(MATCH(B1015,Selection!A:A,0))</f>
        <v>0</v>
      </c>
    </row>
    <row r="1016" customFormat="false" ht="13" hidden="true" customHeight="false" outlineLevel="0" collapsed="false">
      <c r="A1016" s="35" t="n">
        <v>1733</v>
      </c>
      <c r="B1016" s="35" t="n">
        <v>416</v>
      </c>
      <c r="C1016" s="45" t="s">
        <v>43</v>
      </c>
      <c r="D1016" s="35" t="n">
        <v>11</v>
      </c>
      <c r="E1016" s="35" t="s">
        <v>2511</v>
      </c>
      <c r="F1016" s="35"/>
      <c r="H1016" s="0" t="str">
        <f aca="false">B1016&amp;C1016</f>
        <v>416T</v>
      </c>
      <c r="I1016" s="0" t="str">
        <f aca="false">D1016&amp;"-"&amp;E1016</f>
        <v>11-B05</v>
      </c>
      <c r="K1016" s="46" t="n">
        <f aca="false">ISNUMBER(MATCH(B1016,Selection!A:A,0))</f>
        <v>0</v>
      </c>
    </row>
    <row r="1017" customFormat="false" ht="13" hidden="true" customHeight="false" outlineLevel="0" collapsed="false">
      <c r="A1017" s="35" t="n">
        <v>1734</v>
      </c>
      <c r="B1017" s="35" t="n">
        <v>416</v>
      </c>
      <c r="C1017" s="45" t="s">
        <v>44</v>
      </c>
      <c r="D1017" s="35" t="n">
        <v>11</v>
      </c>
      <c r="E1017" s="35" t="s">
        <v>2512</v>
      </c>
      <c r="F1017" s="35"/>
      <c r="H1017" s="0" t="str">
        <f aca="false">B1017&amp;C1017</f>
        <v>416N</v>
      </c>
      <c r="I1017" s="0" t="str">
        <f aca="false">D1017&amp;"-"&amp;E1017</f>
        <v>11-B06</v>
      </c>
      <c r="K1017" s="46" t="n">
        <f aca="false">ISNUMBER(MATCH(B1017,Selection!A:A,0))</f>
        <v>0</v>
      </c>
    </row>
    <row r="1018" customFormat="false" ht="13" hidden="true" customHeight="false" outlineLevel="0" collapsed="false">
      <c r="A1018" s="35" t="n">
        <v>1735</v>
      </c>
      <c r="B1018" s="35" t="n">
        <v>417</v>
      </c>
      <c r="C1018" s="45" t="s">
        <v>43</v>
      </c>
      <c r="D1018" s="35" t="n">
        <v>11</v>
      </c>
      <c r="E1018" s="35" t="s">
        <v>2513</v>
      </c>
      <c r="F1018" s="35"/>
      <c r="H1018" s="0" t="str">
        <f aca="false">B1018&amp;C1018</f>
        <v>417T</v>
      </c>
      <c r="I1018" s="0" t="str">
        <f aca="false">D1018&amp;"-"&amp;E1018</f>
        <v>11-B07</v>
      </c>
      <c r="K1018" s="46" t="n">
        <f aca="false">ISNUMBER(MATCH(B1018,Selection!A:A,0))</f>
        <v>0</v>
      </c>
    </row>
    <row r="1019" customFormat="false" ht="13" hidden="true" customHeight="false" outlineLevel="0" collapsed="false">
      <c r="A1019" s="35" t="n">
        <v>1736</v>
      </c>
      <c r="B1019" s="35" t="n">
        <v>417</v>
      </c>
      <c r="C1019" s="45" t="s">
        <v>44</v>
      </c>
      <c r="D1019" s="35" t="n">
        <v>11</v>
      </c>
      <c r="E1019" s="35" t="s">
        <v>2514</v>
      </c>
      <c r="F1019" s="35"/>
      <c r="H1019" s="0" t="str">
        <f aca="false">B1019&amp;C1019</f>
        <v>417N</v>
      </c>
      <c r="I1019" s="0" t="str">
        <f aca="false">D1019&amp;"-"&amp;E1019</f>
        <v>11-B08</v>
      </c>
      <c r="K1019" s="46" t="n">
        <f aca="false">ISNUMBER(MATCH(B1019,Selection!A:A,0))</f>
        <v>0</v>
      </c>
    </row>
    <row r="1020" customFormat="false" ht="13" hidden="true" customHeight="false" outlineLevel="0" collapsed="false">
      <c r="A1020" s="35" t="n">
        <v>1762</v>
      </c>
      <c r="B1020" s="35" t="n">
        <v>418</v>
      </c>
      <c r="C1020" s="45" t="s">
        <v>43</v>
      </c>
      <c r="D1020" s="35" t="n">
        <v>11</v>
      </c>
      <c r="E1020" s="35" t="s">
        <v>2515</v>
      </c>
      <c r="F1020" s="35"/>
      <c r="H1020" s="0" t="str">
        <f aca="false">B1020&amp;C1020</f>
        <v>418T</v>
      </c>
      <c r="I1020" s="0" t="str">
        <f aca="false">D1020&amp;"-"&amp;E1020</f>
        <v>11-B09</v>
      </c>
      <c r="K1020" s="46" t="n">
        <f aca="false">ISNUMBER(MATCH(B1020,Selection!A:A,0))</f>
        <v>0</v>
      </c>
    </row>
    <row r="1021" customFormat="false" ht="13" hidden="true" customHeight="false" outlineLevel="0" collapsed="false">
      <c r="A1021" s="35" t="n">
        <v>1763</v>
      </c>
      <c r="B1021" s="35" t="n">
        <v>418</v>
      </c>
      <c r="C1021" s="45" t="s">
        <v>44</v>
      </c>
      <c r="D1021" s="35" t="n">
        <v>11</v>
      </c>
      <c r="E1021" s="35" t="s">
        <v>2518</v>
      </c>
      <c r="F1021" s="35"/>
      <c r="H1021" s="0" t="str">
        <f aca="false">B1021&amp;C1021</f>
        <v>418N</v>
      </c>
      <c r="I1021" s="0" t="str">
        <f aca="false">D1021&amp;"-"&amp;E1021</f>
        <v>11-B10</v>
      </c>
      <c r="K1021" s="46" t="n">
        <f aca="false">ISNUMBER(MATCH(B1021,Selection!A:A,0))</f>
        <v>0</v>
      </c>
    </row>
    <row r="1022" customFormat="false" ht="13" hidden="true" customHeight="false" outlineLevel="0" collapsed="false">
      <c r="A1022" s="35" t="n">
        <v>1766</v>
      </c>
      <c r="B1022" s="35" t="n">
        <v>420</v>
      </c>
      <c r="C1022" s="45" t="s">
        <v>43</v>
      </c>
      <c r="D1022" s="35" t="n">
        <v>11</v>
      </c>
      <c r="E1022" s="35" t="s">
        <v>2521</v>
      </c>
      <c r="F1022" s="35"/>
      <c r="H1022" s="0" t="str">
        <f aca="false">B1022&amp;C1022</f>
        <v>420T</v>
      </c>
      <c r="I1022" s="0" t="str">
        <f aca="false">D1022&amp;"-"&amp;E1022</f>
        <v>11-C01</v>
      </c>
      <c r="K1022" s="46" t="n">
        <f aca="false">ISNUMBER(MATCH(B1022,Selection!A:A,0))</f>
        <v>0</v>
      </c>
    </row>
    <row r="1023" customFormat="false" ht="13" hidden="true" customHeight="false" outlineLevel="0" collapsed="false">
      <c r="A1023" s="35" t="n">
        <v>1767</v>
      </c>
      <c r="B1023" s="35" t="n">
        <v>420</v>
      </c>
      <c r="C1023" s="45" t="s">
        <v>44</v>
      </c>
      <c r="D1023" s="35" t="n">
        <v>11</v>
      </c>
      <c r="E1023" s="35" t="s">
        <v>2522</v>
      </c>
      <c r="F1023" s="35"/>
      <c r="H1023" s="0" t="str">
        <f aca="false">B1023&amp;C1023</f>
        <v>420N</v>
      </c>
      <c r="I1023" s="0" t="str">
        <f aca="false">D1023&amp;"-"&amp;E1023</f>
        <v>11-C02</v>
      </c>
      <c r="K1023" s="46" t="n">
        <f aca="false">ISNUMBER(MATCH(B1023,Selection!A:A,0))</f>
        <v>0</v>
      </c>
    </row>
    <row r="1024" customFormat="false" ht="13" hidden="true" customHeight="false" outlineLevel="0" collapsed="false">
      <c r="A1024" s="35" t="n">
        <v>1772</v>
      </c>
      <c r="B1024" s="35" t="n">
        <v>422</v>
      </c>
      <c r="C1024" s="45" t="s">
        <v>43</v>
      </c>
      <c r="D1024" s="35" t="n">
        <v>11</v>
      </c>
      <c r="E1024" s="35" t="s">
        <v>2524</v>
      </c>
      <c r="F1024" s="35"/>
      <c r="H1024" s="0" t="str">
        <f aca="false">B1024&amp;C1024</f>
        <v>422T</v>
      </c>
      <c r="I1024" s="0" t="str">
        <f aca="false">D1024&amp;"-"&amp;E1024</f>
        <v>11-C03</v>
      </c>
      <c r="K1024" s="46" t="n">
        <f aca="false">ISNUMBER(MATCH(B1024,Selection!A:A,0))</f>
        <v>0</v>
      </c>
    </row>
    <row r="1025" customFormat="false" ht="13" hidden="true" customHeight="false" outlineLevel="0" collapsed="false">
      <c r="A1025" s="35" t="n">
        <v>1773</v>
      </c>
      <c r="B1025" s="35" t="n">
        <v>422</v>
      </c>
      <c r="C1025" s="45" t="s">
        <v>44</v>
      </c>
      <c r="D1025" s="35" t="n">
        <v>11</v>
      </c>
      <c r="E1025" s="35" t="s">
        <v>2526</v>
      </c>
      <c r="F1025" s="35"/>
      <c r="H1025" s="0" t="str">
        <f aca="false">B1025&amp;C1025</f>
        <v>422N</v>
      </c>
      <c r="I1025" s="0" t="str">
        <f aca="false">D1025&amp;"-"&amp;E1025</f>
        <v>11-C04</v>
      </c>
      <c r="K1025" s="46" t="n">
        <f aca="false">ISNUMBER(MATCH(B1025,Selection!A:A,0))</f>
        <v>0</v>
      </c>
    </row>
    <row r="1026" customFormat="false" ht="13" hidden="true" customHeight="false" outlineLevel="0" collapsed="false">
      <c r="A1026" s="35" t="n">
        <v>1850</v>
      </c>
      <c r="B1026" s="35" t="n">
        <v>423</v>
      </c>
      <c r="C1026" s="45" t="s">
        <v>43</v>
      </c>
      <c r="D1026" s="35" t="n">
        <v>11</v>
      </c>
      <c r="E1026" s="35" t="s">
        <v>2527</v>
      </c>
      <c r="F1026" s="35"/>
      <c r="H1026" s="0" t="str">
        <f aca="false">B1026&amp;C1026</f>
        <v>423T</v>
      </c>
      <c r="I1026" s="0" t="str">
        <f aca="false">D1026&amp;"-"&amp;E1026</f>
        <v>11-C05</v>
      </c>
      <c r="K1026" s="46" t="n">
        <f aca="false">ISNUMBER(MATCH(B1026,Selection!A:A,0))</f>
        <v>0</v>
      </c>
    </row>
    <row r="1027" customFormat="false" ht="13" hidden="true" customHeight="false" outlineLevel="0" collapsed="false">
      <c r="A1027" s="35" t="n">
        <v>1851</v>
      </c>
      <c r="B1027" s="35" t="n">
        <v>423</v>
      </c>
      <c r="C1027" s="45" t="s">
        <v>44</v>
      </c>
      <c r="D1027" s="35" t="n">
        <v>11</v>
      </c>
      <c r="E1027" s="35" t="s">
        <v>2528</v>
      </c>
      <c r="F1027" s="35"/>
      <c r="H1027" s="0" t="str">
        <f aca="false">B1027&amp;C1027</f>
        <v>423N</v>
      </c>
      <c r="I1027" s="0" t="str">
        <f aca="false">D1027&amp;"-"&amp;E1027</f>
        <v>11-C06</v>
      </c>
      <c r="K1027" s="46" t="n">
        <f aca="false">ISNUMBER(MATCH(B1027,Selection!A:A,0))</f>
        <v>0</v>
      </c>
    </row>
    <row r="1028" customFormat="false" ht="13" hidden="true" customHeight="false" outlineLevel="0" collapsed="false">
      <c r="A1028" s="35" t="n">
        <v>1852</v>
      </c>
      <c r="B1028" s="35" t="n">
        <v>424</v>
      </c>
      <c r="C1028" s="45" t="s">
        <v>43</v>
      </c>
      <c r="D1028" s="35" t="n">
        <v>11</v>
      </c>
      <c r="E1028" s="35" t="s">
        <v>2529</v>
      </c>
      <c r="F1028" s="35"/>
      <c r="H1028" s="0" t="str">
        <f aca="false">B1028&amp;C1028</f>
        <v>424T</v>
      </c>
      <c r="I1028" s="0" t="str">
        <f aca="false">D1028&amp;"-"&amp;E1028</f>
        <v>11-C07</v>
      </c>
      <c r="K1028" s="46" t="n">
        <f aca="false">ISNUMBER(MATCH(B1028,Selection!A:A,0))</f>
        <v>0</v>
      </c>
    </row>
    <row r="1029" customFormat="false" ht="13" hidden="true" customHeight="false" outlineLevel="0" collapsed="false">
      <c r="A1029" s="35" t="n">
        <v>1853</v>
      </c>
      <c r="B1029" s="35" t="n">
        <v>424</v>
      </c>
      <c r="C1029" s="45" t="s">
        <v>44</v>
      </c>
      <c r="D1029" s="35" t="n">
        <v>11</v>
      </c>
      <c r="E1029" s="35" t="s">
        <v>2530</v>
      </c>
      <c r="F1029" s="35"/>
      <c r="H1029" s="0" t="str">
        <f aca="false">B1029&amp;C1029</f>
        <v>424N</v>
      </c>
      <c r="I1029" s="0" t="str">
        <f aca="false">D1029&amp;"-"&amp;E1029</f>
        <v>11-C08</v>
      </c>
      <c r="K1029" s="46" t="n">
        <f aca="false">ISNUMBER(MATCH(B1029,Selection!A:A,0))</f>
        <v>0</v>
      </c>
    </row>
    <row r="1030" customFormat="false" ht="13" hidden="true" customHeight="false" outlineLevel="0" collapsed="false">
      <c r="A1030" s="35" t="n">
        <v>1854</v>
      </c>
      <c r="B1030" s="35" t="n">
        <v>425</v>
      </c>
      <c r="C1030" s="45" t="s">
        <v>43</v>
      </c>
      <c r="D1030" s="35" t="n">
        <v>11</v>
      </c>
      <c r="E1030" s="35" t="s">
        <v>2531</v>
      </c>
      <c r="F1030" s="35"/>
      <c r="H1030" s="0" t="str">
        <f aca="false">B1030&amp;C1030</f>
        <v>425T</v>
      </c>
      <c r="I1030" s="0" t="str">
        <f aca="false">D1030&amp;"-"&amp;E1030</f>
        <v>11-C09</v>
      </c>
      <c r="K1030" s="46" t="n">
        <f aca="false">ISNUMBER(MATCH(B1030,Selection!A:A,0))</f>
        <v>0</v>
      </c>
    </row>
    <row r="1031" customFormat="false" ht="13" hidden="true" customHeight="false" outlineLevel="0" collapsed="false">
      <c r="A1031" s="35" t="n">
        <v>1855</v>
      </c>
      <c r="B1031" s="35" t="n">
        <v>425</v>
      </c>
      <c r="C1031" s="45" t="s">
        <v>44</v>
      </c>
      <c r="D1031" s="35" t="n">
        <v>11</v>
      </c>
      <c r="E1031" s="35" t="s">
        <v>2532</v>
      </c>
      <c r="F1031" s="35"/>
      <c r="H1031" s="0" t="str">
        <f aca="false">B1031&amp;C1031</f>
        <v>425N</v>
      </c>
      <c r="I1031" s="0" t="str">
        <f aca="false">D1031&amp;"-"&amp;E1031</f>
        <v>11-C10</v>
      </c>
      <c r="K1031" s="46" t="n">
        <f aca="false">ISNUMBER(MATCH(B1031,Selection!A:A,0))</f>
        <v>0</v>
      </c>
    </row>
    <row r="1032" customFormat="false" ht="13" hidden="true" customHeight="false" outlineLevel="0" collapsed="false">
      <c r="A1032" s="35" t="n">
        <v>1858</v>
      </c>
      <c r="B1032" s="35" t="n">
        <v>427</v>
      </c>
      <c r="C1032" s="45" t="s">
        <v>43</v>
      </c>
      <c r="D1032" s="35" t="n">
        <v>11</v>
      </c>
      <c r="E1032" s="35" t="s">
        <v>2533</v>
      </c>
      <c r="F1032" s="35"/>
      <c r="H1032" s="0" t="str">
        <f aca="false">B1032&amp;C1032</f>
        <v>427T</v>
      </c>
      <c r="I1032" s="0" t="str">
        <f aca="false">D1032&amp;"-"&amp;E1032</f>
        <v>11-D01</v>
      </c>
      <c r="K1032" s="46" t="n">
        <f aca="false">ISNUMBER(MATCH(B1032,Selection!A:A,0))</f>
        <v>0</v>
      </c>
    </row>
    <row r="1033" customFormat="false" ht="13" hidden="true" customHeight="false" outlineLevel="0" collapsed="false">
      <c r="A1033" s="35" t="n">
        <v>1859</v>
      </c>
      <c r="B1033" s="35" t="n">
        <v>427</v>
      </c>
      <c r="C1033" s="45" t="s">
        <v>44</v>
      </c>
      <c r="D1033" s="35" t="n">
        <v>11</v>
      </c>
      <c r="E1033" s="35" t="s">
        <v>2534</v>
      </c>
      <c r="F1033" s="35"/>
      <c r="H1033" s="0" t="str">
        <f aca="false">B1033&amp;C1033</f>
        <v>427N</v>
      </c>
      <c r="I1033" s="0" t="str">
        <f aca="false">D1033&amp;"-"&amp;E1033</f>
        <v>11-D02</v>
      </c>
      <c r="K1033" s="46" t="n">
        <f aca="false">ISNUMBER(MATCH(B1033,Selection!A:A,0))</f>
        <v>0</v>
      </c>
    </row>
    <row r="1034" customFormat="false" ht="13" hidden="true" customHeight="false" outlineLevel="0" collapsed="false">
      <c r="A1034" s="35" t="n">
        <v>1860</v>
      </c>
      <c r="B1034" s="35" t="n">
        <v>428</v>
      </c>
      <c r="C1034" s="45" t="s">
        <v>43</v>
      </c>
      <c r="D1034" s="35" t="n">
        <v>11</v>
      </c>
      <c r="E1034" s="35" t="s">
        <v>2535</v>
      </c>
      <c r="F1034" s="35"/>
      <c r="H1034" s="0" t="str">
        <f aca="false">B1034&amp;C1034</f>
        <v>428T</v>
      </c>
      <c r="I1034" s="0" t="str">
        <f aca="false">D1034&amp;"-"&amp;E1034</f>
        <v>11-D03</v>
      </c>
      <c r="K1034" s="46" t="n">
        <f aca="false">ISNUMBER(MATCH(B1034,Selection!A:A,0))</f>
        <v>0</v>
      </c>
    </row>
    <row r="1035" customFormat="false" ht="13" hidden="true" customHeight="false" outlineLevel="0" collapsed="false">
      <c r="A1035" s="35" t="n">
        <v>1862</v>
      </c>
      <c r="B1035" s="35" t="n">
        <v>428</v>
      </c>
      <c r="C1035" s="45" t="s">
        <v>44</v>
      </c>
      <c r="D1035" s="35" t="n">
        <v>11</v>
      </c>
      <c r="E1035" s="35" t="s">
        <v>2537</v>
      </c>
      <c r="F1035" s="35"/>
      <c r="H1035" s="0" t="str">
        <f aca="false">B1035&amp;C1035</f>
        <v>428N</v>
      </c>
      <c r="I1035" s="0" t="str">
        <f aca="false">D1035&amp;"-"&amp;E1035</f>
        <v>11-D04</v>
      </c>
      <c r="K1035" s="46" t="n">
        <f aca="false">ISNUMBER(MATCH(B1035,Selection!A:A,0))</f>
        <v>0</v>
      </c>
    </row>
    <row r="1036" customFormat="false" ht="13" hidden="true" customHeight="false" outlineLevel="0" collapsed="false">
      <c r="A1036" s="35" t="n">
        <v>1867</v>
      </c>
      <c r="B1036" s="35" t="n">
        <v>429</v>
      </c>
      <c r="C1036" s="45" t="s">
        <v>43</v>
      </c>
      <c r="D1036" s="35" t="n">
        <v>11</v>
      </c>
      <c r="E1036" s="35" t="s">
        <v>2538</v>
      </c>
      <c r="F1036" s="35"/>
      <c r="H1036" s="0" t="str">
        <f aca="false">B1036&amp;C1036</f>
        <v>429T</v>
      </c>
      <c r="I1036" s="0" t="str">
        <f aca="false">D1036&amp;"-"&amp;E1036</f>
        <v>11-D05</v>
      </c>
      <c r="K1036" s="46" t="n">
        <f aca="false">ISNUMBER(MATCH(B1036,Selection!A:A,0))</f>
        <v>0</v>
      </c>
    </row>
    <row r="1037" customFormat="false" ht="13" hidden="true" customHeight="false" outlineLevel="0" collapsed="false">
      <c r="A1037" s="35" t="n">
        <v>1868</v>
      </c>
      <c r="B1037" s="35" t="n">
        <v>429</v>
      </c>
      <c r="C1037" s="45" t="s">
        <v>44</v>
      </c>
      <c r="D1037" s="35" t="n">
        <v>11</v>
      </c>
      <c r="E1037" s="35" t="s">
        <v>2539</v>
      </c>
      <c r="F1037" s="35"/>
      <c r="H1037" s="0" t="str">
        <f aca="false">B1037&amp;C1037</f>
        <v>429N</v>
      </c>
      <c r="I1037" s="0" t="str">
        <f aca="false">D1037&amp;"-"&amp;E1037</f>
        <v>11-D06</v>
      </c>
      <c r="K1037" s="46" t="n">
        <f aca="false">ISNUMBER(MATCH(B1037,Selection!A:A,0))</f>
        <v>0</v>
      </c>
    </row>
    <row r="1038" customFormat="false" ht="13" hidden="true" customHeight="false" outlineLevel="0" collapsed="false">
      <c r="A1038" s="35" t="n">
        <v>1869</v>
      </c>
      <c r="B1038" s="35" t="n">
        <v>430</v>
      </c>
      <c r="C1038" s="45" t="s">
        <v>137</v>
      </c>
      <c r="D1038" s="35" t="n">
        <v>11</v>
      </c>
      <c r="E1038" s="35" t="s">
        <v>2540</v>
      </c>
      <c r="F1038" s="35"/>
      <c r="H1038" s="0" t="str">
        <f aca="false">B1038&amp;C1038</f>
        <v>430ADE</v>
      </c>
      <c r="I1038" s="0" t="str">
        <f aca="false">D1038&amp;"-"&amp;E1038</f>
        <v>11-D07</v>
      </c>
      <c r="K1038" s="46" t="n">
        <f aca="false">ISNUMBER(MATCH(B1038,Selection!A:A,0))</f>
        <v>0</v>
      </c>
    </row>
    <row r="1039" customFormat="false" ht="13" hidden="true" customHeight="false" outlineLevel="0" collapsed="false">
      <c r="A1039" s="35" t="n">
        <v>1870</v>
      </c>
      <c r="B1039" s="35" t="n">
        <v>430</v>
      </c>
      <c r="C1039" s="45" t="s">
        <v>44</v>
      </c>
      <c r="D1039" s="35" t="n">
        <v>11</v>
      </c>
      <c r="E1039" s="35" t="s">
        <v>2541</v>
      </c>
      <c r="F1039" s="35"/>
      <c r="H1039" s="0" t="str">
        <f aca="false">B1039&amp;C1039</f>
        <v>430N</v>
      </c>
      <c r="I1039" s="0" t="str">
        <f aca="false">D1039&amp;"-"&amp;E1039</f>
        <v>11-D08</v>
      </c>
      <c r="K1039" s="46" t="n">
        <f aca="false">ISNUMBER(MATCH(B1039,Selection!A:A,0))</f>
        <v>0</v>
      </c>
    </row>
    <row r="1040" customFormat="false" ht="13" hidden="true" customHeight="false" outlineLevel="0" collapsed="false">
      <c r="A1040" s="35" t="n">
        <v>1874</v>
      </c>
      <c r="B1040" s="35" t="n">
        <v>433</v>
      </c>
      <c r="C1040" s="45" t="s">
        <v>43</v>
      </c>
      <c r="D1040" s="35" t="n">
        <v>11</v>
      </c>
      <c r="E1040" s="35" t="s">
        <v>2542</v>
      </c>
      <c r="F1040" s="35"/>
      <c r="H1040" s="0" t="str">
        <f aca="false">B1040&amp;C1040</f>
        <v>433T</v>
      </c>
      <c r="I1040" s="0" t="str">
        <f aca="false">D1040&amp;"-"&amp;E1040</f>
        <v>11-D09</v>
      </c>
      <c r="K1040" s="46" t="n">
        <f aca="false">ISNUMBER(MATCH(B1040,Selection!A:A,0))</f>
        <v>0</v>
      </c>
    </row>
    <row r="1041" customFormat="false" ht="13" hidden="true" customHeight="false" outlineLevel="0" collapsed="false">
      <c r="A1041" s="35" t="n">
        <v>1875</v>
      </c>
      <c r="B1041" s="35" t="n">
        <v>433</v>
      </c>
      <c r="C1041" s="45" t="s">
        <v>44</v>
      </c>
      <c r="D1041" s="35" t="n">
        <v>11</v>
      </c>
      <c r="E1041" s="35" t="s">
        <v>2543</v>
      </c>
      <c r="F1041" s="35"/>
      <c r="H1041" s="0" t="str">
        <f aca="false">B1041&amp;C1041</f>
        <v>433N</v>
      </c>
      <c r="I1041" s="0" t="str">
        <f aca="false">D1041&amp;"-"&amp;E1041</f>
        <v>11-D10</v>
      </c>
      <c r="K1041" s="46" t="n">
        <f aca="false">ISNUMBER(MATCH(B1041,Selection!A:A,0))</f>
        <v>0</v>
      </c>
    </row>
    <row r="1042" customFormat="false" ht="13" hidden="true" customHeight="false" outlineLevel="0" collapsed="false">
      <c r="A1042" s="35" t="n">
        <v>1876</v>
      </c>
      <c r="B1042" s="35" t="n">
        <v>434</v>
      </c>
      <c r="C1042" s="45" t="s">
        <v>43</v>
      </c>
      <c r="D1042" s="35" t="n">
        <v>11</v>
      </c>
      <c r="E1042" s="35" t="s">
        <v>2544</v>
      </c>
      <c r="F1042" s="35"/>
      <c r="H1042" s="0" t="str">
        <f aca="false">B1042&amp;C1042</f>
        <v>434T</v>
      </c>
      <c r="I1042" s="0" t="str">
        <f aca="false">D1042&amp;"-"&amp;E1042</f>
        <v>11-E01</v>
      </c>
      <c r="K1042" s="46" t="n">
        <f aca="false">ISNUMBER(MATCH(B1042,Selection!A:A,0))</f>
        <v>0</v>
      </c>
    </row>
    <row r="1043" customFormat="false" ht="13" hidden="true" customHeight="false" outlineLevel="0" collapsed="false">
      <c r="A1043" s="35" t="n">
        <v>1877</v>
      </c>
      <c r="B1043" s="35" t="n">
        <v>434</v>
      </c>
      <c r="C1043" s="45" t="s">
        <v>44</v>
      </c>
      <c r="D1043" s="35" t="n">
        <v>11</v>
      </c>
      <c r="E1043" s="35" t="s">
        <v>2545</v>
      </c>
      <c r="F1043" s="35"/>
      <c r="H1043" s="0" t="str">
        <f aca="false">B1043&amp;C1043</f>
        <v>434N</v>
      </c>
      <c r="I1043" s="0" t="str">
        <f aca="false">D1043&amp;"-"&amp;E1043</f>
        <v>11-E02</v>
      </c>
      <c r="K1043" s="46" t="n">
        <f aca="false">ISNUMBER(MATCH(B1043,Selection!A:A,0))</f>
        <v>0</v>
      </c>
    </row>
    <row r="1044" customFormat="false" ht="13" hidden="true" customHeight="false" outlineLevel="0" collapsed="false">
      <c r="A1044" s="35" t="n">
        <v>1880</v>
      </c>
      <c r="B1044" s="35" t="n">
        <v>436</v>
      </c>
      <c r="C1044" s="45" t="s">
        <v>43</v>
      </c>
      <c r="D1044" s="35" t="n">
        <v>11</v>
      </c>
      <c r="E1044" s="35" t="s">
        <v>2546</v>
      </c>
      <c r="F1044" s="35"/>
      <c r="H1044" s="0" t="str">
        <f aca="false">B1044&amp;C1044</f>
        <v>436T</v>
      </c>
      <c r="I1044" s="0" t="str">
        <f aca="false">D1044&amp;"-"&amp;E1044</f>
        <v>11-E03</v>
      </c>
      <c r="K1044" s="46" t="n">
        <f aca="false">ISNUMBER(MATCH(B1044,Selection!A:A,0))</f>
        <v>0</v>
      </c>
    </row>
    <row r="1045" customFormat="false" ht="13" hidden="true" customHeight="false" outlineLevel="0" collapsed="false">
      <c r="A1045" s="35" t="n">
        <v>1881</v>
      </c>
      <c r="B1045" s="35" t="n">
        <v>436</v>
      </c>
      <c r="C1045" s="45" t="s">
        <v>44</v>
      </c>
      <c r="D1045" s="35" t="n">
        <v>11</v>
      </c>
      <c r="E1045" s="35" t="s">
        <v>2547</v>
      </c>
      <c r="F1045" s="35"/>
      <c r="H1045" s="0" t="str">
        <f aca="false">B1045&amp;C1045</f>
        <v>436N</v>
      </c>
      <c r="I1045" s="0" t="str">
        <f aca="false">D1045&amp;"-"&amp;E1045</f>
        <v>11-E04</v>
      </c>
      <c r="K1045" s="46" t="n">
        <f aca="false">ISNUMBER(MATCH(B1045,Selection!A:A,0))</f>
        <v>0</v>
      </c>
    </row>
    <row r="1046" customFormat="false" ht="13" hidden="true" customHeight="false" outlineLevel="0" collapsed="false">
      <c r="A1046" s="35" t="n">
        <v>1886</v>
      </c>
      <c r="B1046" s="35" t="n">
        <v>438</v>
      </c>
      <c r="C1046" s="45" t="s">
        <v>43</v>
      </c>
      <c r="D1046" s="35" t="n">
        <v>11</v>
      </c>
      <c r="E1046" s="35" t="s">
        <v>2548</v>
      </c>
      <c r="F1046" s="35"/>
      <c r="H1046" s="0" t="str">
        <f aca="false">B1046&amp;C1046</f>
        <v>438T</v>
      </c>
      <c r="I1046" s="0" t="str">
        <f aca="false">D1046&amp;"-"&amp;E1046</f>
        <v>11-E05</v>
      </c>
      <c r="K1046" s="46" t="n">
        <f aca="false">ISNUMBER(MATCH(B1046,Selection!A:A,0))</f>
        <v>0</v>
      </c>
    </row>
    <row r="1047" customFormat="false" ht="13" hidden="true" customHeight="false" outlineLevel="0" collapsed="false">
      <c r="A1047" s="35" t="n">
        <v>1887</v>
      </c>
      <c r="B1047" s="35" t="n">
        <v>438</v>
      </c>
      <c r="C1047" s="45" t="s">
        <v>44</v>
      </c>
      <c r="D1047" s="35" t="n">
        <v>11</v>
      </c>
      <c r="E1047" s="35" t="s">
        <v>2549</v>
      </c>
      <c r="F1047" s="35"/>
      <c r="H1047" s="0" t="str">
        <f aca="false">B1047&amp;C1047</f>
        <v>438N</v>
      </c>
      <c r="I1047" s="0" t="str">
        <f aca="false">D1047&amp;"-"&amp;E1047</f>
        <v>11-E06</v>
      </c>
      <c r="K1047" s="46" t="n">
        <f aca="false">ISNUMBER(MATCH(B1047,Selection!A:A,0))</f>
        <v>0</v>
      </c>
    </row>
    <row r="1048" customFormat="false" ht="13" hidden="true" customHeight="false" outlineLevel="0" collapsed="false">
      <c r="A1048" s="35" t="n">
        <v>1888</v>
      </c>
      <c r="B1048" s="35" t="n">
        <v>439</v>
      </c>
      <c r="C1048" s="45" t="s">
        <v>43</v>
      </c>
      <c r="D1048" s="35" t="n">
        <v>11</v>
      </c>
      <c r="E1048" s="35" t="s">
        <v>2550</v>
      </c>
      <c r="F1048" s="35"/>
      <c r="H1048" s="0" t="str">
        <f aca="false">B1048&amp;C1048</f>
        <v>439T</v>
      </c>
      <c r="I1048" s="0" t="str">
        <f aca="false">D1048&amp;"-"&amp;E1048</f>
        <v>11-E07</v>
      </c>
      <c r="K1048" s="46" t="n">
        <f aca="false">ISNUMBER(MATCH(B1048,Selection!A:A,0))</f>
        <v>0</v>
      </c>
    </row>
    <row r="1049" customFormat="false" ht="13" hidden="true" customHeight="false" outlineLevel="0" collapsed="false">
      <c r="A1049" s="35" t="n">
        <v>1889</v>
      </c>
      <c r="B1049" s="35" t="n">
        <v>439</v>
      </c>
      <c r="C1049" s="45" t="s">
        <v>44</v>
      </c>
      <c r="D1049" s="35" t="n">
        <v>11</v>
      </c>
      <c r="E1049" s="35" t="s">
        <v>2551</v>
      </c>
      <c r="F1049" s="35"/>
      <c r="H1049" s="0" t="str">
        <f aca="false">B1049&amp;C1049</f>
        <v>439N</v>
      </c>
      <c r="I1049" s="0" t="str">
        <f aca="false">D1049&amp;"-"&amp;E1049</f>
        <v>11-E08</v>
      </c>
      <c r="K1049" s="46" t="n">
        <f aca="false">ISNUMBER(MATCH(B1049,Selection!A:A,0))</f>
        <v>0</v>
      </c>
    </row>
    <row r="1050" customFormat="false" ht="13" hidden="true" customHeight="false" outlineLevel="0" collapsed="false">
      <c r="A1050" s="35" t="n">
        <v>1901</v>
      </c>
      <c r="B1050" s="35" t="n">
        <v>443</v>
      </c>
      <c r="C1050" s="45" t="s">
        <v>43</v>
      </c>
      <c r="D1050" s="35" t="n">
        <v>11</v>
      </c>
      <c r="E1050" s="35" t="s">
        <v>2552</v>
      </c>
      <c r="F1050" s="35"/>
      <c r="H1050" s="0" t="str">
        <f aca="false">B1050&amp;C1050</f>
        <v>443T</v>
      </c>
      <c r="I1050" s="0" t="str">
        <f aca="false">D1050&amp;"-"&amp;E1050</f>
        <v>11-E09</v>
      </c>
      <c r="K1050" s="46" t="n">
        <f aca="false">ISNUMBER(MATCH(B1050,Selection!A:A,0))</f>
        <v>0</v>
      </c>
    </row>
    <row r="1051" customFormat="false" ht="13" hidden="true" customHeight="false" outlineLevel="0" collapsed="false">
      <c r="A1051" s="35" t="n">
        <v>1902</v>
      </c>
      <c r="B1051" s="35" t="n">
        <v>443</v>
      </c>
      <c r="C1051" s="45" t="s">
        <v>44</v>
      </c>
      <c r="D1051" s="35" t="n">
        <v>11</v>
      </c>
      <c r="E1051" s="35" t="s">
        <v>2553</v>
      </c>
      <c r="F1051" s="35"/>
      <c r="H1051" s="0" t="str">
        <f aca="false">B1051&amp;C1051</f>
        <v>443N</v>
      </c>
      <c r="I1051" s="0" t="str">
        <f aca="false">D1051&amp;"-"&amp;E1051</f>
        <v>11-E10</v>
      </c>
      <c r="K1051" s="46" t="n">
        <f aca="false">ISNUMBER(MATCH(B1051,Selection!A:A,0))</f>
        <v>0</v>
      </c>
    </row>
    <row r="1052" customFormat="false" ht="13" hidden="true" customHeight="false" outlineLevel="0" collapsed="false">
      <c r="A1052" s="35" t="n">
        <v>1903</v>
      </c>
      <c r="B1052" s="35" t="n">
        <v>444</v>
      </c>
      <c r="C1052" s="45" t="s">
        <v>43</v>
      </c>
      <c r="D1052" s="35" t="n">
        <v>11</v>
      </c>
      <c r="E1052" s="35" t="s">
        <v>2554</v>
      </c>
      <c r="F1052" s="35"/>
      <c r="H1052" s="0" t="str">
        <f aca="false">B1052&amp;C1052</f>
        <v>444T</v>
      </c>
      <c r="I1052" s="0" t="str">
        <f aca="false">D1052&amp;"-"&amp;E1052</f>
        <v>11-F01</v>
      </c>
      <c r="K1052" s="46" t="n">
        <f aca="false">ISNUMBER(MATCH(B1052,Selection!A:A,0))</f>
        <v>0</v>
      </c>
    </row>
    <row r="1053" customFormat="false" ht="13" hidden="true" customHeight="false" outlineLevel="0" collapsed="false">
      <c r="A1053" s="35" t="n">
        <v>1904</v>
      </c>
      <c r="B1053" s="35" t="n">
        <v>444</v>
      </c>
      <c r="C1053" s="45" t="s">
        <v>44</v>
      </c>
      <c r="D1053" s="35" t="n">
        <v>11</v>
      </c>
      <c r="E1053" s="35" t="s">
        <v>2555</v>
      </c>
      <c r="F1053" s="35"/>
      <c r="H1053" s="0" t="str">
        <f aca="false">B1053&amp;C1053</f>
        <v>444N</v>
      </c>
      <c r="I1053" s="0" t="str">
        <f aca="false">D1053&amp;"-"&amp;E1053</f>
        <v>11-F02</v>
      </c>
      <c r="K1053" s="46" t="n">
        <f aca="false">ISNUMBER(MATCH(B1053,Selection!A:A,0))</f>
        <v>0</v>
      </c>
    </row>
    <row r="1054" customFormat="false" ht="13" hidden="true" customHeight="false" outlineLevel="0" collapsed="false">
      <c r="A1054" s="35" t="n">
        <v>1950</v>
      </c>
      <c r="B1054" s="35" t="n">
        <v>445</v>
      </c>
      <c r="C1054" s="45" t="s">
        <v>43</v>
      </c>
      <c r="D1054" s="35" t="n">
        <v>11</v>
      </c>
      <c r="E1054" s="35" t="s">
        <v>2556</v>
      </c>
      <c r="F1054" s="35"/>
      <c r="H1054" s="0" t="str">
        <f aca="false">B1054&amp;C1054</f>
        <v>445T</v>
      </c>
      <c r="I1054" s="0" t="str">
        <f aca="false">D1054&amp;"-"&amp;E1054</f>
        <v>11-F03</v>
      </c>
      <c r="K1054" s="46" t="n">
        <f aca="false">ISNUMBER(MATCH(B1054,Selection!A:A,0))</f>
        <v>0</v>
      </c>
    </row>
    <row r="1055" customFormat="false" ht="13" hidden="true" customHeight="false" outlineLevel="0" collapsed="false">
      <c r="A1055" s="35" t="n">
        <v>1949</v>
      </c>
      <c r="B1055" s="35" t="n">
        <v>445</v>
      </c>
      <c r="C1055" s="45" t="s">
        <v>44</v>
      </c>
      <c r="D1055" s="35" t="n">
        <v>11</v>
      </c>
      <c r="E1055" s="35" t="s">
        <v>2557</v>
      </c>
      <c r="F1055" s="35"/>
      <c r="H1055" s="0" t="str">
        <f aca="false">B1055&amp;C1055</f>
        <v>445N</v>
      </c>
      <c r="I1055" s="0" t="str">
        <f aca="false">D1055&amp;"-"&amp;E1055</f>
        <v>11-F04</v>
      </c>
      <c r="K1055" s="46" t="n">
        <f aca="false">ISNUMBER(MATCH(B1055,Selection!A:A,0))</f>
        <v>0</v>
      </c>
    </row>
    <row r="1056" customFormat="false" ht="13" hidden="true" customHeight="false" outlineLevel="0" collapsed="false">
      <c r="A1056" s="35" t="n">
        <v>3208</v>
      </c>
      <c r="B1056" s="35" t="n">
        <v>446</v>
      </c>
      <c r="C1056" s="45" t="s">
        <v>43</v>
      </c>
      <c r="D1056" s="35" t="n">
        <v>11</v>
      </c>
      <c r="E1056" s="35" t="s">
        <v>2558</v>
      </c>
      <c r="F1056" s="35"/>
      <c r="H1056" s="0" t="str">
        <f aca="false">B1056&amp;C1056</f>
        <v>446T</v>
      </c>
      <c r="I1056" s="0" t="str">
        <f aca="false">D1056&amp;"-"&amp;E1056</f>
        <v>11-F05</v>
      </c>
      <c r="K1056" s="46" t="n">
        <f aca="false">ISNUMBER(MATCH(B1056,Selection!A:A,0))</f>
        <v>0</v>
      </c>
    </row>
    <row r="1057" customFormat="false" ht="13" hidden="true" customHeight="false" outlineLevel="0" collapsed="false">
      <c r="A1057" s="35" t="n">
        <v>3209</v>
      </c>
      <c r="B1057" s="35" t="n">
        <v>446</v>
      </c>
      <c r="C1057" s="45" t="s">
        <v>44</v>
      </c>
      <c r="D1057" s="35" t="n">
        <v>11</v>
      </c>
      <c r="E1057" s="35" t="s">
        <v>2559</v>
      </c>
      <c r="F1057" s="35"/>
      <c r="H1057" s="0" t="str">
        <f aca="false">B1057&amp;C1057</f>
        <v>446N</v>
      </c>
      <c r="I1057" s="0" t="str">
        <f aca="false">D1057&amp;"-"&amp;E1057</f>
        <v>11-F06</v>
      </c>
      <c r="K1057" s="46" t="n">
        <f aca="false">ISNUMBER(MATCH(B1057,Selection!A:A,0))</f>
        <v>0</v>
      </c>
    </row>
    <row r="1058" customFormat="false" ht="13" hidden="true" customHeight="false" outlineLevel="0" collapsed="false">
      <c r="A1058" s="35" t="n">
        <v>1960</v>
      </c>
      <c r="B1058" s="35" t="n">
        <v>450</v>
      </c>
      <c r="C1058" s="45" t="s">
        <v>43</v>
      </c>
      <c r="D1058" s="35" t="n">
        <v>11</v>
      </c>
      <c r="E1058" s="35" t="s">
        <v>2560</v>
      </c>
      <c r="F1058" s="35"/>
      <c r="H1058" s="0" t="str">
        <f aca="false">B1058&amp;C1058</f>
        <v>450T</v>
      </c>
      <c r="I1058" s="0" t="str">
        <f aca="false">D1058&amp;"-"&amp;E1058</f>
        <v>11-F07</v>
      </c>
      <c r="K1058" s="46" t="n">
        <f aca="false">ISNUMBER(MATCH(B1058,Selection!A:A,0))</f>
        <v>0</v>
      </c>
    </row>
    <row r="1059" customFormat="false" ht="13" hidden="true" customHeight="false" outlineLevel="0" collapsed="false">
      <c r="A1059" s="35" t="n">
        <v>1959</v>
      </c>
      <c r="B1059" s="35" t="n">
        <v>450</v>
      </c>
      <c r="C1059" s="45" t="s">
        <v>44</v>
      </c>
      <c r="D1059" s="35" t="n">
        <v>11</v>
      </c>
      <c r="E1059" s="35" t="s">
        <v>2561</v>
      </c>
      <c r="F1059" s="35"/>
      <c r="H1059" s="0" t="str">
        <f aca="false">B1059&amp;C1059</f>
        <v>450N</v>
      </c>
      <c r="I1059" s="0" t="str">
        <f aca="false">D1059&amp;"-"&amp;E1059</f>
        <v>11-F08</v>
      </c>
      <c r="K1059" s="46" t="n">
        <f aca="false">ISNUMBER(MATCH(B1059,Selection!A:A,0))</f>
        <v>0</v>
      </c>
    </row>
    <row r="1060" customFormat="false" ht="13" hidden="true" customHeight="false" outlineLevel="0" collapsed="false">
      <c r="A1060" s="35" t="n">
        <v>2005</v>
      </c>
      <c r="B1060" s="35" t="n">
        <v>457</v>
      </c>
      <c r="C1060" s="45" t="s">
        <v>43</v>
      </c>
      <c r="D1060" s="35" t="n">
        <v>11</v>
      </c>
      <c r="E1060" s="35" t="s">
        <v>2562</v>
      </c>
      <c r="F1060" s="35"/>
      <c r="H1060" s="0" t="str">
        <f aca="false">B1060&amp;C1060</f>
        <v>457T</v>
      </c>
      <c r="I1060" s="0" t="str">
        <f aca="false">D1060&amp;"-"&amp;E1060</f>
        <v>11-F09</v>
      </c>
      <c r="K1060" s="46" t="n">
        <f aca="false">ISNUMBER(MATCH(B1060,Selection!A:A,0))</f>
        <v>0</v>
      </c>
    </row>
    <row r="1061" customFormat="false" ht="13" hidden="true" customHeight="false" outlineLevel="0" collapsed="false">
      <c r="A1061" s="35" t="n">
        <v>2006</v>
      </c>
      <c r="B1061" s="35" t="n">
        <v>457</v>
      </c>
      <c r="C1061" s="45" t="s">
        <v>44</v>
      </c>
      <c r="D1061" s="35" t="n">
        <v>11</v>
      </c>
      <c r="E1061" s="35" t="s">
        <v>2563</v>
      </c>
      <c r="F1061" s="35"/>
      <c r="H1061" s="0" t="str">
        <f aca="false">B1061&amp;C1061</f>
        <v>457N</v>
      </c>
      <c r="I1061" s="0" t="str">
        <f aca="false">D1061&amp;"-"&amp;E1061</f>
        <v>11-F10</v>
      </c>
      <c r="K1061" s="46" t="n">
        <f aca="false">ISNUMBER(MATCH(B1061,Selection!A:A,0))</f>
        <v>0</v>
      </c>
    </row>
    <row r="1062" customFormat="false" ht="13" hidden="true" customHeight="false" outlineLevel="0" collapsed="false">
      <c r="A1062" s="35" t="n">
        <v>1995</v>
      </c>
      <c r="B1062" s="35" t="n">
        <v>459</v>
      </c>
      <c r="C1062" s="45" t="s">
        <v>324</v>
      </c>
      <c r="D1062" s="35" t="n">
        <v>11</v>
      </c>
      <c r="E1062" s="35" t="s">
        <v>2564</v>
      </c>
      <c r="F1062" s="35"/>
      <c r="H1062" s="0" t="str">
        <f aca="false">B1062&amp;C1062</f>
        <v>459MET</v>
      </c>
      <c r="I1062" s="0" t="str">
        <f aca="false">D1062&amp;"-"&amp;E1062</f>
        <v>11-G01</v>
      </c>
      <c r="K1062" s="46" t="n">
        <f aca="false">ISNUMBER(MATCH(B1062,Selection!A:A,0))</f>
        <v>0</v>
      </c>
    </row>
    <row r="1063" customFormat="false" ht="13" hidden="true" customHeight="false" outlineLevel="0" collapsed="false">
      <c r="A1063" s="35" t="n">
        <v>1996</v>
      </c>
      <c r="B1063" s="35" t="n">
        <v>459</v>
      </c>
      <c r="C1063" s="45" t="s">
        <v>44</v>
      </c>
      <c r="D1063" s="35" t="n">
        <v>11</v>
      </c>
      <c r="E1063" s="35" t="s">
        <v>2565</v>
      </c>
      <c r="F1063" s="35"/>
      <c r="H1063" s="0" t="str">
        <f aca="false">B1063&amp;C1063</f>
        <v>459N</v>
      </c>
      <c r="I1063" s="0" t="str">
        <f aca="false">D1063&amp;"-"&amp;E1063</f>
        <v>11-G02</v>
      </c>
      <c r="K1063" s="46" t="n">
        <f aca="false">ISNUMBER(MATCH(B1063,Selection!A:A,0))</f>
        <v>0</v>
      </c>
    </row>
    <row r="1064" customFormat="false" ht="13" hidden="true" customHeight="false" outlineLevel="0" collapsed="false">
      <c r="A1064" s="35" t="n">
        <v>2009</v>
      </c>
      <c r="B1064" s="35" t="n">
        <v>460</v>
      </c>
      <c r="C1064" s="45" t="s">
        <v>43</v>
      </c>
      <c r="D1064" s="35" t="n">
        <v>11</v>
      </c>
      <c r="E1064" s="35" t="s">
        <v>2566</v>
      </c>
      <c r="F1064" s="35"/>
      <c r="H1064" s="0" t="str">
        <f aca="false">B1064&amp;C1064</f>
        <v>460T</v>
      </c>
      <c r="I1064" s="0" t="str">
        <f aca="false">D1064&amp;"-"&amp;E1064</f>
        <v>11-G03</v>
      </c>
      <c r="K1064" s="46" t="n">
        <f aca="false">ISNUMBER(MATCH(B1064,Selection!A:A,0))</f>
        <v>0</v>
      </c>
    </row>
    <row r="1065" customFormat="false" ht="13" hidden="true" customHeight="false" outlineLevel="0" collapsed="false">
      <c r="A1065" s="35" t="n">
        <v>2010</v>
      </c>
      <c r="B1065" s="35" t="n">
        <v>460</v>
      </c>
      <c r="C1065" s="45" t="s">
        <v>44</v>
      </c>
      <c r="D1065" s="35" t="n">
        <v>11</v>
      </c>
      <c r="E1065" s="35" t="s">
        <v>2567</v>
      </c>
      <c r="F1065" s="35"/>
      <c r="H1065" s="0" t="str">
        <f aca="false">B1065&amp;C1065</f>
        <v>460N</v>
      </c>
      <c r="I1065" s="0" t="str">
        <f aca="false">D1065&amp;"-"&amp;E1065</f>
        <v>11-G04</v>
      </c>
      <c r="K1065" s="46" t="n">
        <f aca="false">ISNUMBER(MATCH(B1065,Selection!A:A,0))</f>
        <v>0</v>
      </c>
    </row>
    <row r="1066" customFormat="false" ht="13" hidden="true" customHeight="false" outlineLevel="0" collapsed="false">
      <c r="A1066" s="35" t="n">
        <v>1997</v>
      </c>
      <c r="B1066" s="35" t="n">
        <v>461</v>
      </c>
      <c r="C1066" s="45" t="s">
        <v>43</v>
      </c>
      <c r="D1066" s="35" t="n">
        <v>11</v>
      </c>
      <c r="E1066" s="35" t="s">
        <v>2568</v>
      </c>
      <c r="F1066" s="35"/>
      <c r="H1066" s="0" t="str">
        <f aca="false">B1066&amp;C1066</f>
        <v>461T</v>
      </c>
      <c r="I1066" s="0" t="str">
        <f aca="false">D1066&amp;"-"&amp;E1066</f>
        <v>11-G05</v>
      </c>
      <c r="K1066" s="46" t="n">
        <f aca="false">ISNUMBER(MATCH(B1066,Selection!A:A,0))</f>
        <v>0</v>
      </c>
    </row>
    <row r="1067" customFormat="false" ht="13" hidden="true" customHeight="false" outlineLevel="0" collapsed="false">
      <c r="A1067" s="35" t="n">
        <v>1998</v>
      </c>
      <c r="B1067" s="35" t="n">
        <v>461</v>
      </c>
      <c r="C1067" s="45" t="s">
        <v>44</v>
      </c>
      <c r="D1067" s="35" t="n">
        <v>11</v>
      </c>
      <c r="E1067" s="35" t="s">
        <v>2569</v>
      </c>
      <c r="F1067" s="35"/>
      <c r="H1067" s="0" t="str">
        <f aca="false">B1067&amp;C1067</f>
        <v>461N</v>
      </c>
      <c r="I1067" s="0" t="str">
        <f aca="false">D1067&amp;"-"&amp;E1067</f>
        <v>11-G06</v>
      </c>
      <c r="K1067" s="46" t="n">
        <f aca="false">ISNUMBER(MATCH(B1067,Selection!A:A,0))</f>
        <v>0</v>
      </c>
    </row>
    <row r="1068" customFormat="false" ht="13" hidden="true" customHeight="false" outlineLevel="0" collapsed="false">
      <c r="A1068" s="35" t="n">
        <v>2011</v>
      </c>
      <c r="B1068" s="35" t="n">
        <v>462</v>
      </c>
      <c r="C1068" s="45" t="s">
        <v>43</v>
      </c>
      <c r="D1068" s="35" t="n">
        <v>11</v>
      </c>
      <c r="E1068" s="35" t="s">
        <v>2570</v>
      </c>
      <c r="F1068" s="35"/>
      <c r="H1068" s="0" t="str">
        <f aca="false">B1068&amp;C1068</f>
        <v>462T</v>
      </c>
      <c r="I1068" s="0" t="str">
        <f aca="false">D1068&amp;"-"&amp;E1068</f>
        <v>11-G07</v>
      </c>
      <c r="K1068" s="46" t="n">
        <f aca="false">ISNUMBER(MATCH(B1068,Selection!A:A,0))</f>
        <v>0</v>
      </c>
    </row>
    <row r="1069" customFormat="false" ht="13" hidden="true" customHeight="false" outlineLevel="0" collapsed="false">
      <c r="A1069" s="35" t="n">
        <v>2012</v>
      </c>
      <c r="B1069" s="35" t="n">
        <v>462</v>
      </c>
      <c r="C1069" s="45" t="s">
        <v>44</v>
      </c>
      <c r="D1069" s="35" t="n">
        <v>11</v>
      </c>
      <c r="E1069" s="35" t="s">
        <v>2571</v>
      </c>
      <c r="F1069" s="35"/>
      <c r="H1069" s="0" t="str">
        <f aca="false">B1069&amp;C1069</f>
        <v>462N</v>
      </c>
      <c r="I1069" s="0" t="str">
        <f aca="false">D1069&amp;"-"&amp;E1069</f>
        <v>11-G08</v>
      </c>
      <c r="K1069" s="46" t="n">
        <f aca="false">ISNUMBER(MATCH(B1069,Selection!A:A,0))</f>
        <v>0</v>
      </c>
    </row>
    <row r="1070" customFormat="false" ht="13" hidden="true" customHeight="false" outlineLevel="0" collapsed="false">
      <c r="A1070" s="35" t="n">
        <v>2015</v>
      </c>
      <c r="B1070" s="35" t="n">
        <v>464</v>
      </c>
      <c r="C1070" s="45" t="s">
        <v>43</v>
      </c>
      <c r="D1070" s="35" t="n">
        <v>11</v>
      </c>
      <c r="E1070" s="35" t="s">
        <v>2572</v>
      </c>
      <c r="F1070" s="35"/>
      <c r="H1070" s="0" t="str">
        <f aca="false">B1070&amp;C1070</f>
        <v>464T</v>
      </c>
      <c r="I1070" s="0" t="str">
        <f aca="false">D1070&amp;"-"&amp;E1070</f>
        <v>11-G09</v>
      </c>
      <c r="K1070" s="46" t="n">
        <f aca="false">ISNUMBER(MATCH(B1070,Selection!A:A,0))</f>
        <v>0</v>
      </c>
    </row>
    <row r="1071" customFormat="false" ht="13" hidden="true" customHeight="false" outlineLevel="0" collapsed="false">
      <c r="A1071" s="35" t="n">
        <v>2016</v>
      </c>
      <c r="B1071" s="35" t="n">
        <v>464</v>
      </c>
      <c r="C1071" s="45" t="s">
        <v>44</v>
      </c>
      <c r="D1071" s="35" t="n">
        <v>11</v>
      </c>
      <c r="E1071" s="35" t="s">
        <v>2573</v>
      </c>
      <c r="F1071" s="35"/>
      <c r="H1071" s="0" t="str">
        <f aca="false">B1071&amp;C1071</f>
        <v>464N</v>
      </c>
      <c r="I1071" s="0" t="str">
        <f aca="false">D1071&amp;"-"&amp;E1071</f>
        <v>11-G10</v>
      </c>
      <c r="K1071" s="46" t="n">
        <f aca="false">ISNUMBER(MATCH(B1071,Selection!A:A,0))</f>
        <v>0</v>
      </c>
    </row>
    <row r="1072" customFormat="false" ht="13" hidden="true" customHeight="false" outlineLevel="0" collapsed="false">
      <c r="A1072" s="35" t="n">
        <v>2017</v>
      </c>
      <c r="B1072" s="35" t="n">
        <v>465</v>
      </c>
      <c r="C1072" s="45" t="s">
        <v>43</v>
      </c>
      <c r="D1072" s="35" t="n">
        <v>11</v>
      </c>
      <c r="E1072" s="35" t="s">
        <v>2574</v>
      </c>
      <c r="F1072" s="35"/>
      <c r="H1072" s="0" t="str">
        <f aca="false">B1072&amp;C1072</f>
        <v>465T</v>
      </c>
      <c r="I1072" s="0" t="str">
        <f aca="false">D1072&amp;"-"&amp;E1072</f>
        <v>11-H01</v>
      </c>
      <c r="K1072" s="46" t="n">
        <f aca="false">ISNUMBER(MATCH(B1072,Selection!A:A,0))</f>
        <v>0</v>
      </c>
    </row>
    <row r="1073" customFormat="false" ht="13" hidden="true" customHeight="false" outlineLevel="0" collapsed="false">
      <c r="A1073" s="35" t="n">
        <v>2018</v>
      </c>
      <c r="B1073" s="35" t="n">
        <v>465</v>
      </c>
      <c r="C1073" s="45" t="s">
        <v>44</v>
      </c>
      <c r="D1073" s="35" t="n">
        <v>11</v>
      </c>
      <c r="E1073" s="35" t="s">
        <v>2575</v>
      </c>
      <c r="F1073" s="35"/>
      <c r="H1073" s="0" t="str">
        <f aca="false">B1073&amp;C1073</f>
        <v>465N</v>
      </c>
      <c r="I1073" s="0" t="str">
        <f aca="false">D1073&amp;"-"&amp;E1073</f>
        <v>11-H02</v>
      </c>
      <c r="K1073" s="46" t="n">
        <f aca="false">ISNUMBER(MATCH(B1073,Selection!A:A,0))</f>
        <v>0</v>
      </c>
    </row>
    <row r="1074" customFormat="false" ht="13" hidden="true" customHeight="false" outlineLevel="0" collapsed="false">
      <c r="A1074" s="35" t="n">
        <v>2021</v>
      </c>
      <c r="B1074" s="35" t="n">
        <v>467</v>
      </c>
      <c r="C1074" s="45" t="s">
        <v>43</v>
      </c>
      <c r="D1074" s="35" t="n">
        <v>11</v>
      </c>
      <c r="E1074" s="35" t="s">
        <v>2576</v>
      </c>
      <c r="F1074" s="35"/>
      <c r="H1074" s="0" t="str">
        <f aca="false">B1074&amp;C1074</f>
        <v>467T</v>
      </c>
      <c r="I1074" s="0" t="str">
        <f aca="false">D1074&amp;"-"&amp;E1074</f>
        <v>11-H03</v>
      </c>
      <c r="K1074" s="46" t="n">
        <f aca="false">ISNUMBER(MATCH(B1074,Selection!A:A,0))</f>
        <v>0</v>
      </c>
    </row>
    <row r="1075" customFormat="false" ht="13" hidden="true" customHeight="false" outlineLevel="0" collapsed="false">
      <c r="A1075" s="35" t="n">
        <v>2022</v>
      </c>
      <c r="B1075" s="35" t="n">
        <v>467</v>
      </c>
      <c r="C1075" s="45" t="s">
        <v>44</v>
      </c>
      <c r="D1075" s="35" t="n">
        <v>11</v>
      </c>
      <c r="E1075" s="35" t="s">
        <v>2577</v>
      </c>
      <c r="F1075" s="35"/>
      <c r="H1075" s="0" t="str">
        <f aca="false">B1075&amp;C1075</f>
        <v>467N</v>
      </c>
      <c r="I1075" s="0" t="str">
        <f aca="false">D1075&amp;"-"&amp;E1075</f>
        <v>11-H04</v>
      </c>
      <c r="K1075" s="46" t="n">
        <f aca="false">ISNUMBER(MATCH(B1075,Selection!A:A,0))</f>
        <v>0</v>
      </c>
    </row>
    <row r="1076" customFormat="false" ht="13" hidden="true" customHeight="false" outlineLevel="0" collapsed="false">
      <c r="A1076" s="35" t="n">
        <v>2027</v>
      </c>
      <c r="B1076" s="35" t="n">
        <v>470</v>
      </c>
      <c r="C1076" s="45" t="s">
        <v>43</v>
      </c>
      <c r="D1076" s="35" t="n">
        <v>11</v>
      </c>
      <c r="E1076" s="35" t="s">
        <v>2578</v>
      </c>
      <c r="F1076" s="35"/>
      <c r="H1076" s="0" t="str">
        <f aca="false">B1076&amp;C1076</f>
        <v>470T</v>
      </c>
      <c r="I1076" s="0" t="str">
        <f aca="false">D1076&amp;"-"&amp;E1076</f>
        <v>11-H05</v>
      </c>
      <c r="K1076" s="46" t="n">
        <f aca="false">ISNUMBER(MATCH(B1076,Selection!A:A,0))</f>
        <v>0</v>
      </c>
    </row>
    <row r="1077" customFormat="false" ht="13" hidden="true" customHeight="false" outlineLevel="0" collapsed="false">
      <c r="A1077" s="35" t="n">
        <v>2028</v>
      </c>
      <c r="B1077" s="35" t="n">
        <v>470</v>
      </c>
      <c r="C1077" s="45" t="s">
        <v>44</v>
      </c>
      <c r="D1077" s="35" t="n">
        <v>11</v>
      </c>
      <c r="E1077" s="35" t="s">
        <v>2579</v>
      </c>
      <c r="F1077" s="35"/>
      <c r="H1077" s="0" t="str">
        <f aca="false">B1077&amp;C1077</f>
        <v>470N</v>
      </c>
      <c r="I1077" s="0" t="str">
        <f aca="false">D1077&amp;"-"&amp;E1077</f>
        <v>11-H06</v>
      </c>
      <c r="K1077" s="46" t="n">
        <f aca="false">ISNUMBER(MATCH(B1077,Selection!A:A,0))</f>
        <v>0</v>
      </c>
    </row>
    <row r="1078" customFormat="false" ht="13" hidden="true" customHeight="false" outlineLevel="0" collapsed="false">
      <c r="A1078" s="35" t="n">
        <v>2029</v>
      </c>
      <c r="B1078" s="35" t="n">
        <v>471</v>
      </c>
      <c r="C1078" s="45" t="s">
        <v>43</v>
      </c>
      <c r="D1078" s="35" t="n">
        <v>11</v>
      </c>
      <c r="E1078" s="35" t="s">
        <v>2580</v>
      </c>
      <c r="F1078" s="35"/>
      <c r="H1078" s="0" t="str">
        <f aca="false">B1078&amp;C1078</f>
        <v>471T</v>
      </c>
      <c r="I1078" s="0" t="str">
        <f aca="false">D1078&amp;"-"&amp;E1078</f>
        <v>11-H07</v>
      </c>
      <c r="K1078" s="46" t="n">
        <f aca="false">ISNUMBER(MATCH(B1078,Selection!A:A,0))</f>
        <v>0</v>
      </c>
    </row>
    <row r="1079" customFormat="false" ht="13" hidden="true" customHeight="false" outlineLevel="0" collapsed="false">
      <c r="A1079" s="35" t="n">
        <v>2030</v>
      </c>
      <c r="B1079" s="35" t="n">
        <v>471</v>
      </c>
      <c r="C1079" s="45" t="s">
        <v>44</v>
      </c>
      <c r="D1079" s="35" t="n">
        <v>11</v>
      </c>
      <c r="E1079" s="35" t="s">
        <v>2581</v>
      </c>
      <c r="F1079" s="35"/>
      <c r="H1079" s="0" t="str">
        <f aca="false">B1079&amp;C1079</f>
        <v>471N</v>
      </c>
      <c r="I1079" s="0" t="str">
        <f aca="false">D1079&amp;"-"&amp;E1079</f>
        <v>11-H08</v>
      </c>
      <c r="K1079" s="46" t="n">
        <f aca="false">ISNUMBER(MATCH(B1079,Selection!A:A,0))</f>
        <v>0</v>
      </c>
    </row>
    <row r="1080" customFormat="false" ht="13" hidden="true" customHeight="false" outlineLevel="0" collapsed="false">
      <c r="A1080" s="35" t="n">
        <v>2033</v>
      </c>
      <c r="B1080" s="35" t="n">
        <v>473</v>
      </c>
      <c r="C1080" s="45" t="s">
        <v>137</v>
      </c>
      <c r="D1080" s="35" t="n">
        <v>11</v>
      </c>
      <c r="E1080" s="35" t="s">
        <v>2582</v>
      </c>
      <c r="F1080" s="35"/>
      <c r="H1080" s="0" t="str">
        <f aca="false">B1080&amp;C1080</f>
        <v>473ADE</v>
      </c>
      <c r="I1080" s="0" t="str">
        <f aca="false">D1080&amp;"-"&amp;E1080</f>
        <v>11-H09</v>
      </c>
      <c r="K1080" s="46" t="n">
        <f aca="false">ISNUMBER(MATCH(B1080,Selection!A:A,0))</f>
        <v>0</v>
      </c>
    </row>
    <row r="1081" customFormat="false" ht="13" hidden="true" customHeight="false" outlineLevel="0" collapsed="false">
      <c r="A1081" s="35" t="n">
        <v>2034</v>
      </c>
      <c r="B1081" s="35" t="n">
        <v>473</v>
      </c>
      <c r="C1081" s="45" t="s">
        <v>44</v>
      </c>
      <c r="D1081" s="35" t="n">
        <v>11</v>
      </c>
      <c r="E1081" s="35" t="s">
        <v>2583</v>
      </c>
      <c r="F1081" s="35"/>
      <c r="H1081" s="0" t="str">
        <f aca="false">B1081&amp;C1081</f>
        <v>473N</v>
      </c>
      <c r="I1081" s="0" t="str">
        <f aca="false">D1081&amp;"-"&amp;E1081</f>
        <v>11-H10</v>
      </c>
      <c r="K1081" s="46" t="n">
        <f aca="false">ISNUMBER(MATCH(B1081,Selection!A:A,0))</f>
        <v>0</v>
      </c>
    </row>
    <row r="1082" customFormat="false" ht="13" hidden="true" customHeight="false" outlineLevel="0" collapsed="false">
      <c r="A1082" s="35" t="n">
        <v>2218</v>
      </c>
      <c r="B1082" s="35" t="n">
        <v>479</v>
      </c>
      <c r="C1082" s="45" t="s">
        <v>43</v>
      </c>
      <c r="D1082" s="35" t="n">
        <v>11</v>
      </c>
      <c r="E1082" s="35" t="s">
        <v>2584</v>
      </c>
      <c r="F1082" s="35"/>
      <c r="H1082" s="0" t="str">
        <f aca="false">B1082&amp;C1082</f>
        <v>479T</v>
      </c>
      <c r="I1082" s="0" t="str">
        <f aca="false">D1082&amp;"-"&amp;E1082</f>
        <v>11-I01</v>
      </c>
      <c r="K1082" s="46" t="n">
        <f aca="false">ISNUMBER(MATCH(B1082,Selection!A:A,0))</f>
        <v>0</v>
      </c>
    </row>
    <row r="1083" customFormat="false" ht="13" hidden="true" customHeight="false" outlineLevel="0" collapsed="false">
      <c r="A1083" s="35" t="n">
        <v>2219</v>
      </c>
      <c r="B1083" s="35" t="n">
        <v>479</v>
      </c>
      <c r="C1083" s="45" t="s">
        <v>44</v>
      </c>
      <c r="D1083" s="35" t="n">
        <v>11</v>
      </c>
      <c r="E1083" s="35" t="s">
        <v>2585</v>
      </c>
      <c r="F1083" s="35"/>
      <c r="H1083" s="0" t="str">
        <f aca="false">B1083&amp;C1083</f>
        <v>479N</v>
      </c>
      <c r="I1083" s="0" t="str">
        <f aca="false">D1083&amp;"-"&amp;E1083</f>
        <v>11-I02</v>
      </c>
      <c r="K1083" s="46" t="n">
        <f aca="false">ISNUMBER(MATCH(B1083,Selection!A:A,0))</f>
        <v>0</v>
      </c>
    </row>
    <row r="1084" customFormat="false" ht="13" hidden="true" customHeight="false" outlineLevel="0" collapsed="false">
      <c r="A1084" s="35" t="n">
        <v>2220</v>
      </c>
      <c r="B1084" s="35" t="n">
        <v>480</v>
      </c>
      <c r="C1084" s="45" t="s">
        <v>43</v>
      </c>
      <c r="D1084" s="35" t="n">
        <v>11</v>
      </c>
      <c r="E1084" s="35" t="s">
        <v>2586</v>
      </c>
      <c r="F1084" s="35"/>
      <c r="H1084" s="0" t="str">
        <f aca="false">B1084&amp;C1084</f>
        <v>480T</v>
      </c>
      <c r="I1084" s="0" t="str">
        <f aca="false">D1084&amp;"-"&amp;E1084</f>
        <v>11-I03</v>
      </c>
      <c r="K1084" s="46" t="n">
        <f aca="false">ISNUMBER(MATCH(B1084,Selection!A:A,0))</f>
        <v>0</v>
      </c>
    </row>
    <row r="1085" customFormat="false" ht="13" hidden="true" customHeight="false" outlineLevel="0" collapsed="false">
      <c r="A1085" s="35" t="n">
        <v>2221</v>
      </c>
      <c r="B1085" s="35" t="n">
        <v>480</v>
      </c>
      <c r="C1085" s="45" t="s">
        <v>44</v>
      </c>
      <c r="D1085" s="35" t="n">
        <v>11</v>
      </c>
      <c r="E1085" s="35" t="s">
        <v>2587</v>
      </c>
      <c r="F1085" s="35"/>
      <c r="H1085" s="0" t="str">
        <f aca="false">B1085&amp;C1085</f>
        <v>480N</v>
      </c>
      <c r="I1085" s="0" t="str">
        <f aca="false">D1085&amp;"-"&amp;E1085</f>
        <v>11-I04</v>
      </c>
      <c r="K1085" s="46" t="n">
        <f aca="false">ISNUMBER(MATCH(B1085,Selection!A:A,0))</f>
        <v>0</v>
      </c>
    </row>
    <row r="1086" customFormat="false" ht="13" hidden="true" customHeight="false" outlineLevel="0" collapsed="false">
      <c r="A1086" s="35" t="n">
        <v>2223</v>
      </c>
      <c r="B1086" s="35" t="n">
        <v>482</v>
      </c>
      <c r="C1086" s="45" t="s">
        <v>44</v>
      </c>
      <c r="D1086" s="35" t="n">
        <v>11</v>
      </c>
      <c r="E1086" s="35" t="s">
        <v>2588</v>
      </c>
      <c r="F1086" s="35"/>
      <c r="H1086" s="0" t="str">
        <f aca="false">B1086&amp;C1086</f>
        <v>482N</v>
      </c>
      <c r="I1086" s="0" t="str">
        <f aca="false">D1086&amp;"-"&amp;E1086</f>
        <v>11-I05</v>
      </c>
      <c r="K1086" s="46" t="n">
        <f aca="false">ISNUMBER(MATCH(B1086,Selection!A:A,0))</f>
        <v>0</v>
      </c>
    </row>
    <row r="1087" customFormat="false" ht="13" hidden="true" customHeight="false" outlineLevel="0" collapsed="false">
      <c r="A1087" s="35" t="n">
        <v>2224</v>
      </c>
      <c r="B1087" s="35" t="n">
        <v>484</v>
      </c>
      <c r="C1087" s="45" t="s">
        <v>43</v>
      </c>
      <c r="D1087" s="35" t="n">
        <v>11</v>
      </c>
      <c r="E1087" s="35" t="s">
        <v>2589</v>
      </c>
      <c r="F1087" s="35"/>
      <c r="H1087" s="0" t="str">
        <f aca="false">B1087&amp;C1087</f>
        <v>484T</v>
      </c>
      <c r="I1087" s="0" t="str">
        <f aca="false">D1087&amp;"-"&amp;E1087</f>
        <v>11-I06</v>
      </c>
      <c r="K1087" s="46" t="n">
        <f aca="false">ISNUMBER(MATCH(B1087,Selection!A:A,0))</f>
        <v>0</v>
      </c>
    </row>
    <row r="1088" customFormat="false" ht="13" hidden="true" customHeight="false" outlineLevel="0" collapsed="false">
      <c r="A1088" s="35" t="n">
        <v>2225</v>
      </c>
      <c r="B1088" s="35" t="n">
        <v>484</v>
      </c>
      <c r="C1088" s="45" t="s">
        <v>44</v>
      </c>
      <c r="D1088" s="35" t="n">
        <v>11</v>
      </c>
      <c r="E1088" s="35" t="s">
        <v>2590</v>
      </c>
      <c r="F1088" s="35"/>
      <c r="H1088" s="0" t="str">
        <f aca="false">B1088&amp;C1088</f>
        <v>484N</v>
      </c>
      <c r="I1088" s="0" t="str">
        <f aca="false">D1088&amp;"-"&amp;E1088</f>
        <v>11-I07</v>
      </c>
      <c r="K1088" s="46" t="n">
        <f aca="false">ISNUMBER(MATCH(B1088,Selection!A:A,0))</f>
        <v>0</v>
      </c>
    </row>
    <row r="1089" customFormat="false" ht="13" hidden="true" customHeight="false" outlineLevel="0" collapsed="false">
      <c r="A1089" s="35" t="n">
        <v>2226</v>
      </c>
      <c r="B1089" s="35" t="n">
        <v>485</v>
      </c>
      <c r="C1089" s="45" t="s">
        <v>43</v>
      </c>
      <c r="D1089" s="35" t="n">
        <v>11</v>
      </c>
      <c r="E1089" s="35" t="s">
        <v>2591</v>
      </c>
      <c r="F1089" s="35"/>
      <c r="H1089" s="0" t="str">
        <f aca="false">B1089&amp;C1089</f>
        <v>485T</v>
      </c>
      <c r="I1089" s="0" t="str">
        <f aca="false">D1089&amp;"-"&amp;E1089</f>
        <v>11-I08</v>
      </c>
      <c r="K1089" s="46" t="n">
        <f aca="false">ISNUMBER(MATCH(B1089,Selection!A:A,0))</f>
        <v>0</v>
      </c>
    </row>
    <row r="1090" customFormat="false" ht="13" hidden="true" customHeight="false" outlineLevel="0" collapsed="false">
      <c r="A1090" s="35" t="n">
        <v>2227</v>
      </c>
      <c r="B1090" s="35" t="n">
        <v>485</v>
      </c>
      <c r="C1090" s="45" t="s">
        <v>44</v>
      </c>
      <c r="D1090" s="35" t="n">
        <v>11</v>
      </c>
      <c r="E1090" s="35" t="s">
        <v>2592</v>
      </c>
      <c r="F1090" s="35"/>
      <c r="H1090" s="0" t="str">
        <f aca="false">B1090&amp;C1090</f>
        <v>485N</v>
      </c>
      <c r="I1090" s="0" t="str">
        <f aca="false">D1090&amp;"-"&amp;E1090</f>
        <v>11-I09</v>
      </c>
      <c r="K1090" s="46" t="n">
        <f aca="false">ISNUMBER(MATCH(B1090,Selection!A:A,0))</f>
        <v>0</v>
      </c>
    </row>
    <row r="1091" customFormat="false" ht="13" hidden="true" customHeight="false" outlineLevel="0" collapsed="false">
      <c r="A1091" s="35" t="n">
        <v>2502</v>
      </c>
      <c r="B1091" s="35" t="n">
        <v>486</v>
      </c>
      <c r="C1091" s="45" t="s">
        <v>43</v>
      </c>
      <c r="D1091" s="35" t="n">
        <v>11</v>
      </c>
      <c r="E1091" s="35" t="s">
        <v>2593</v>
      </c>
      <c r="F1091" s="35"/>
      <c r="H1091" s="0" t="str">
        <f aca="false">B1091&amp;C1091</f>
        <v>486T</v>
      </c>
      <c r="I1091" s="0" t="str">
        <f aca="false">D1091&amp;"-"&amp;E1091</f>
        <v>11-I10</v>
      </c>
      <c r="K1091" s="46" t="n">
        <f aca="false">ISNUMBER(MATCH(B1091,Selection!A:A,0))</f>
        <v>0</v>
      </c>
    </row>
    <row r="1092" customFormat="false" ht="13" hidden="true" customHeight="false" outlineLevel="0" collapsed="false">
      <c r="A1092" s="35" t="n">
        <v>2503</v>
      </c>
      <c r="B1092" s="35" t="n">
        <v>486</v>
      </c>
      <c r="C1092" s="45" t="s">
        <v>44</v>
      </c>
      <c r="D1092" s="35" t="n">
        <v>11</v>
      </c>
      <c r="E1092" s="35" t="s">
        <v>2594</v>
      </c>
      <c r="F1092" s="35"/>
      <c r="H1092" s="0" t="str">
        <f aca="false">B1092&amp;C1092</f>
        <v>486N</v>
      </c>
      <c r="I1092" s="0" t="str">
        <f aca="false">D1092&amp;"-"&amp;E1092</f>
        <v>11-J01</v>
      </c>
      <c r="K1092" s="46" t="n">
        <f aca="false">ISNUMBER(MATCH(B1092,Selection!A:A,0))</f>
        <v>0</v>
      </c>
    </row>
    <row r="1093" customFormat="false" ht="13" hidden="true" customHeight="false" outlineLevel="0" collapsed="false">
      <c r="A1093" s="35" t="n">
        <v>2504</v>
      </c>
      <c r="B1093" s="35" t="n">
        <v>487</v>
      </c>
      <c r="C1093" s="45" t="s">
        <v>43</v>
      </c>
      <c r="D1093" s="35" t="n">
        <v>11</v>
      </c>
      <c r="E1093" s="35" t="s">
        <v>2595</v>
      </c>
      <c r="F1093" s="35"/>
      <c r="H1093" s="0" t="str">
        <f aca="false">B1093&amp;C1093</f>
        <v>487T</v>
      </c>
      <c r="I1093" s="0" t="str">
        <f aca="false">D1093&amp;"-"&amp;E1093</f>
        <v>11-J02</v>
      </c>
      <c r="K1093" s="46" t="n">
        <f aca="false">ISNUMBER(MATCH(B1093,Selection!A:A,0))</f>
        <v>0</v>
      </c>
    </row>
    <row r="1094" customFormat="false" ht="13" hidden="true" customHeight="false" outlineLevel="0" collapsed="false">
      <c r="A1094" s="35" t="n">
        <v>2505</v>
      </c>
      <c r="B1094" s="35" t="n">
        <v>487</v>
      </c>
      <c r="C1094" s="45" t="s">
        <v>44</v>
      </c>
      <c r="D1094" s="35" t="n">
        <v>11</v>
      </c>
      <c r="E1094" s="35" t="s">
        <v>2596</v>
      </c>
      <c r="F1094" s="35"/>
      <c r="H1094" s="0" t="str">
        <f aca="false">B1094&amp;C1094</f>
        <v>487N</v>
      </c>
      <c r="I1094" s="0" t="str">
        <f aca="false">D1094&amp;"-"&amp;E1094</f>
        <v>11-J03</v>
      </c>
      <c r="K1094" s="46" t="n">
        <f aca="false">ISNUMBER(MATCH(B1094,Selection!A:A,0))</f>
        <v>0</v>
      </c>
    </row>
    <row r="1095" customFormat="false" ht="13" hidden="true" customHeight="false" outlineLevel="0" collapsed="false">
      <c r="A1095" s="35" t="n">
        <v>2506</v>
      </c>
      <c r="B1095" s="35" t="n">
        <v>488</v>
      </c>
      <c r="C1095" s="45" t="s">
        <v>43</v>
      </c>
      <c r="D1095" s="35" t="n">
        <v>11</v>
      </c>
      <c r="E1095" s="35" t="s">
        <v>2597</v>
      </c>
      <c r="F1095" s="35"/>
      <c r="H1095" s="0" t="str">
        <f aca="false">B1095&amp;C1095</f>
        <v>488T</v>
      </c>
      <c r="I1095" s="0" t="str">
        <f aca="false">D1095&amp;"-"&amp;E1095</f>
        <v>11-J04</v>
      </c>
      <c r="K1095" s="46" t="n">
        <f aca="false">ISNUMBER(MATCH(B1095,Selection!A:A,0))</f>
        <v>0</v>
      </c>
    </row>
    <row r="1096" customFormat="false" ht="13" hidden="true" customHeight="false" outlineLevel="0" collapsed="false">
      <c r="A1096" s="35" t="n">
        <v>2507</v>
      </c>
      <c r="B1096" s="35" t="n">
        <v>488</v>
      </c>
      <c r="C1096" s="45" t="s">
        <v>44</v>
      </c>
      <c r="D1096" s="35" t="n">
        <v>11</v>
      </c>
      <c r="E1096" s="35" t="s">
        <v>2598</v>
      </c>
      <c r="F1096" s="35"/>
      <c r="H1096" s="0" t="str">
        <f aca="false">B1096&amp;C1096</f>
        <v>488N</v>
      </c>
      <c r="I1096" s="0" t="str">
        <f aca="false">D1096&amp;"-"&amp;E1096</f>
        <v>11-J05</v>
      </c>
      <c r="K1096" s="46" t="n">
        <f aca="false">ISNUMBER(MATCH(B1096,Selection!A:A,0))</f>
        <v>0</v>
      </c>
    </row>
    <row r="1097" customFormat="false" ht="13" hidden="true" customHeight="false" outlineLevel="0" collapsed="false">
      <c r="A1097" s="35" t="n">
        <v>2508</v>
      </c>
      <c r="B1097" s="35" t="n">
        <v>489</v>
      </c>
      <c r="C1097" s="45" t="s">
        <v>43</v>
      </c>
      <c r="D1097" s="35" t="n">
        <v>11</v>
      </c>
      <c r="E1097" s="35" t="s">
        <v>2599</v>
      </c>
      <c r="F1097" s="35"/>
      <c r="H1097" s="0" t="str">
        <f aca="false">B1097&amp;C1097</f>
        <v>489T</v>
      </c>
      <c r="I1097" s="0" t="str">
        <f aca="false">D1097&amp;"-"&amp;E1097</f>
        <v>11-J06</v>
      </c>
      <c r="K1097" s="46" t="n">
        <f aca="false">ISNUMBER(MATCH(B1097,Selection!A:A,0))</f>
        <v>0</v>
      </c>
    </row>
    <row r="1098" customFormat="false" ht="13" hidden="true" customHeight="false" outlineLevel="0" collapsed="false">
      <c r="A1098" s="35" t="n">
        <v>2509</v>
      </c>
      <c r="B1098" s="35" t="n">
        <v>489</v>
      </c>
      <c r="C1098" s="45" t="s">
        <v>44</v>
      </c>
      <c r="D1098" s="35" t="n">
        <v>11</v>
      </c>
      <c r="E1098" s="35" t="s">
        <v>2601</v>
      </c>
      <c r="F1098" s="35"/>
      <c r="H1098" s="0" t="str">
        <f aca="false">B1098&amp;C1098</f>
        <v>489N</v>
      </c>
      <c r="I1098" s="0" t="str">
        <f aca="false">D1098&amp;"-"&amp;E1098</f>
        <v>11-J07</v>
      </c>
      <c r="K1098" s="46" t="n">
        <f aca="false">ISNUMBER(MATCH(B1098,Selection!A:A,0))</f>
        <v>0</v>
      </c>
    </row>
    <row r="1099" customFormat="false" ht="13" hidden="true" customHeight="false" outlineLevel="0" collapsed="false">
      <c r="A1099" s="35" t="n">
        <v>2510</v>
      </c>
      <c r="B1099" s="35" t="n">
        <v>490</v>
      </c>
      <c r="C1099" s="45" t="s">
        <v>43</v>
      </c>
      <c r="D1099" s="35" t="n">
        <v>11</v>
      </c>
      <c r="E1099" s="35" t="s">
        <v>2602</v>
      </c>
      <c r="F1099" s="35"/>
      <c r="H1099" s="0" t="str">
        <f aca="false">B1099&amp;C1099</f>
        <v>490T</v>
      </c>
      <c r="I1099" s="0" t="str">
        <f aca="false">D1099&amp;"-"&amp;E1099</f>
        <v>11-J08</v>
      </c>
      <c r="K1099" s="46" t="n">
        <f aca="false">ISNUMBER(MATCH(B1099,Selection!A:A,0))</f>
        <v>0</v>
      </c>
    </row>
    <row r="1100" customFormat="false" ht="13" hidden="true" customHeight="false" outlineLevel="0" collapsed="false">
      <c r="A1100" s="35" t="n">
        <v>2511</v>
      </c>
      <c r="B1100" s="35" t="n">
        <v>490</v>
      </c>
      <c r="C1100" s="45" t="s">
        <v>44</v>
      </c>
      <c r="D1100" s="35" t="n">
        <v>11</v>
      </c>
      <c r="E1100" s="35" t="s">
        <v>2604</v>
      </c>
      <c r="F1100" s="35"/>
      <c r="H1100" s="0" t="str">
        <f aca="false">B1100&amp;C1100</f>
        <v>490N</v>
      </c>
      <c r="I1100" s="0" t="str">
        <f aca="false">D1100&amp;"-"&amp;E1100</f>
        <v>11-J09</v>
      </c>
      <c r="K1100" s="46" t="n">
        <f aca="false">ISNUMBER(MATCH(B1100,Selection!A:A,0))</f>
        <v>0</v>
      </c>
    </row>
    <row r="1101" customFormat="false" ht="13" hidden="true" customHeight="false" outlineLevel="0" collapsed="false">
      <c r="A1101" s="35" t="n">
        <v>2512</v>
      </c>
      <c r="B1101" s="35" t="n">
        <v>491</v>
      </c>
      <c r="C1101" s="45" t="s">
        <v>43</v>
      </c>
      <c r="D1101" s="35" t="n">
        <v>11</v>
      </c>
      <c r="E1101" s="35" t="s">
        <v>2605</v>
      </c>
      <c r="F1101" s="35"/>
      <c r="H1101" s="0" t="str">
        <f aca="false">B1101&amp;C1101</f>
        <v>491T</v>
      </c>
      <c r="I1101" s="0" t="str">
        <f aca="false">D1101&amp;"-"&amp;E1101</f>
        <v>11-J10</v>
      </c>
      <c r="K1101" s="46" t="n">
        <f aca="false">ISNUMBER(MATCH(B1101,Selection!A:A,0))</f>
        <v>0</v>
      </c>
    </row>
    <row r="1102" customFormat="false" ht="13" hidden="true" customHeight="false" outlineLevel="0" collapsed="false">
      <c r="A1102" s="35" t="n">
        <v>2513</v>
      </c>
      <c r="B1102" s="35" t="n">
        <v>491</v>
      </c>
      <c r="C1102" s="45" t="s">
        <v>44</v>
      </c>
      <c r="D1102" s="35" t="n">
        <v>12</v>
      </c>
      <c r="E1102" s="35" t="s">
        <v>2497</v>
      </c>
      <c r="F1102" s="35"/>
      <c r="H1102" s="0" t="str">
        <f aca="false">B1102&amp;C1102</f>
        <v>491N</v>
      </c>
      <c r="I1102" s="0" t="str">
        <f aca="false">D1102&amp;"-"&amp;E1102</f>
        <v>12-A01</v>
      </c>
      <c r="K1102" s="46" t="n">
        <f aca="false">ISNUMBER(MATCH(B1102,Selection!A:A,0))</f>
        <v>0</v>
      </c>
    </row>
    <row r="1103" customFormat="false" ht="13" hidden="true" customHeight="false" outlineLevel="0" collapsed="false">
      <c r="A1103" s="35" t="n">
        <v>2239</v>
      </c>
      <c r="B1103" s="35" t="n">
        <v>496</v>
      </c>
      <c r="C1103" s="45" t="s">
        <v>43</v>
      </c>
      <c r="D1103" s="35" t="n">
        <v>12</v>
      </c>
      <c r="E1103" s="35" t="s">
        <v>2498</v>
      </c>
      <c r="F1103" s="35"/>
      <c r="H1103" s="0" t="str">
        <f aca="false">B1103&amp;C1103</f>
        <v>496T</v>
      </c>
      <c r="I1103" s="0" t="str">
        <f aca="false">D1103&amp;"-"&amp;E1103</f>
        <v>12-A02</v>
      </c>
      <c r="K1103" s="46" t="n">
        <f aca="false">ISNUMBER(MATCH(B1103,Selection!A:A,0))</f>
        <v>0</v>
      </c>
    </row>
    <row r="1104" customFormat="false" ht="13" hidden="true" customHeight="false" outlineLevel="0" collapsed="false">
      <c r="A1104" s="35" t="n">
        <v>2240</v>
      </c>
      <c r="B1104" s="35" t="n">
        <v>496</v>
      </c>
      <c r="C1104" s="45" t="s">
        <v>44</v>
      </c>
      <c r="D1104" s="35" t="n">
        <v>12</v>
      </c>
      <c r="E1104" s="35" t="s">
        <v>2499</v>
      </c>
      <c r="F1104" s="35"/>
      <c r="H1104" s="0" t="str">
        <f aca="false">B1104&amp;C1104</f>
        <v>496N</v>
      </c>
      <c r="I1104" s="0" t="str">
        <f aca="false">D1104&amp;"-"&amp;E1104</f>
        <v>12-A03</v>
      </c>
      <c r="K1104" s="46" t="n">
        <f aca="false">ISNUMBER(MATCH(B1104,Selection!A:A,0))</f>
        <v>0</v>
      </c>
    </row>
    <row r="1105" customFormat="false" ht="13" hidden="true" customHeight="false" outlineLevel="0" collapsed="false">
      <c r="A1105" s="35" t="n">
        <v>2516</v>
      </c>
      <c r="B1105" s="35" t="n">
        <v>498</v>
      </c>
      <c r="C1105" s="45" t="s">
        <v>43</v>
      </c>
      <c r="D1105" s="35" t="n">
        <v>12</v>
      </c>
      <c r="E1105" s="35" t="s">
        <v>2500</v>
      </c>
      <c r="F1105" s="35"/>
      <c r="H1105" s="0" t="str">
        <f aca="false">B1105&amp;C1105</f>
        <v>498T</v>
      </c>
      <c r="I1105" s="0" t="str">
        <f aca="false">D1105&amp;"-"&amp;E1105</f>
        <v>12-A04</v>
      </c>
      <c r="K1105" s="46" t="n">
        <f aca="false">ISNUMBER(MATCH(B1105,Selection!A:A,0))</f>
        <v>0</v>
      </c>
    </row>
    <row r="1106" customFormat="false" ht="13" hidden="true" customHeight="false" outlineLevel="0" collapsed="false">
      <c r="A1106" s="35" t="n">
        <v>2517</v>
      </c>
      <c r="B1106" s="35" t="n">
        <v>498</v>
      </c>
      <c r="C1106" s="45" t="s">
        <v>44</v>
      </c>
      <c r="D1106" s="35" t="n">
        <v>12</v>
      </c>
      <c r="E1106" s="35" t="s">
        <v>2501</v>
      </c>
      <c r="F1106" s="35"/>
      <c r="H1106" s="0" t="str">
        <f aca="false">B1106&amp;C1106</f>
        <v>498N</v>
      </c>
      <c r="I1106" s="0" t="str">
        <f aca="false">D1106&amp;"-"&amp;E1106</f>
        <v>12-A05</v>
      </c>
      <c r="K1106" s="46" t="n">
        <f aca="false">ISNUMBER(MATCH(B1106,Selection!A:A,0))</f>
        <v>0</v>
      </c>
    </row>
    <row r="1107" customFormat="false" ht="13" hidden="true" customHeight="false" outlineLevel="0" collapsed="false">
      <c r="A1107" s="35" t="n">
        <v>2234</v>
      </c>
      <c r="B1107" s="35" t="n">
        <v>500</v>
      </c>
      <c r="C1107" s="45" t="s">
        <v>44</v>
      </c>
      <c r="D1107" s="35" t="n">
        <v>12</v>
      </c>
      <c r="E1107" s="35" t="s">
        <v>2502</v>
      </c>
      <c r="F1107" s="35"/>
      <c r="H1107" s="0" t="str">
        <f aca="false">B1107&amp;C1107</f>
        <v>500N</v>
      </c>
      <c r="I1107" s="0" t="str">
        <f aca="false">D1107&amp;"-"&amp;E1107</f>
        <v>12-A06</v>
      </c>
      <c r="K1107" s="46" t="n">
        <f aca="false">ISNUMBER(MATCH(B1107,Selection!A:A,0))</f>
        <v>0</v>
      </c>
    </row>
    <row r="1108" customFormat="false" ht="13" hidden="true" customHeight="false" outlineLevel="0" collapsed="false">
      <c r="A1108" s="35" t="n">
        <v>2237</v>
      </c>
      <c r="B1108" s="35" t="n">
        <v>502</v>
      </c>
      <c r="C1108" s="45" t="s">
        <v>43</v>
      </c>
      <c r="D1108" s="35" t="n">
        <v>12</v>
      </c>
      <c r="E1108" s="35" t="s">
        <v>2503</v>
      </c>
      <c r="F1108" s="35"/>
      <c r="H1108" s="0" t="str">
        <f aca="false">B1108&amp;C1108</f>
        <v>502T</v>
      </c>
      <c r="I1108" s="0" t="str">
        <f aca="false">D1108&amp;"-"&amp;E1108</f>
        <v>12-A07</v>
      </c>
      <c r="K1108" s="46" t="n">
        <f aca="false">ISNUMBER(MATCH(B1108,Selection!A:A,0))</f>
        <v>0</v>
      </c>
    </row>
    <row r="1109" customFormat="false" ht="13" hidden="true" customHeight="false" outlineLevel="0" collapsed="false">
      <c r="A1109" s="35" t="n">
        <v>2238</v>
      </c>
      <c r="B1109" s="35" t="n">
        <v>502</v>
      </c>
      <c r="C1109" s="45" t="s">
        <v>44</v>
      </c>
      <c r="D1109" s="35" t="n">
        <v>12</v>
      </c>
      <c r="E1109" s="35" t="s">
        <v>2504</v>
      </c>
      <c r="F1109" s="35"/>
      <c r="H1109" s="0" t="str">
        <f aca="false">B1109&amp;C1109</f>
        <v>502N</v>
      </c>
      <c r="I1109" s="0" t="str">
        <f aca="false">D1109&amp;"-"&amp;E1109</f>
        <v>12-A08</v>
      </c>
      <c r="K1109" s="46" t="n">
        <f aca="false">ISNUMBER(MATCH(B1109,Selection!A:A,0))</f>
        <v>0</v>
      </c>
    </row>
    <row r="1110" customFormat="false" ht="13" hidden="true" customHeight="false" outlineLevel="0" collapsed="false">
      <c r="A1110" s="35" t="n">
        <v>2185</v>
      </c>
      <c r="B1110" s="35" t="n">
        <v>503</v>
      </c>
      <c r="C1110" s="45" t="s">
        <v>43</v>
      </c>
      <c r="D1110" s="35" t="n">
        <v>12</v>
      </c>
      <c r="E1110" s="35" t="s">
        <v>2505</v>
      </c>
      <c r="F1110" s="35"/>
      <c r="H1110" s="0" t="str">
        <f aca="false">B1110&amp;C1110</f>
        <v>503T</v>
      </c>
      <c r="I1110" s="0" t="str">
        <f aca="false">D1110&amp;"-"&amp;E1110</f>
        <v>12-A09</v>
      </c>
      <c r="K1110" s="46" t="n">
        <f aca="false">ISNUMBER(MATCH(B1110,Selection!A:A,0))</f>
        <v>0</v>
      </c>
    </row>
    <row r="1111" customFormat="false" ht="13" hidden="true" customHeight="false" outlineLevel="0" collapsed="false">
      <c r="A1111" s="35" t="n">
        <v>2186</v>
      </c>
      <c r="B1111" s="35" t="n">
        <v>503</v>
      </c>
      <c r="C1111" s="45" t="s">
        <v>44</v>
      </c>
      <c r="D1111" s="35" t="n">
        <v>12</v>
      </c>
      <c r="E1111" s="35" t="s">
        <v>2506</v>
      </c>
      <c r="F1111" s="35"/>
      <c r="H1111" s="0" t="str">
        <f aca="false">B1111&amp;C1111</f>
        <v>503N</v>
      </c>
      <c r="I1111" s="0" t="str">
        <f aca="false">D1111&amp;"-"&amp;E1111</f>
        <v>12-A10</v>
      </c>
      <c r="K1111" s="46" t="n">
        <f aca="false">ISNUMBER(MATCH(B1111,Selection!A:A,0))</f>
        <v>0</v>
      </c>
    </row>
    <row r="1112" customFormat="false" ht="13" hidden="true" customHeight="false" outlineLevel="0" collapsed="false">
      <c r="A1112" s="35" t="n">
        <v>2187</v>
      </c>
      <c r="B1112" s="35" t="n">
        <v>504</v>
      </c>
      <c r="C1112" s="45" t="s">
        <v>43</v>
      </c>
      <c r="D1112" s="35" t="n">
        <v>12</v>
      </c>
      <c r="E1112" s="35" t="s">
        <v>2507</v>
      </c>
      <c r="F1112" s="35"/>
      <c r="H1112" s="0" t="str">
        <f aca="false">B1112&amp;C1112</f>
        <v>504T</v>
      </c>
      <c r="I1112" s="0" t="str">
        <f aca="false">D1112&amp;"-"&amp;E1112</f>
        <v>12-B01</v>
      </c>
      <c r="K1112" s="46" t="n">
        <f aca="false">ISNUMBER(MATCH(B1112,Selection!A:A,0))</f>
        <v>0</v>
      </c>
    </row>
    <row r="1113" customFormat="false" ht="13" hidden="true" customHeight="false" outlineLevel="0" collapsed="false">
      <c r="A1113" s="35" t="n">
        <v>2188</v>
      </c>
      <c r="B1113" s="35" t="n">
        <v>504</v>
      </c>
      <c r="C1113" s="45" t="s">
        <v>44</v>
      </c>
      <c r="D1113" s="35" t="n">
        <v>12</v>
      </c>
      <c r="E1113" s="35" t="s">
        <v>2508</v>
      </c>
      <c r="F1113" s="35"/>
      <c r="H1113" s="0" t="str">
        <f aca="false">B1113&amp;C1113</f>
        <v>504N</v>
      </c>
      <c r="I1113" s="0" t="str">
        <f aca="false">D1113&amp;"-"&amp;E1113</f>
        <v>12-B02</v>
      </c>
      <c r="K1113" s="46" t="n">
        <f aca="false">ISNUMBER(MATCH(B1113,Selection!A:A,0))</f>
        <v>0</v>
      </c>
    </row>
    <row r="1114" customFormat="false" ht="13" hidden="true" customHeight="false" outlineLevel="0" collapsed="false">
      <c r="A1114" s="35" t="n">
        <v>2245</v>
      </c>
      <c r="B1114" s="35" t="n">
        <v>506</v>
      </c>
      <c r="C1114" s="45" t="s">
        <v>43</v>
      </c>
      <c r="D1114" s="35" t="n">
        <v>12</v>
      </c>
      <c r="E1114" s="35" t="s">
        <v>2509</v>
      </c>
      <c r="F1114" s="35"/>
      <c r="H1114" s="0" t="str">
        <f aca="false">B1114&amp;C1114</f>
        <v>506T</v>
      </c>
      <c r="I1114" s="0" t="str">
        <f aca="false">D1114&amp;"-"&amp;E1114</f>
        <v>12-B03</v>
      </c>
      <c r="K1114" s="46" t="n">
        <f aca="false">ISNUMBER(MATCH(B1114,Selection!A:A,0))</f>
        <v>0</v>
      </c>
    </row>
    <row r="1115" customFormat="false" ht="13" hidden="true" customHeight="false" outlineLevel="0" collapsed="false">
      <c r="A1115" s="35" t="n">
        <v>2247</v>
      </c>
      <c r="B1115" s="35" t="n">
        <v>506</v>
      </c>
      <c r="C1115" s="45" t="s">
        <v>324</v>
      </c>
      <c r="D1115" s="35" t="n">
        <v>12</v>
      </c>
      <c r="E1115" s="35" t="s">
        <v>2510</v>
      </c>
      <c r="F1115" s="35"/>
      <c r="H1115" s="0" t="str">
        <f aca="false">B1115&amp;C1115</f>
        <v>506MET</v>
      </c>
      <c r="I1115" s="0" t="str">
        <f aca="false">D1115&amp;"-"&amp;E1115</f>
        <v>12-B04</v>
      </c>
      <c r="K1115" s="46" t="n">
        <f aca="false">ISNUMBER(MATCH(B1115,Selection!A:A,0))</f>
        <v>0</v>
      </c>
    </row>
    <row r="1116" customFormat="false" ht="13" hidden="true" customHeight="false" outlineLevel="0" collapsed="false">
      <c r="A1116" s="35" t="n">
        <v>2246</v>
      </c>
      <c r="B1116" s="35" t="n">
        <v>506</v>
      </c>
      <c r="C1116" s="45" t="s">
        <v>44</v>
      </c>
      <c r="D1116" s="35" t="n">
        <v>12</v>
      </c>
      <c r="E1116" s="35" t="s">
        <v>2511</v>
      </c>
      <c r="F1116" s="35"/>
      <c r="H1116" s="0" t="str">
        <f aca="false">B1116&amp;C1116</f>
        <v>506N</v>
      </c>
      <c r="I1116" s="0" t="str">
        <f aca="false">D1116&amp;"-"&amp;E1116</f>
        <v>12-B05</v>
      </c>
      <c r="K1116" s="46" t="n">
        <f aca="false">ISNUMBER(MATCH(B1116,Selection!A:A,0))</f>
        <v>0</v>
      </c>
    </row>
    <row r="1117" customFormat="false" ht="13" hidden="true" customHeight="false" outlineLevel="0" collapsed="false">
      <c r="A1117" s="35" t="n">
        <v>2268</v>
      </c>
      <c r="B1117" s="35" t="n">
        <v>508</v>
      </c>
      <c r="C1117" s="45" t="s">
        <v>43</v>
      </c>
      <c r="D1117" s="35" t="n">
        <v>12</v>
      </c>
      <c r="E1117" s="35" t="s">
        <v>2512</v>
      </c>
      <c r="F1117" s="35"/>
      <c r="H1117" s="0" t="str">
        <f aca="false">B1117&amp;C1117</f>
        <v>508T</v>
      </c>
      <c r="I1117" s="0" t="str">
        <f aca="false">D1117&amp;"-"&amp;E1117</f>
        <v>12-B06</v>
      </c>
      <c r="K1117" s="46" t="n">
        <f aca="false">ISNUMBER(MATCH(B1117,Selection!A:A,0))</f>
        <v>0</v>
      </c>
    </row>
    <row r="1118" customFormat="false" ht="13" hidden="true" customHeight="false" outlineLevel="0" collapsed="false">
      <c r="A1118" s="35" t="n">
        <v>2252</v>
      </c>
      <c r="B1118" s="35" t="n">
        <v>508</v>
      </c>
      <c r="C1118" s="45" t="s">
        <v>44</v>
      </c>
      <c r="D1118" s="35" t="n">
        <v>12</v>
      </c>
      <c r="E1118" s="35" t="s">
        <v>2513</v>
      </c>
      <c r="F1118" s="35"/>
      <c r="H1118" s="0" t="str">
        <f aca="false">B1118&amp;C1118</f>
        <v>508N</v>
      </c>
      <c r="I1118" s="0" t="str">
        <f aca="false">D1118&amp;"-"&amp;E1118</f>
        <v>12-B07</v>
      </c>
      <c r="K1118" s="46" t="n">
        <f aca="false">ISNUMBER(MATCH(B1118,Selection!A:A,0))</f>
        <v>0</v>
      </c>
    </row>
    <row r="1119" customFormat="false" ht="13" hidden="true" customHeight="false" outlineLevel="0" collapsed="false">
      <c r="A1119" s="35" t="n">
        <v>2253</v>
      </c>
      <c r="B1119" s="35" t="n">
        <v>509</v>
      </c>
      <c r="C1119" s="45" t="s">
        <v>43</v>
      </c>
      <c r="D1119" s="35" t="n">
        <v>12</v>
      </c>
      <c r="E1119" s="35" t="s">
        <v>2514</v>
      </c>
      <c r="F1119" s="35"/>
      <c r="H1119" s="0" t="str">
        <f aca="false">B1119&amp;C1119</f>
        <v>509T</v>
      </c>
      <c r="I1119" s="0" t="str">
        <f aca="false">D1119&amp;"-"&amp;E1119</f>
        <v>12-B08</v>
      </c>
      <c r="K1119" s="46" t="n">
        <f aca="false">ISNUMBER(MATCH(B1119,Selection!A:A,0))</f>
        <v>0</v>
      </c>
    </row>
    <row r="1120" customFormat="false" ht="13" hidden="true" customHeight="false" outlineLevel="0" collapsed="false">
      <c r="A1120" s="35" t="n">
        <v>2254</v>
      </c>
      <c r="B1120" s="35" t="n">
        <v>509</v>
      </c>
      <c r="C1120" s="45" t="s">
        <v>44</v>
      </c>
      <c r="D1120" s="35" t="n">
        <v>12</v>
      </c>
      <c r="E1120" s="35" t="s">
        <v>2515</v>
      </c>
      <c r="F1120" s="35"/>
      <c r="H1120" s="0" t="str">
        <f aca="false">B1120&amp;C1120</f>
        <v>509N</v>
      </c>
      <c r="I1120" s="0" t="str">
        <f aca="false">D1120&amp;"-"&amp;E1120</f>
        <v>12-B09</v>
      </c>
      <c r="K1120" s="46" t="n">
        <f aca="false">ISNUMBER(MATCH(B1120,Selection!A:A,0))</f>
        <v>0</v>
      </c>
    </row>
    <row r="1121" customFormat="false" ht="13" hidden="true" customHeight="false" outlineLevel="0" collapsed="false">
      <c r="A1121" s="35" t="n">
        <v>2255</v>
      </c>
      <c r="B1121" s="35" t="n">
        <v>510</v>
      </c>
      <c r="C1121" s="45" t="s">
        <v>43</v>
      </c>
      <c r="D1121" s="35" t="n">
        <v>12</v>
      </c>
      <c r="E1121" s="35" t="s">
        <v>2518</v>
      </c>
      <c r="F1121" s="35"/>
      <c r="H1121" s="0" t="str">
        <f aca="false">B1121&amp;C1121</f>
        <v>510T</v>
      </c>
      <c r="I1121" s="0" t="str">
        <f aca="false">D1121&amp;"-"&amp;E1121</f>
        <v>12-B10</v>
      </c>
      <c r="K1121" s="46" t="n">
        <f aca="false">ISNUMBER(MATCH(B1121,Selection!A:A,0))</f>
        <v>0</v>
      </c>
    </row>
    <row r="1122" customFormat="false" ht="13" hidden="true" customHeight="false" outlineLevel="0" collapsed="false">
      <c r="A1122" s="35" t="n">
        <v>2256</v>
      </c>
      <c r="B1122" s="35" t="n">
        <v>510</v>
      </c>
      <c r="C1122" s="45" t="s">
        <v>44</v>
      </c>
      <c r="D1122" s="35" t="n">
        <v>12</v>
      </c>
      <c r="E1122" s="35" t="s">
        <v>2521</v>
      </c>
      <c r="F1122" s="35"/>
      <c r="H1122" s="0" t="str">
        <f aca="false">B1122&amp;C1122</f>
        <v>510N</v>
      </c>
      <c r="I1122" s="0" t="str">
        <f aca="false">D1122&amp;"-"&amp;E1122</f>
        <v>12-C01</v>
      </c>
      <c r="K1122" s="46" t="n">
        <f aca="false">ISNUMBER(MATCH(B1122,Selection!A:A,0))</f>
        <v>0</v>
      </c>
    </row>
    <row r="1123" customFormat="false" ht="13" hidden="true" customHeight="false" outlineLevel="0" collapsed="false">
      <c r="A1123" s="35" t="n">
        <v>2461</v>
      </c>
      <c r="B1123" s="35" t="n">
        <v>512</v>
      </c>
      <c r="C1123" s="45" t="s">
        <v>324</v>
      </c>
      <c r="D1123" s="35" t="n">
        <v>12</v>
      </c>
      <c r="E1123" s="35" t="s">
        <v>2522</v>
      </c>
      <c r="F1123" s="35"/>
      <c r="H1123" s="0" t="str">
        <f aca="false">B1123&amp;C1123</f>
        <v>512MET</v>
      </c>
      <c r="I1123" s="0" t="str">
        <f aca="false">D1123&amp;"-"&amp;E1123</f>
        <v>12-C02</v>
      </c>
      <c r="K1123" s="46" t="n">
        <f aca="false">ISNUMBER(MATCH(B1123,Selection!A:A,0))</f>
        <v>0</v>
      </c>
    </row>
    <row r="1124" customFormat="false" ht="13" hidden="true" customHeight="false" outlineLevel="0" collapsed="false">
      <c r="A1124" s="35" t="n">
        <v>2462</v>
      </c>
      <c r="B1124" s="35" t="n">
        <v>512</v>
      </c>
      <c r="C1124" s="45" t="s">
        <v>44</v>
      </c>
      <c r="D1124" s="35" t="n">
        <v>12</v>
      </c>
      <c r="E1124" s="35" t="s">
        <v>2524</v>
      </c>
      <c r="F1124" s="35"/>
      <c r="H1124" s="0" t="str">
        <f aca="false">B1124&amp;C1124</f>
        <v>512N</v>
      </c>
      <c r="I1124" s="0" t="str">
        <f aca="false">D1124&amp;"-"&amp;E1124</f>
        <v>12-C03</v>
      </c>
      <c r="K1124" s="46" t="n">
        <f aca="false">ISNUMBER(MATCH(B1124,Selection!A:A,0))</f>
        <v>0</v>
      </c>
    </row>
    <row r="1125" customFormat="false" ht="13" hidden="true" customHeight="false" outlineLevel="0" collapsed="false">
      <c r="A1125" s="35" t="n">
        <v>2463</v>
      </c>
      <c r="B1125" s="35" t="n">
        <v>513</v>
      </c>
      <c r="C1125" s="45" t="s">
        <v>137</v>
      </c>
      <c r="D1125" s="35" t="n">
        <v>12</v>
      </c>
      <c r="E1125" s="35" t="s">
        <v>2526</v>
      </c>
      <c r="F1125" s="35"/>
      <c r="H1125" s="0" t="str">
        <f aca="false">B1125&amp;C1125</f>
        <v>513ADE</v>
      </c>
      <c r="I1125" s="0" t="str">
        <f aca="false">D1125&amp;"-"&amp;E1125</f>
        <v>12-C04</v>
      </c>
      <c r="K1125" s="46" t="n">
        <f aca="false">ISNUMBER(MATCH(B1125,Selection!A:A,0))</f>
        <v>0</v>
      </c>
    </row>
    <row r="1126" customFormat="false" ht="13" hidden="true" customHeight="false" outlineLevel="0" collapsed="false">
      <c r="A1126" s="35" t="n">
        <v>2464</v>
      </c>
      <c r="B1126" s="35" t="n">
        <v>513</v>
      </c>
      <c r="C1126" s="45" t="s">
        <v>44</v>
      </c>
      <c r="D1126" s="35" t="n">
        <v>12</v>
      </c>
      <c r="E1126" s="35" t="s">
        <v>2527</v>
      </c>
      <c r="F1126" s="35"/>
      <c r="H1126" s="0" t="str">
        <f aca="false">B1126&amp;C1126</f>
        <v>513N</v>
      </c>
      <c r="I1126" s="0" t="str">
        <f aca="false">D1126&amp;"-"&amp;E1126</f>
        <v>12-C05</v>
      </c>
      <c r="K1126" s="46" t="n">
        <f aca="false">ISNUMBER(MATCH(B1126,Selection!A:A,0))</f>
        <v>0</v>
      </c>
    </row>
    <row r="1127" customFormat="false" ht="13" hidden="true" customHeight="false" outlineLevel="0" collapsed="false">
      <c r="A1127" s="35" t="n">
        <v>2467</v>
      </c>
      <c r="B1127" s="35" t="n">
        <v>514</v>
      </c>
      <c r="C1127" s="45" t="s">
        <v>324</v>
      </c>
      <c r="D1127" s="35" t="n">
        <v>12</v>
      </c>
      <c r="E1127" s="35" t="s">
        <v>2528</v>
      </c>
      <c r="F1127" s="35"/>
      <c r="H1127" s="0" t="str">
        <f aca="false">B1127&amp;C1127</f>
        <v>514MET</v>
      </c>
      <c r="I1127" s="0" t="str">
        <f aca="false">D1127&amp;"-"&amp;E1127</f>
        <v>12-C06</v>
      </c>
      <c r="K1127" s="46" t="n">
        <f aca="false">ISNUMBER(MATCH(B1127,Selection!A:A,0))</f>
        <v>0</v>
      </c>
    </row>
    <row r="1128" customFormat="false" ht="13" hidden="true" customHeight="false" outlineLevel="0" collapsed="false">
      <c r="A1128" s="35" t="n">
        <v>2466</v>
      </c>
      <c r="B1128" s="35" t="n">
        <v>514</v>
      </c>
      <c r="C1128" s="45" t="s">
        <v>44</v>
      </c>
      <c r="D1128" s="35" t="n">
        <v>12</v>
      </c>
      <c r="E1128" s="35" t="s">
        <v>2529</v>
      </c>
      <c r="F1128" s="35"/>
      <c r="H1128" s="0" t="str">
        <f aca="false">B1128&amp;C1128</f>
        <v>514N</v>
      </c>
      <c r="I1128" s="0" t="str">
        <f aca="false">D1128&amp;"-"&amp;E1128</f>
        <v>12-C07</v>
      </c>
      <c r="K1128" s="46" t="n">
        <f aca="false">ISNUMBER(MATCH(B1128,Selection!A:A,0))</f>
        <v>0</v>
      </c>
    </row>
    <row r="1129" customFormat="false" ht="13" hidden="true" customHeight="false" outlineLevel="0" collapsed="false">
      <c r="A1129" s="35" t="n">
        <v>2494</v>
      </c>
      <c r="B1129" s="35" t="n">
        <v>515</v>
      </c>
      <c r="C1129" s="45" t="s">
        <v>137</v>
      </c>
      <c r="D1129" s="35" t="n">
        <v>12</v>
      </c>
      <c r="E1129" s="35" t="s">
        <v>2530</v>
      </c>
      <c r="F1129" s="35"/>
      <c r="H1129" s="0" t="str">
        <f aca="false">B1129&amp;C1129</f>
        <v>515ADE</v>
      </c>
      <c r="I1129" s="0" t="str">
        <f aca="false">D1129&amp;"-"&amp;E1129</f>
        <v>12-C08</v>
      </c>
      <c r="K1129" s="46" t="n">
        <f aca="false">ISNUMBER(MATCH(B1129,Selection!A:A,0))</f>
        <v>0</v>
      </c>
    </row>
    <row r="1130" customFormat="false" ht="13" hidden="true" customHeight="false" outlineLevel="0" collapsed="false">
      <c r="A1130" s="35" t="n">
        <v>2495</v>
      </c>
      <c r="B1130" s="35" t="n">
        <v>515</v>
      </c>
      <c r="C1130" s="45" t="s">
        <v>44</v>
      </c>
      <c r="D1130" s="35" t="n">
        <v>12</v>
      </c>
      <c r="E1130" s="35" t="s">
        <v>2531</v>
      </c>
      <c r="F1130" s="35"/>
      <c r="H1130" s="0" t="str">
        <f aca="false">B1130&amp;C1130</f>
        <v>515N</v>
      </c>
      <c r="I1130" s="0" t="str">
        <f aca="false">D1130&amp;"-"&amp;E1130</f>
        <v>12-C09</v>
      </c>
      <c r="K1130" s="46" t="n">
        <f aca="false">ISNUMBER(MATCH(B1130,Selection!A:A,0))</f>
        <v>0</v>
      </c>
    </row>
    <row r="1131" customFormat="false" ht="13" hidden="true" customHeight="false" outlineLevel="0" collapsed="false">
      <c r="A1131" s="35" t="n">
        <v>2498</v>
      </c>
      <c r="B1131" s="35" t="n">
        <v>517</v>
      </c>
      <c r="C1131" s="45" t="s">
        <v>137</v>
      </c>
      <c r="D1131" s="35" t="n">
        <v>12</v>
      </c>
      <c r="E1131" s="35" t="s">
        <v>2532</v>
      </c>
      <c r="F1131" s="35"/>
      <c r="H1131" s="0" t="str">
        <f aca="false">B1131&amp;C1131</f>
        <v>517ADE</v>
      </c>
      <c r="I1131" s="0" t="str">
        <f aca="false">D1131&amp;"-"&amp;E1131</f>
        <v>12-C10</v>
      </c>
      <c r="K1131" s="46" t="n">
        <f aca="false">ISNUMBER(MATCH(B1131,Selection!A:A,0))</f>
        <v>0</v>
      </c>
    </row>
    <row r="1132" customFormat="false" ht="13" hidden="true" customHeight="false" outlineLevel="0" collapsed="false">
      <c r="A1132" s="35" t="n">
        <v>2499</v>
      </c>
      <c r="B1132" s="35" t="n">
        <v>517</v>
      </c>
      <c r="C1132" s="45" t="s">
        <v>44</v>
      </c>
      <c r="D1132" s="35" t="n">
        <v>12</v>
      </c>
      <c r="E1132" s="35" t="s">
        <v>2533</v>
      </c>
      <c r="F1132" s="35"/>
      <c r="H1132" s="0" t="str">
        <f aca="false">B1132&amp;C1132</f>
        <v>517N</v>
      </c>
      <c r="I1132" s="0" t="str">
        <f aca="false">D1132&amp;"-"&amp;E1132</f>
        <v>12-D01</v>
      </c>
      <c r="K1132" s="46" t="n">
        <f aca="false">ISNUMBER(MATCH(B1132,Selection!A:A,0))</f>
        <v>0</v>
      </c>
    </row>
    <row r="1133" customFormat="false" ht="13" hidden="true" customHeight="false" outlineLevel="0" collapsed="false">
      <c r="A1133" s="35" t="n">
        <v>2263</v>
      </c>
      <c r="B1133" s="35" t="n">
        <v>522</v>
      </c>
      <c r="C1133" s="45" t="s">
        <v>43</v>
      </c>
      <c r="D1133" s="35" t="n">
        <v>12</v>
      </c>
      <c r="E1133" s="35" t="s">
        <v>2534</v>
      </c>
      <c r="F1133" s="35"/>
      <c r="H1133" s="0" t="str">
        <f aca="false">B1133&amp;C1133</f>
        <v>522T</v>
      </c>
      <c r="I1133" s="0" t="str">
        <f aca="false">D1133&amp;"-"&amp;E1133</f>
        <v>12-D02</v>
      </c>
      <c r="K1133" s="46" t="n">
        <f aca="false">ISNUMBER(MATCH(B1133,Selection!A:A,0))</f>
        <v>0</v>
      </c>
    </row>
    <row r="1134" customFormat="false" ht="13" hidden="true" customHeight="false" outlineLevel="0" collapsed="false">
      <c r="A1134" s="35" t="n">
        <v>2264</v>
      </c>
      <c r="B1134" s="35" t="n">
        <v>522</v>
      </c>
      <c r="C1134" s="45" t="s">
        <v>44</v>
      </c>
      <c r="D1134" s="35" t="n">
        <v>12</v>
      </c>
      <c r="E1134" s="35" t="s">
        <v>2535</v>
      </c>
      <c r="F1134" s="35"/>
      <c r="H1134" s="0" t="str">
        <f aca="false">B1134&amp;C1134</f>
        <v>522N</v>
      </c>
      <c r="I1134" s="0" t="str">
        <f aca="false">D1134&amp;"-"&amp;E1134</f>
        <v>12-D03</v>
      </c>
      <c r="K1134" s="46" t="n">
        <f aca="false">ISNUMBER(MATCH(B1134,Selection!A:A,0))</f>
        <v>0</v>
      </c>
    </row>
    <row r="1135" customFormat="false" ht="13" hidden="true" customHeight="false" outlineLevel="0" collapsed="false">
      <c r="A1135" s="35" t="n">
        <v>2273</v>
      </c>
      <c r="B1135" s="35" t="n">
        <v>523</v>
      </c>
      <c r="C1135" s="45" t="s">
        <v>43</v>
      </c>
      <c r="D1135" s="35" t="n">
        <v>12</v>
      </c>
      <c r="E1135" s="35" t="s">
        <v>2537</v>
      </c>
      <c r="F1135" s="35"/>
      <c r="H1135" s="0" t="str">
        <f aca="false">B1135&amp;C1135</f>
        <v>523T</v>
      </c>
      <c r="I1135" s="0" t="str">
        <f aca="false">D1135&amp;"-"&amp;E1135</f>
        <v>12-D04</v>
      </c>
      <c r="K1135" s="46" t="n">
        <f aca="false">ISNUMBER(MATCH(B1135,Selection!A:A,0))</f>
        <v>0</v>
      </c>
    </row>
    <row r="1136" customFormat="false" ht="13" hidden="true" customHeight="false" outlineLevel="0" collapsed="false">
      <c r="A1136" s="35" t="n">
        <v>2274</v>
      </c>
      <c r="B1136" s="35" t="n">
        <v>523</v>
      </c>
      <c r="C1136" s="45" t="s">
        <v>44</v>
      </c>
      <c r="D1136" s="35" t="n">
        <v>12</v>
      </c>
      <c r="E1136" s="35" t="s">
        <v>2538</v>
      </c>
      <c r="F1136" s="35"/>
      <c r="H1136" s="0" t="str">
        <f aca="false">B1136&amp;C1136</f>
        <v>523N</v>
      </c>
      <c r="I1136" s="0" t="str">
        <f aca="false">D1136&amp;"-"&amp;E1136</f>
        <v>12-D05</v>
      </c>
      <c r="K1136" s="46" t="n">
        <f aca="false">ISNUMBER(MATCH(B1136,Selection!A:A,0))</f>
        <v>0</v>
      </c>
    </row>
    <row r="1137" customFormat="false" ht="13" hidden="true" customHeight="false" outlineLevel="0" collapsed="false">
      <c r="A1137" s="35" t="n">
        <v>2279</v>
      </c>
      <c r="B1137" s="35" t="n">
        <v>526</v>
      </c>
      <c r="C1137" s="45" t="s">
        <v>43</v>
      </c>
      <c r="D1137" s="35" t="n">
        <v>12</v>
      </c>
      <c r="E1137" s="35" t="s">
        <v>2539</v>
      </c>
      <c r="F1137" s="35"/>
      <c r="H1137" s="0" t="str">
        <f aca="false">B1137&amp;C1137</f>
        <v>526T</v>
      </c>
      <c r="I1137" s="0" t="str">
        <f aca="false">D1137&amp;"-"&amp;E1137</f>
        <v>12-D06</v>
      </c>
      <c r="K1137" s="46" t="n">
        <f aca="false">ISNUMBER(MATCH(B1137,Selection!A:A,0))</f>
        <v>0</v>
      </c>
    </row>
    <row r="1138" customFormat="false" ht="13" hidden="true" customHeight="false" outlineLevel="0" collapsed="false">
      <c r="A1138" s="35" t="n">
        <v>2280</v>
      </c>
      <c r="B1138" s="35" t="n">
        <v>526</v>
      </c>
      <c r="C1138" s="45" t="s">
        <v>44</v>
      </c>
      <c r="D1138" s="35" t="n">
        <v>12</v>
      </c>
      <c r="E1138" s="35" t="s">
        <v>2540</v>
      </c>
      <c r="F1138" s="35"/>
      <c r="H1138" s="0" t="str">
        <f aca="false">B1138&amp;C1138</f>
        <v>526N</v>
      </c>
      <c r="I1138" s="0" t="str">
        <f aca="false">D1138&amp;"-"&amp;E1138</f>
        <v>12-D07</v>
      </c>
      <c r="K1138" s="46" t="n">
        <f aca="false">ISNUMBER(MATCH(B1138,Selection!A:A,0))</f>
        <v>0</v>
      </c>
    </row>
    <row r="1139" customFormat="false" ht="13" hidden="true" customHeight="false" outlineLevel="0" collapsed="false">
      <c r="A1139" s="35" t="n">
        <v>2354</v>
      </c>
      <c r="B1139" s="35" t="n">
        <v>534</v>
      </c>
      <c r="C1139" s="45" t="s">
        <v>137</v>
      </c>
      <c r="D1139" s="35" t="n">
        <v>12</v>
      </c>
      <c r="E1139" s="35" t="s">
        <v>2541</v>
      </c>
      <c r="F1139" s="35"/>
      <c r="H1139" s="0" t="str">
        <f aca="false">B1139&amp;C1139</f>
        <v>534ADE</v>
      </c>
      <c r="I1139" s="0" t="str">
        <f aca="false">D1139&amp;"-"&amp;E1139</f>
        <v>12-D08</v>
      </c>
      <c r="K1139" s="46" t="n">
        <f aca="false">ISNUMBER(MATCH(B1139,Selection!A:A,0))</f>
        <v>0</v>
      </c>
    </row>
    <row r="1140" customFormat="false" ht="13" hidden="true" customHeight="false" outlineLevel="0" collapsed="false">
      <c r="A1140" s="35" t="n">
        <v>2355</v>
      </c>
      <c r="B1140" s="35" t="n">
        <v>534</v>
      </c>
      <c r="C1140" s="45" t="s">
        <v>44</v>
      </c>
      <c r="D1140" s="35" t="n">
        <v>12</v>
      </c>
      <c r="E1140" s="35" t="s">
        <v>2542</v>
      </c>
      <c r="F1140" s="35"/>
      <c r="H1140" s="0" t="str">
        <f aca="false">B1140&amp;C1140</f>
        <v>534N</v>
      </c>
      <c r="I1140" s="0" t="str">
        <f aca="false">D1140&amp;"-"&amp;E1140</f>
        <v>12-D09</v>
      </c>
      <c r="K1140" s="46" t="n">
        <f aca="false">ISNUMBER(MATCH(B1140,Selection!A:A,0))</f>
        <v>0</v>
      </c>
    </row>
    <row r="1141" customFormat="false" ht="13" hidden="true" customHeight="false" outlineLevel="0" collapsed="false">
      <c r="A1141" s="35" t="n">
        <v>2394</v>
      </c>
      <c r="B1141" s="35" t="n">
        <v>546</v>
      </c>
      <c r="C1141" s="45" t="s">
        <v>43</v>
      </c>
      <c r="D1141" s="35" t="n">
        <v>12</v>
      </c>
      <c r="E1141" s="35" t="s">
        <v>2543</v>
      </c>
      <c r="F1141" s="35"/>
      <c r="H1141" s="0" t="str">
        <f aca="false">B1141&amp;C1141</f>
        <v>546T</v>
      </c>
      <c r="I1141" s="0" t="str">
        <f aca="false">D1141&amp;"-"&amp;E1141</f>
        <v>12-D10</v>
      </c>
      <c r="K1141" s="46" t="n">
        <f aca="false">ISNUMBER(MATCH(B1141,Selection!A:A,0))</f>
        <v>0</v>
      </c>
    </row>
    <row r="1142" customFormat="false" ht="13" hidden="true" customHeight="false" outlineLevel="0" collapsed="false">
      <c r="A1142" s="35" t="n">
        <v>2395</v>
      </c>
      <c r="B1142" s="35" t="n">
        <v>546</v>
      </c>
      <c r="C1142" s="45" t="s">
        <v>44</v>
      </c>
      <c r="D1142" s="35" t="n">
        <v>12</v>
      </c>
      <c r="E1142" s="35" t="s">
        <v>2544</v>
      </c>
      <c r="F1142" s="35"/>
      <c r="H1142" s="0" t="str">
        <f aca="false">B1142&amp;C1142</f>
        <v>546N</v>
      </c>
      <c r="I1142" s="0" t="str">
        <f aca="false">D1142&amp;"-"&amp;E1142</f>
        <v>12-E01</v>
      </c>
      <c r="K1142" s="46" t="n">
        <f aca="false">ISNUMBER(MATCH(B1142,Selection!A:A,0))</f>
        <v>0</v>
      </c>
    </row>
    <row r="1143" customFormat="false" ht="13" hidden="true" customHeight="false" outlineLevel="0" collapsed="false">
      <c r="A1143" s="35" t="n">
        <v>2451</v>
      </c>
      <c r="B1143" s="35" t="n">
        <v>552</v>
      </c>
      <c r="C1143" s="45" t="s">
        <v>43</v>
      </c>
      <c r="D1143" s="35" t="n">
        <v>12</v>
      </c>
      <c r="E1143" s="35" t="s">
        <v>2545</v>
      </c>
      <c r="F1143" s="35"/>
      <c r="H1143" s="35" t="str">
        <f aca="false">B1143&amp;C1143</f>
        <v>552T</v>
      </c>
      <c r="I1143" s="35" t="str">
        <f aca="false">D1143&amp;"-"&amp;E1143</f>
        <v>12-E02</v>
      </c>
      <c r="K1143" s="46" t="n">
        <f aca="false">ISNUMBER(MATCH(B1143,Selection!A:A,0))</f>
        <v>0</v>
      </c>
    </row>
    <row r="1144" customFormat="false" ht="13" hidden="true" customHeight="false" outlineLevel="0" collapsed="false">
      <c r="A1144" s="35" t="n">
        <v>2452</v>
      </c>
      <c r="B1144" s="35" t="n">
        <v>552</v>
      </c>
      <c r="C1144" s="45" t="s">
        <v>44</v>
      </c>
      <c r="D1144" s="35" t="n">
        <v>12</v>
      </c>
      <c r="E1144" s="35" t="s">
        <v>2546</v>
      </c>
      <c r="F1144" s="35"/>
      <c r="H1144" s="35" t="str">
        <f aca="false">B1144&amp;C1144</f>
        <v>552N</v>
      </c>
      <c r="I1144" s="35" t="str">
        <f aca="false">D1144&amp;"-"&amp;E1144</f>
        <v>12-E03</v>
      </c>
      <c r="K1144" s="46" t="n">
        <f aca="false">ISNUMBER(MATCH(B1144,Selection!A:A,0))</f>
        <v>0</v>
      </c>
    </row>
    <row r="1145" customFormat="false" ht="13" hidden="true" customHeight="false" outlineLevel="0" collapsed="false">
      <c r="A1145" s="35" t="n">
        <v>2595</v>
      </c>
      <c r="B1145" s="35" t="n">
        <v>570</v>
      </c>
      <c r="C1145" s="45" t="s">
        <v>43</v>
      </c>
      <c r="D1145" s="35" t="n">
        <v>12</v>
      </c>
      <c r="E1145" s="35" t="s">
        <v>2547</v>
      </c>
      <c r="F1145" s="35"/>
      <c r="H1145" s="0" t="str">
        <f aca="false">B1145&amp;C1145</f>
        <v>570T</v>
      </c>
      <c r="I1145" s="0" t="str">
        <f aca="false">D1145&amp;"-"&amp;E1145</f>
        <v>12-E04</v>
      </c>
      <c r="K1145" s="46" t="n">
        <f aca="false">ISNUMBER(MATCH(B1145,Selection!A:A,0))</f>
        <v>0</v>
      </c>
    </row>
    <row r="1146" customFormat="false" ht="13" hidden="true" customHeight="false" outlineLevel="0" collapsed="false">
      <c r="A1146" s="35" t="n">
        <v>2596</v>
      </c>
      <c r="B1146" s="35" t="n">
        <v>570</v>
      </c>
      <c r="C1146" s="45" t="s">
        <v>44</v>
      </c>
      <c r="D1146" s="35" t="n">
        <v>12</v>
      </c>
      <c r="E1146" s="35" t="s">
        <v>2548</v>
      </c>
      <c r="F1146" s="35"/>
      <c r="H1146" s="0" t="str">
        <f aca="false">B1146&amp;C1146</f>
        <v>570N</v>
      </c>
      <c r="I1146" s="0" t="str">
        <f aca="false">D1146&amp;"-"&amp;E1146</f>
        <v>12-E05</v>
      </c>
      <c r="K1146" s="46" t="n">
        <f aca="false">ISNUMBER(MATCH(B1146,Selection!A:A,0))</f>
        <v>0</v>
      </c>
    </row>
    <row r="1147" customFormat="false" ht="13" hidden="true" customHeight="false" outlineLevel="0" collapsed="false">
      <c r="A1147" s="35" t="n">
        <v>2615</v>
      </c>
      <c r="B1147" s="35" t="n">
        <v>577</v>
      </c>
      <c r="C1147" s="45" t="s">
        <v>324</v>
      </c>
      <c r="D1147" s="35" t="n">
        <v>12</v>
      </c>
      <c r="E1147" s="35" t="s">
        <v>2549</v>
      </c>
      <c r="F1147" s="35"/>
      <c r="H1147" s="0" t="str">
        <f aca="false">B1147&amp;C1147</f>
        <v>577MET</v>
      </c>
      <c r="I1147" s="0" t="str">
        <f aca="false">D1147&amp;"-"&amp;E1147</f>
        <v>12-E06</v>
      </c>
      <c r="K1147" s="46" t="n">
        <f aca="false">ISNUMBER(MATCH(B1147,Selection!A:A,0))</f>
        <v>0</v>
      </c>
    </row>
    <row r="1148" customFormat="false" ht="13" hidden="true" customHeight="false" outlineLevel="0" collapsed="false">
      <c r="A1148" s="35" t="n">
        <v>2616</v>
      </c>
      <c r="B1148" s="35" t="n">
        <v>577</v>
      </c>
      <c r="C1148" s="45" t="s">
        <v>44</v>
      </c>
      <c r="D1148" s="35" t="n">
        <v>12</v>
      </c>
      <c r="E1148" s="35" t="s">
        <v>2550</v>
      </c>
      <c r="F1148" s="35"/>
      <c r="H1148" s="0" t="str">
        <f aca="false">B1148&amp;C1148</f>
        <v>577N</v>
      </c>
      <c r="I1148" s="0" t="str">
        <f aca="false">D1148&amp;"-"&amp;E1148</f>
        <v>12-E07</v>
      </c>
      <c r="K1148" s="46" t="n">
        <f aca="false">ISNUMBER(MATCH(B1148,Selection!A:A,0))</f>
        <v>0</v>
      </c>
    </row>
    <row r="1149" customFormat="false" ht="13" hidden="true" customHeight="false" outlineLevel="0" collapsed="false">
      <c r="A1149" s="35" t="n">
        <v>2621</v>
      </c>
      <c r="B1149" s="35" t="n">
        <v>580</v>
      </c>
      <c r="C1149" s="45" t="s">
        <v>43</v>
      </c>
      <c r="D1149" s="35" t="n">
        <v>12</v>
      </c>
      <c r="E1149" s="35" t="s">
        <v>2551</v>
      </c>
      <c r="F1149" s="35"/>
      <c r="H1149" s="0" t="str">
        <f aca="false">B1149&amp;C1149</f>
        <v>580T</v>
      </c>
      <c r="I1149" s="0" t="str">
        <f aca="false">D1149&amp;"-"&amp;E1149</f>
        <v>12-E08</v>
      </c>
      <c r="K1149" s="46" t="n">
        <f aca="false">ISNUMBER(MATCH(B1149,Selection!A:A,0))</f>
        <v>0</v>
      </c>
    </row>
    <row r="1150" customFormat="false" ht="13" hidden="true" customHeight="false" outlineLevel="0" collapsed="false">
      <c r="A1150" s="35" t="n">
        <v>2622</v>
      </c>
      <c r="B1150" s="35" t="n">
        <v>580</v>
      </c>
      <c r="C1150" s="45" t="s">
        <v>44</v>
      </c>
      <c r="D1150" s="35" t="n">
        <v>12</v>
      </c>
      <c r="E1150" s="35" t="s">
        <v>2552</v>
      </c>
      <c r="F1150" s="35"/>
      <c r="H1150" s="0" t="str">
        <f aca="false">B1150&amp;C1150</f>
        <v>580N</v>
      </c>
      <c r="I1150" s="0" t="str">
        <f aca="false">D1150&amp;"-"&amp;E1150</f>
        <v>12-E09</v>
      </c>
      <c r="K1150" s="46" t="n">
        <f aca="false">ISNUMBER(MATCH(B1150,Selection!A:A,0))</f>
        <v>0</v>
      </c>
    </row>
    <row r="1151" customFormat="false" ht="13" hidden="true" customHeight="false" outlineLevel="0" collapsed="false">
      <c r="A1151" s="35" t="n">
        <v>2625</v>
      </c>
      <c r="B1151" s="35" t="n">
        <v>582</v>
      </c>
      <c r="C1151" s="45" t="s">
        <v>43</v>
      </c>
      <c r="D1151" s="35" t="n">
        <v>12</v>
      </c>
      <c r="E1151" s="35" t="s">
        <v>2553</v>
      </c>
      <c r="F1151" s="35"/>
      <c r="H1151" s="0" t="str">
        <f aca="false">B1151&amp;C1151</f>
        <v>582T</v>
      </c>
      <c r="I1151" s="0" t="str">
        <f aca="false">D1151&amp;"-"&amp;E1151</f>
        <v>12-E10</v>
      </c>
      <c r="K1151" s="46" t="n">
        <f aca="false">ISNUMBER(MATCH(B1151,Selection!A:A,0))</f>
        <v>0</v>
      </c>
    </row>
    <row r="1152" customFormat="false" ht="13" hidden="true" customHeight="false" outlineLevel="0" collapsed="false">
      <c r="A1152" s="35" t="n">
        <v>2626</v>
      </c>
      <c r="B1152" s="35" t="n">
        <v>582</v>
      </c>
      <c r="C1152" s="45" t="s">
        <v>44</v>
      </c>
      <c r="D1152" s="35" t="n">
        <v>12</v>
      </c>
      <c r="E1152" s="35" t="s">
        <v>2554</v>
      </c>
      <c r="F1152" s="35"/>
      <c r="H1152" s="0" t="str">
        <f aca="false">B1152&amp;C1152</f>
        <v>582N</v>
      </c>
      <c r="I1152" s="0" t="str">
        <f aca="false">D1152&amp;"-"&amp;E1152</f>
        <v>12-F01</v>
      </c>
      <c r="K1152" s="46" t="n">
        <f aca="false">ISNUMBER(MATCH(B1152,Selection!A:A,0))</f>
        <v>0</v>
      </c>
    </row>
    <row r="1153" customFormat="false" ht="13" hidden="true" customHeight="false" outlineLevel="0" collapsed="false">
      <c r="A1153" s="35" t="n">
        <v>2627</v>
      </c>
      <c r="B1153" s="35" t="n">
        <v>583</v>
      </c>
      <c r="C1153" s="45" t="s">
        <v>43</v>
      </c>
      <c r="D1153" s="35" t="n">
        <v>12</v>
      </c>
      <c r="E1153" s="35" t="s">
        <v>2555</v>
      </c>
      <c r="F1153" s="35"/>
      <c r="H1153" s="0" t="str">
        <f aca="false">B1153&amp;C1153</f>
        <v>583T</v>
      </c>
      <c r="I1153" s="0" t="str">
        <f aca="false">D1153&amp;"-"&amp;E1153</f>
        <v>12-F02</v>
      </c>
      <c r="K1153" s="46" t="n">
        <f aca="false">ISNUMBER(MATCH(B1153,Selection!A:A,0))</f>
        <v>0</v>
      </c>
    </row>
    <row r="1154" customFormat="false" ht="13" hidden="true" customHeight="false" outlineLevel="0" collapsed="false">
      <c r="A1154" s="35" t="n">
        <v>2628</v>
      </c>
      <c r="B1154" s="35" t="n">
        <v>583</v>
      </c>
      <c r="C1154" s="45" t="s">
        <v>44</v>
      </c>
      <c r="D1154" s="35" t="n">
        <v>12</v>
      </c>
      <c r="E1154" s="35" t="s">
        <v>2556</v>
      </c>
      <c r="F1154" s="35"/>
      <c r="H1154" s="0" t="str">
        <f aca="false">B1154&amp;C1154</f>
        <v>583N</v>
      </c>
      <c r="I1154" s="0" t="str">
        <f aca="false">D1154&amp;"-"&amp;E1154</f>
        <v>12-F03</v>
      </c>
      <c r="K1154" s="46" t="n">
        <f aca="false">ISNUMBER(MATCH(B1154,Selection!A:A,0))</f>
        <v>0</v>
      </c>
    </row>
    <row r="1155" customFormat="false" ht="13" hidden="true" customHeight="false" outlineLevel="0" collapsed="false">
      <c r="A1155" s="35" t="n">
        <v>2633</v>
      </c>
      <c r="B1155" s="35" t="n">
        <v>586</v>
      </c>
      <c r="C1155" s="45" t="s">
        <v>324</v>
      </c>
      <c r="D1155" s="35" t="n">
        <v>12</v>
      </c>
      <c r="E1155" s="35" t="s">
        <v>2557</v>
      </c>
      <c r="F1155" s="35"/>
      <c r="H1155" s="0" t="str">
        <f aca="false">B1155&amp;C1155</f>
        <v>586MET</v>
      </c>
      <c r="I1155" s="0" t="str">
        <f aca="false">D1155&amp;"-"&amp;E1155</f>
        <v>12-F04</v>
      </c>
      <c r="K1155" s="46" t="n">
        <f aca="false">ISNUMBER(MATCH(B1155,Selection!A:A,0))</f>
        <v>0</v>
      </c>
    </row>
    <row r="1156" customFormat="false" ht="13" hidden="true" customHeight="false" outlineLevel="0" collapsed="false">
      <c r="A1156" s="35" t="n">
        <v>2634</v>
      </c>
      <c r="B1156" s="35" t="n">
        <v>586</v>
      </c>
      <c r="C1156" s="45" t="s">
        <v>44</v>
      </c>
      <c r="D1156" s="35" t="n">
        <v>12</v>
      </c>
      <c r="E1156" s="35" t="s">
        <v>2558</v>
      </c>
      <c r="F1156" s="35"/>
      <c r="H1156" s="0" t="str">
        <f aca="false">B1156&amp;C1156</f>
        <v>586N</v>
      </c>
      <c r="I1156" s="0" t="str">
        <f aca="false">D1156&amp;"-"&amp;E1156</f>
        <v>12-F05</v>
      </c>
      <c r="K1156" s="46" t="n">
        <f aca="false">ISNUMBER(MATCH(B1156,Selection!A:A,0))</f>
        <v>0</v>
      </c>
    </row>
    <row r="1157" customFormat="false" ht="13" hidden="true" customHeight="false" outlineLevel="0" collapsed="false">
      <c r="A1157" s="35" t="n">
        <v>2635</v>
      </c>
      <c r="B1157" s="35" t="n">
        <v>587</v>
      </c>
      <c r="C1157" s="45" t="s">
        <v>43</v>
      </c>
      <c r="D1157" s="35" t="n">
        <v>12</v>
      </c>
      <c r="E1157" s="35" t="s">
        <v>2559</v>
      </c>
      <c r="F1157" s="35"/>
      <c r="H1157" s="0" t="str">
        <f aca="false">B1157&amp;C1157</f>
        <v>587T</v>
      </c>
      <c r="I1157" s="0" t="str">
        <f aca="false">D1157&amp;"-"&amp;E1157</f>
        <v>12-F06</v>
      </c>
      <c r="K1157" s="46" t="n">
        <f aca="false">ISNUMBER(MATCH(B1157,Selection!A:A,0))</f>
        <v>0</v>
      </c>
    </row>
    <row r="1158" customFormat="false" ht="13" hidden="true" customHeight="false" outlineLevel="0" collapsed="false">
      <c r="A1158" s="35" t="n">
        <v>2636</v>
      </c>
      <c r="B1158" s="35" t="n">
        <v>587</v>
      </c>
      <c r="C1158" s="45" t="s">
        <v>44</v>
      </c>
      <c r="D1158" s="35" t="n">
        <v>12</v>
      </c>
      <c r="E1158" s="35" t="s">
        <v>2560</v>
      </c>
      <c r="F1158" s="35"/>
      <c r="H1158" s="0" t="str">
        <f aca="false">B1158&amp;C1158</f>
        <v>587N</v>
      </c>
      <c r="I1158" s="0" t="str">
        <f aca="false">D1158&amp;"-"&amp;E1158</f>
        <v>12-F07</v>
      </c>
      <c r="K1158" s="46" t="n">
        <f aca="false">ISNUMBER(MATCH(B1158,Selection!A:A,0))</f>
        <v>0</v>
      </c>
    </row>
    <row r="1159" customFormat="false" ht="13" hidden="true" customHeight="false" outlineLevel="0" collapsed="false">
      <c r="A1159" s="35" t="n">
        <v>2637</v>
      </c>
      <c r="B1159" s="35" t="n">
        <v>588</v>
      </c>
      <c r="C1159" s="45" t="s">
        <v>43</v>
      </c>
      <c r="D1159" s="35" t="n">
        <v>12</v>
      </c>
      <c r="E1159" s="35" t="s">
        <v>2561</v>
      </c>
      <c r="F1159" s="35"/>
      <c r="H1159" s="0" t="str">
        <f aca="false">B1159&amp;C1159</f>
        <v>588T</v>
      </c>
      <c r="I1159" s="0" t="str">
        <f aca="false">D1159&amp;"-"&amp;E1159</f>
        <v>12-F08</v>
      </c>
      <c r="K1159" s="46" t="n">
        <f aca="false">ISNUMBER(MATCH(B1159,Selection!A:A,0))</f>
        <v>0</v>
      </c>
    </row>
    <row r="1160" customFormat="false" ht="13" hidden="true" customHeight="false" outlineLevel="0" collapsed="false">
      <c r="A1160" s="35" t="n">
        <v>2638</v>
      </c>
      <c r="B1160" s="35" t="n">
        <v>588</v>
      </c>
      <c r="C1160" s="45" t="s">
        <v>44</v>
      </c>
      <c r="D1160" s="35" t="n">
        <v>12</v>
      </c>
      <c r="E1160" s="35" t="s">
        <v>2562</v>
      </c>
      <c r="F1160" s="35"/>
      <c r="H1160" s="0" t="str">
        <f aca="false">B1160&amp;C1160</f>
        <v>588N</v>
      </c>
      <c r="I1160" s="0" t="str">
        <f aca="false">D1160&amp;"-"&amp;E1160</f>
        <v>12-F09</v>
      </c>
      <c r="K1160" s="46" t="n">
        <f aca="false">ISNUMBER(MATCH(B1160,Selection!A:A,0))</f>
        <v>0</v>
      </c>
    </row>
    <row r="1161" customFormat="false" ht="13" hidden="true" customHeight="false" outlineLevel="0" collapsed="false">
      <c r="A1161" s="35" t="n">
        <v>2641</v>
      </c>
      <c r="B1161" s="35" t="n">
        <v>590</v>
      </c>
      <c r="C1161" s="45" t="s">
        <v>43</v>
      </c>
      <c r="D1161" s="35" t="n">
        <v>12</v>
      </c>
      <c r="E1161" s="35" t="s">
        <v>2563</v>
      </c>
      <c r="F1161" s="35"/>
      <c r="H1161" s="0" t="str">
        <f aca="false">B1161&amp;C1161</f>
        <v>590T</v>
      </c>
      <c r="I1161" s="0" t="str">
        <f aca="false">D1161&amp;"-"&amp;E1161</f>
        <v>12-F10</v>
      </c>
      <c r="K1161" s="46" t="n">
        <f aca="false">ISNUMBER(MATCH(B1161,Selection!A:A,0))</f>
        <v>0</v>
      </c>
    </row>
    <row r="1162" customFormat="false" ht="13" hidden="true" customHeight="false" outlineLevel="0" collapsed="false">
      <c r="A1162" s="35" t="n">
        <v>2642</v>
      </c>
      <c r="B1162" s="35" t="n">
        <v>590</v>
      </c>
      <c r="C1162" s="45" t="s">
        <v>44</v>
      </c>
      <c r="D1162" s="35" t="n">
        <v>12</v>
      </c>
      <c r="E1162" s="35" t="s">
        <v>2564</v>
      </c>
      <c r="F1162" s="35"/>
      <c r="H1162" s="0" t="str">
        <f aca="false">B1162&amp;C1162</f>
        <v>590N</v>
      </c>
      <c r="I1162" s="0" t="str">
        <f aca="false">D1162&amp;"-"&amp;E1162</f>
        <v>12-G01</v>
      </c>
      <c r="K1162" s="46" t="n">
        <f aca="false">ISNUMBER(MATCH(B1162,Selection!A:A,0))</f>
        <v>0</v>
      </c>
    </row>
    <row r="1163" customFormat="false" ht="13" hidden="true" customHeight="false" outlineLevel="0" collapsed="false">
      <c r="A1163" s="35" t="n">
        <v>2643</v>
      </c>
      <c r="B1163" s="35" t="n">
        <v>591</v>
      </c>
      <c r="C1163" s="45" t="s">
        <v>324</v>
      </c>
      <c r="D1163" s="35" t="n">
        <v>12</v>
      </c>
      <c r="E1163" s="35" t="s">
        <v>2565</v>
      </c>
      <c r="F1163" s="35"/>
      <c r="H1163" s="0" t="str">
        <f aca="false">B1163&amp;C1163</f>
        <v>591MET</v>
      </c>
      <c r="I1163" s="0" t="str">
        <f aca="false">D1163&amp;"-"&amp;E1163</f>
        <v>12-G02</v>
      </c>
      <c r="K1163" s="46" t="n">
        <f aca="false">ISNUMBER(MATCH(B1163,Selection!A:A,0))</f>
        <v>0</v>
      </c>
    </row>
    <row r="1164" customFormat="false" ht="13" hidden="true" customHeight="false" outlineLevel="0" collapsed="false">
      <c r="A1164" s="35" t="n">
        <v>2644</v>
      </c>
      <c r="B1164" s="35" t="n">
        <v>591</v>
      </c>
      <c r="C1164" s="45" t="s">
        <v>44</v>
      </c>
      <c r="D1164" s="35" t="n">
        <v>12</v>
      </c>
      <c r="E1164" s="35" t="s">
        <v>2566</v>
      </c>
      <c r="F1164" s="35"/>
      <c r="H1164" s="0" t="str">
        <f aca="false">B1164&amp;C1164</f>
        <v>591N</v>
      </c>
      <c r="I1164" s="0" t="str">
        <f aca="false">D1164&amp;"-"&amp;E1164</f>
        <v>12-G03</v>
      </c>
      <c r="K1164" s="46" t="n">
        <f aca="false">ISNUMBER(MATCH(B1164,Selection!A:A,0))</f>
        <v>0</v>
      </c>
    </row>
    <row r="1165" customFormat="false" ht="13" hidden="true" customHeight="false" outlineLevel="0" collapsed="false">
      <c r="A1165" s="35" t="n">
        <v>2645</v>
      </c>
      <c r="B1165" s="35" t="n">
        <v>592</v>
      </c>
      <c r="C1165" s="45" t="s">
        <v>43</v>
      </c>
      <c r="D1165" s="35" t="n">
        <v>12</v>
      </c>
      <c r="E1165" s="35" t="s">
        <v>2567</v>
      </c>
      <c r="F1165" s="35"/>
      <c r="H1165" s="0" t="str">
        <f aca="false">B1165&amp;C1165</f>
        <v>592T</v>
      </c>
      <c r="I1165" s="0" t="str">
        <f aca="false">D1165&amp;"-"&amp;E1165</f>
        <v>12-G04</v>
      </c>
      <c r="K1165" s="46" t="n">
        <f aca="false">ISNUMBER(MATCH(B1165,Selection!A:A,0))</f>
        <v>0</v>
      </c>
    </row>
    <row r="1166" customFormat="false" ht="13" hidden="true" customHeight="false" outlineLevel="0" collapsed="false">
      <c r="A1166" s="35" t="n">
        <v>2646</v>
      </c>
      <c r="B1166" s="35" t="n">
        <v>592</v>
      </c>
      <c r="C1166" s="45" t="s">
        <v>44</v>
      </c>
      <c r="D1166" s="35" t="n">
        <v>12</v>
      </c>
      <c r="E1166" s="35" t="s">
        <v>2568</v>
      </c>
      <c r="F1166" s="35"/>
      <c r="H1166" s="0" t="str">
        <f aca="false">B1166&amp;C1166</f>
        <v>592N</v>
      </c>
      <c r="I1166" s="0" t="str">
        <f aca="false">D1166&amp;"-"&amp;E1166</f>
        <v>12-G05</v>
      </c>
      <c r="K1166" s="46" t="n">
        <f aca="false">ISNUMBER(MATCH(B1166,Selection!A:A,0))</f>
        <v>0</v>
      </c>
    </row>
    <row r="1167" customFormat="false" ht="13" hidden="true" customHeight="false" outlineLevel="0" collapsed="false">
      <c r="A1167" s="35" t="n">
        <v>2649</v>
      </c>
      <c r="B1167" s="35" t="n">
        <v>594</v>
      </c>
      <c r="C1167" s="45" t="s">
        <v>43</v>
      </c>
      <c r="D1167" s="35" t="n">
        <v>12</v>
      </c>
      <c r="E1167" s="35" t="s">
        <v>2569</v>
      </c>
      <c r="F1167" s="35"/>
      <c r="H1167" s="0" t="str">
        <f aca="false">B1167&amp;C1167</f>
        <v>594T</v>
      </c>
      <c r="I1167" s="0" t="str">
        <f aca="false">D1167&amp;"-"&amp;E1167</f>
        <v>12-G06</v>
      </c>
      <c r="K1167" s="46" t="n">
        <f aca="false">ISNUMBER(MATCH(B1167,Selection!A:A,0))</f>
        <v>0</v>
      </c>
    </row>
    <row r="1168" customFormat="false" ht="13" hidden="true" customHeight="false" outlineLevel="0" collapsed="false">
      <c r="A1168" s="35" t="n">
        <v>2650</v>
      </c>
      <c r="B1168" s="35" t="n">
        <v>594</v>
      </c>
      <c r="C1168" s="45" t="s">
        <v>44</v>
      </c>
      <c r="D1168" s="35" t="n">
        <v>12</v>
      </c>
      <c r="E1168" s="35" t="s">
        <v>2570</v>
      </c>
      <c r="F1168" s="35"/>
      <c r="H1168" s="0" t="str">
        <f aca="false">B1168&amp;C1168</f>
        <v>594N</v>
      </c>
      <c r="I1168" s="0" t="str">
        <f aca="false">D1168&amp;"-"&amp;E1168</f>
        <v>12-G07</v>
      </c>
      <c r="K1168" s="46" t="n">
        <f aca="false">ISNUMBER(MATCH(B1168,Selection!A:A,0))</f>
        <v>0</v>
      </c>
    </row>
    <row r="1169" customFormat="false" ht="13" hidden="true" customHeight="false" outlineLevel="0" collapsed="false">
      <c r="A1169" s="35" t="n">
        <v>2655</v>
      </c>
      <c r="B1169" s="35" t="n">
        <v>597</v>
      </c>
      <c r="C1169" s="45" t="s">
        <v>43</v>
      </c>
      <c r="D1169" s="35" t="n">
        <v>12</v>
      </c>
      <c r="E1169" s="35" t="s">
        <v>2571</v>
      </c>
      <c r="F1169" s="35"/>
      <c r="H1169" s="0" t="str">
        <f aca="false">B1169&amp;C1169</f>
        <v>597T</v>
      </c>
      <c r="I1169" s="0" t="str">
        <f aca="false">D1169&amp;"-"&amp;E1169</f>
        <v>12-G08</v>
      </c>
      <c r="K1169" s="46" t="n">
        <f aca="false">ISNUMBER(MATCH(B1169,Selection!A:A,0))</f>
        <v>0</v>
      </c>
    </row>
    <row r="1170" customFormat="false" ht="13" hidden="true" customHeight="false" outlineLevel="0" collapsed="false">
      <c r="A1170" s="35" t="n">
        <v>2656</v>
      </c>
      <c r="B1170" s="35" t="n">
        <v>597</v>
      </c>
      <c r="C1170" s="45" t="s">
        <v>44</v>
      </c>
      <c r="D1170" s="35" t="n">
        <v>12</v>
      </c>
      <c r="E1170" s="35" t="s">
        <v>2572</v>
      </c>
      <c r="F1170" s="35"/>
      <c r="H1170" s="0" t="str">
        <f aca="false">B1170&amp;C1170</f>
        <v>597N</v>
      </c>
      <c r="I1170" s="0" t="str">
        <f aca="false">D1170&amp;"-"&amp;E1170</f>
        <v>12-G09</v>
      </c>
      <c r="K1170" s="46" t="n">
        <f aca="false">ISNUMBER(MATCH(B1170,Selection!A:A,0))</f>
        <v>0</v>
      </c>
    </row>
    <row r="1171" customFormat="false" ht="13" hidden="true" customHeight="false" outlineLevel="0" collapsed="false">
      <c r="A1171" s="35" t="n">
        <v>2657</v>
      </c>
      <c r="B1171" s="35" t="n">
        <v>598</v>
      </c>
      <c r="C1171" s="45" t="s">
        <v>324</v>
      </c>
      <c r="D1171" s="35" t="n">
        <v>12</v>
      </c>
      <c r="E1171" s="35" t="s">
        <v>2573</v>
      </c>
      <c r="F1171" s="35"/>
      <c r="H1171" s="0" t="str">
        <f aca="false">B1171&amp;C1171</f>
        <v>598MET</v>
      </c>
      <c r="I1171" s="0" t="str">
        <f aca="false">D1171&amp;"-"&amp;E1171</f>
        <v>12-G10</v>
      </c>
      <c r="K1171" s="46" t="n">
        <f aca="false">ISNUMBER(MATCH(B1171,Selection!A:A,0))</f>
        <v>0</v>
      </c>
    </row>
    <row r="1172" customFormat="false" ht="13" hidden="true" customHeight="false" outlineLevel="0" collapsed="false">
      <c r="A1172" s="35" t="n">
        <v>2658</v>
      </c>
      <c r="B1172" s="35" t="n">
        <v>598</v>
      </c>
      <c r="C1172" s="45" t="s">
        <v>44</v>
      </c>
      <c r="D1172" s="35" t="n">
        <v>12</v>
      </c>
      <c r="E1172" s="35" t="s">
        <v>2574</v>
      </c>
      <c r="F1172" s="35"/>
      <c r="H1172" s="0" t="str">
        <f aca="false">B1172&amp;C1172</f>
        <v>598N</v>
      </c>
      <c r="I1172" s="0" t="str">
        <f aca="false">D1172&amp;"-"&amp;E1172</f>
        <v>12-H01</v>
      </c>
      <c r="K1172" s="46" t="n">
        <f aca="false">ISNUMBER(MATCH(B1172,Selection!A:A,0))</f>
        <v>0</v>
      </c>
    </row>
    <row r="1173" customFormat="false" ht="13" hidden="true" customHeight="false" outlineLevel="0" collapsed="false">
      <c r="A1173" s="35" t="n">
        <v>2659</v>
      </c>
      <c r="B1173" s="35" t="n">
        <v>599</v>
      </c>
      <c r="C1173" s="45" t="s">
        <v>43</v>
      </c>
      <c r="D1173" s="35" t="n">
        <v>12</v>
      </c>
      <c r="E1173" s="35" t="s">
        <v>2575</v>
      </c>
      <c r="F1173" s="35"/>
      <c r="H1173" s="0" t="str">
        <f aca="false">B1173&amp;C1173</f>
        <v>599T</v>
      </c>
      <c r="I1173" s="0" t="str">
        <f aca="false">D1173&amp;"-"&amp;E1173</f>
        <v>12-H02</v>
      </c>
      <c r="K1173" s="46" t="n">
        <f aca="false">ISNUMBER(MATCH(B1173,Selection!A:A,0))</f>
        <v>0</v>
      </c>
    </row>
    <row r="1174" customFormat="false" ht="13" hidden="true" customHeight="false" outlineLevel="0" collapsed="false">
      <c r="A1174" s="35" t="n">
        <v>2660</v>
      </c>
      <c r="B1174" s="35" t="n">
        <v>599</v>
      </c>
      <c r="C1174" s="45" t="s">
        <v>44</v>
      </c>
      <c r="D1174" s="35" t="n">
        <v>12</v>
      </c>
      <c r="E1174" s="35" t="s">
        <v>2576</v>
      </c>
      <c r="F1174" s="35"/>
      <c r="H1174" s="0" t="str">
        <f aca="false">B1174&amp;C1174</f>
        <v>599N</v>
      </c>
      <c r="I1174" s="0" t="str">
        <f aca="false">D1174&amp;"-"&amp;E1174</f>
        <v>12-H03</v>
      </c>
      <c r="K1174" s="46" t="n">
        <f aca="false">ISNUMBER(MATCH(B1174,Selection!A:A,0))</f>
        <v>0</v>
      </c>
    </row>
    <row r="1175" customFormat="false" ht="13" hidden="true" customHeight="false" outlineLevel="0" collapsed="false">
      <c r="A1175" s="35" t="n">
        <v>2693</v>
      </c>
      <c r="B1175" s="35" t="n">
        <v>616</v>
      </c>
      <c r="C1175" s="45" t="s">
        <v>43</v>
      </c>
      <c r="D1175" s="35" t="n">
        <v>12</v>
      </c>
      <c r="E1175" s="35" t="s">
        <v>2577</v>
      </c>
      <c r="F1175" s="35"/>
      <c r="H1175" s="0" t="str">
        <f aca="false">B1175&amp;C1175</f>
        <v>616T</v>
      </c>
      <c r="I1175" s="0" t="str">
        <f aca="false">D1175&amp;"-"&amp;E1175</f>
        <v>12-H04</v>
      </c>
      <c r="K1175" s="46" t="n">
        <f aca="false">ISNUMBER(MATCH(B1175,Selection!A:A,0))</f>
        <v>0</v>
      </c>
    </row>
    <row r="1176" customFormat="false" ht="13" hidden="true" customHeight="false" outlineLevel="0" collapsed="false">
      <c r="A1176" s="35" t="n">
        <v>2694</v>
      </c>
      <c r="B1176" s="35" t="n">
        <v>616</v>
      </c>
      <c r="C1176" s="45" t="s">
        <v>44</v>
      </c>
      <c r="D1176" s="35" t="n">
        <v>12</v>
      </c>
      <c r="E1176" s="35" t="s">
        <v>2578</v>
      </c>
      <c r="F1176" s="35"/>
      <c r="H1176" s="0" t="str">
        <f aca="false">B1176&amp;C1176</f>
        <v>616N</v>
      </c>
      <c r="I1176" s="0" t="str">
        <f aca="false">D1176&amp;"-"&amp;E1176</f>
        <v>12-H05</v>
      </c>
      <c r="K1176" s="46" t="n">
        <f aca="false">ISNUMBER(MATCH(B1176,Selection!A:A,0))</f>
        <v>0</v>
      </c>
    </row>
    <row r="1177" customFormat="false" ht="13" hidden="true" customHeight="false" outlineLevel="0" collapsed="false">
      <c r="A1177" s="35" t="n">
        <v>2731</v>
      </c>
      <c r="B1177" s="35" t="n">
        <v>630</v>
      </c>
      <c r="C1177" s="45" t="s">
        <v>43</v>
      </c>
      <c r="D1177" s="35" t="n">
        <v>12</v>
      </c>
      <c r="E1177" s="35" t="s">
        <v>2579</v>
      </c>
      <c r="F1177" s="35"/>
      <c r="H1177" s="0" t="str">
        <f aca="false">B1177&amp;C1177</f>
        <v>630T</v>
      </c>
      <c r="I1177" s="0" t="str">
        <f aca="false">D1177&amp;"-"&amp;E1177</f>
        <v>12-H06</v>
      </c>
      <c r="K1177" s="46" t="n">
        <f aca="false">ISNUMBER(MATCH(B1177,Selection!A:A,0))</f>
        <v>0</v>
      </c>
    </row>
    <row r="1178" customFormat="false" ht="13" hidden="true" customHeight="false" outlineLevel="0" collapsed="false">
      <c r="A1178" s="35" t="n">
        <v>2732</v>
      </c>
      <c r="B1178" s="35" t="n">
        <v>630</v>
      </c>
      <c r="C1178" s="45" t="s">
        <v>44</v>
      </c>
      <c r="D1178" s="35" t="n">
        <v>12</v>
      </c>
      <c r="E1178" s="35" t="s">
        <v>2580</v>
      </c>
      <c r="F1178" s="35"/>
      <c r="H1178" s="0" t="str">
        <f aca="false">B1178&amp;C1178</f>
        <v>630N</v>
      </c>
      <c r="I1178" s="0" t="str">
        <f aca="false">D1178&amp;"-"&amp;E1178</f>
        <v>12-H07</v>
      </c>
      <c r="K1178" s="46" t="n">
        <f aca="false">ISNUMBER(MATCH(B1178,Selection!A:A,0))</f>
        <v>0</v>
      </c>
    </row>
    <row r="1179" customFormat="false" ht="13" hidden="true" customHeight="false" outlineLevel="0" collapsed="false">
      <c r="A1179" s="35" t="n">
        <v>2839</v>
      </c>
      <c r="B1179" s="35" t="n">
        <v>635</v>
      </c>
      <c r="C1179" s="45" t="s">
        <v>324</v>
      </c>
      <c r="D1179" s="35" t="n">
        <v>12</v>
      </c>
      <c r="E1179" s="35" t="s">
        <v>2581</v>
      </c>
      <c r="F1179" s="35"/>
      <c r="H1179" s="0" t="str">
        <f aca="false">B1179&amp;C1179</f>
        <v>635MET</v>
      </c>
      <c r="I1179" s="0" t="str">
        <f aca="false">D1179&amp;"-"&amp;E1179</f>
        <v>12-H08</v>
      </c>
      <c r="K1179" s="46" t="n">
        <f aca="false">ISNUMBER(MATCH(B1179,Selection!A:A,0))</f>
        <v>0</v>
      </c>
    </row>
    <row r="1180" customFormat="false" ht="13" hidden="true" customHeight="false" outlineLevel="0" collapsed="false">
      <c r="A1180" s="35" t="n">
        <v>2840</v>
      </c>
      <c r="B1180" s="35" t="n">
        <v>635</v>
      </c>
      <c r="C1180" s="45" t="s">
        <v>44</v>
      </c>
      <c r="D1180" s="35" t="n">
        <v>12</v>
      </c>
      <c r="E1180" s="35" t="s">
        <v>2582</v>
      </c>
      <c r="F1180" s="35"/>
      <c r="H1180" s="0" t="str">
        <f aca="false">B1180&amp;C1180</f>
        <v>635N</v>
      </c>
      <c r="I1180" s="0" t="str">
        <f aca="false">D1180&amp;"-"&amp;E1180</f>
        <v>12-H09</v>
      </c>
      <c r="K1180" s="46" t="n">
        <f aca="false">ISNUMBER(MATCH(B1180,Selection!A:A,0))</f>
        <v>0</v>
      </c>
    </row>
    <row r="1181" customFormat="false" ht="13" hidden="true" customHeight="false" outlineLevel="0" collapsed="false">
      <c r="A1181" s="35" t="n">
        <v>2841</v>
      </c>
      <c r="B1181" s="35" t="n">
        <v>636</v>
      </c>
      <c r="C1181" s="45" t="s">
        <v>43</v>
      </c>
      <c r="D1181" s="35" t="n">
        <v>12</v>
      </c>
      <c r="E1181" s="35" t="s">
        <v>2583</v>
      </c>
      <c r="F1181" s="35"/>
      <c r="H1181" s="0" t="str">
        <f aca="false">B1181&amp;C1181</f>
        <v>636T</v>
      </c>
      <c r="I1181" s="0" t="str">
        <f aca="false">D1181&amp;"-"&amp;E1181</f>
        <v>12-H10</v>
      </c>
      <c r="K1181" s="46" t="n">
        <f aca="false">ISNUMBER(MATCH(B1181,Selection!A:A,0))</f>
        <v>0</v>
      </c>
    </row>
    <row r="1182" customFormat="false" ht="13" hidden="true" customHeight="false" outlineLevel="0" collapsed="false">
      <c r="A1182" s="35" t="n">
        <v>2842</v>
      </c>
      <c r="B1182" s="35" t="n">
        <v>636</v>
      </c>
      <c r="C1182" s="45" t="s">
        <v>44</v>
      </c>
      <c r="D1182" s="35" t="n">
        <v>12</v>
      </c>
      <c r="E1182" s="35" t="s">
        <v>2584</v>
      </c>
      <c r="F1182" s="35"/>
      <c r="H1182" s="0" t="str">
        <f aca="false">B1182&amp;C1182</f>
        <v>636N</v>
      </c>
      <c r="I1182" s="0" t="str">
        <f aca="false">D1182&amp;"-"&amp;E1182</f>
        <v>12-I01</v>
      </c>
      <c r="K1182" s="46" t="n">
        <f aca="false">ISNUMBER(MATCH(B1182,Selection!A:A,0))</f>
        <v>0</v>
      </c>
    </row>
    <row r="1183" customFormat="false" ht="13" hidden="true" customHeight="false" outlineLevel="0" collapsed="false">
      <c r="A1183" s="35" t="n">
        <v>2843</v>
      </c>
      <c r="B1183" s="35" t="n">
        <v>637</v>
      </c>
      <c r="C1183" s="45" t="s">
        <v>43</v>
      </c>
      <c r="D1183" s="35" t="n">
        <v>12</v>
      </c>
      <c r="E1183" s="35" t="s">
        <v>2585</v>
      </c>
      <c r="F1183" s="35"/>
      <c r="H1183" s="0" t="str">
        <f aca="false">B1183&amp;C1183</f>
        <v>637T</v>
      </c>
      <c r="I1183" s="0" t="str">
        <f aca="false">D1183&amp;"-"&amp;E1183</f>
        <v>12-I02</v>
      </c>
      <c r="K1183" s="46" t="n">
        <f aca="false">ISNUMBER(MATCH(B1183,Selection!A:A,0))</f>
        <v>0</v>
      </c>
    </row>
    <row r="1184" customFormat="false" ht="13" hidden="true" customHeight="false" outlineLevel="0" collapsed="false">
      <c r="A1184" s="35" t="n">
        <v>2844</v>
      </c>
      <c r="B1184" s="35" t="n">
        <v>637</v>
      </c>
      <c r="C1184" s="45" t="s">
        <v>44</v>
      </c>
      <c r="D1184" s="35" t="n">
        <v>12</v>
      </c>
      <c r="E1184" s="35" t="s">
        <v>2586</v>
      </c>
      <c r="F1184" s="35"/>
      <c r="H1184" s="0" t="str">
        <f aca="false">B1184&amp;C1184</f>
        <v>637N</v>
      </c>
      <c r="I1184" s="0" t="str">
        <f aca="false">D1184&amp;"-"&amp;E1184</f>
        <v>12-I03</v>
      </c>
      <c r="K1184" s="46" t="n">
        <f aca="false">ISNUMBER(MATCH(B1184,Selection!A:A,0))</f>
        <v>0</v>
      </c>
    </row>
    <row r="1185" customFormat="false" ht="13" hidden="true" customHeight="false" outlineLevel="0" collapsed="false">
      <c r="A1185" s="35" t="n">
        <v>2847</v>
      </c>
      <c r="B1185" s="35" t="n">
        <v>639</v>
      </c>
      <c r="C1185" s="45" t="s">
        <v>43</v>
      </c>
      <c r="D1185" s="35" t="n">
        <v>12</v>
      </c>
      <c r="E1185" s="35" t="s">
        <v>2587</v>
      </c>
      <c r="F1185" s="35"/>
      <c r="H1185" s="0" t="str">
        <f aca="false">B1185&amp;C1185</f>
        <v>639T</v>
      </c>
      <c r="I1185" s="0" t="str">
        <f aca="false">D1185&amp;"-"&amp;E1185</f>
        <v>12-I04</v>
      </c>
      <c r="K1185" s="46" t="n">
        <f aca="false">ISNUMBER(MATCH(B1185,Selection!A:A,0))</f>
        <v>0</v>
      </c>
    </row>
    <row r="1186" customFormat="false" ht="13" hidden="true" customHeight="false" outlineLevel="0" collapsed="false">
      <c r="A1186" s="35" t="n">
        <v>2848</v>
      </c>
      <c r="B1186" s="35" t="n">
        <v>639</v>
      </c>
      <c r="C1186" s="45" t="s">
        <v>44</v>
      </c>
      <c r="D1186" s="35" t="n">
        <v>12</v>
      </c>
      <c r="E1186" s="35" t="s">
        <v>2588</v>
      </c>
      <c r="F1186" s="35"/>
      <c r="H1186" s="0" t="str">
        <f aca="false">B1186&amp;C1186</f>
        <v>639N</v>
      </c>
      <c r="I1186" s="0" t="str">
        <f aca="false">D1186&amp;"-"&amp;E1186</f>
        <v>12-I05</v>
      </c>
      <c r="K1186" s="46" t="n">
        <f aca="false">ISNUMBER(MATCH(B1186,Selection!A:A,0))</f>
        <v>0</v>
      </c>
    </row>
    <row r="1187" customFormat="false" ht="13" hidden="true" customHeight="false" outlineLevel="0" collapsed="false">
      <c r="A1187" s="35" t="n">
        <v>2849</v>
      </c>
      <c r="B1187" s="35" t="n">
        <v>640</v>
      </c>
      <c r="C1187" s="45" t="s">
        <v>43</v>
      </c>
      <c r="D1187" s="35" t="n">
        <v>12</v>
      </c>
      <c r="E1187" s="35" t="s">
        <v>2589</v>
      </c>
      <c r="F1187" s="35"/>
      <c r="H1187" s="0" t="str">
        <f aca="false">B1187&amp;C1187</f>
        <v>640T</v>
      </c>
      <c r="I1187" s="0" t="str">
        <f aca="false">D1187&amp;"-"&amp;E1187</f>
        <v>12-I06</v>
      </c>
      <c r="K1187" s="46" t="n">
        <f aca="false">ISNUMBER(MATCH(B1187,Selection!A:A,0))</f>
        <v>0</v>
      </c>
    </row>
    <row r="1188" customFormat="false" ht="13" hidden="true" customHeight="false" outlineLevel="0" collapsed="false">
      <c r="A1188" s="35" t="n">
        <v>2850</v>
      </c>
      <c r="B1188" s="35" t="n">
        <v>640</v>
      </c>
      <c r="C1188" s="45" t="s">
        <v>44</v>
      </c>
      <c r="D1188" s="35" t="n">
        <v>12</v>
      </c>
      <c r="E1188" s="35" t="s">
        <v>2590</v>
      </c>
      <c r="F1188" s="35"/>
      <c r="H1188" s="0" t="str">
        <f aca="false">B1188&amp;C1188</f>
        <v>640N</v>
      </c>
      <c r="I1188" s="0" t="str">
        <f aca="false">D1188&amp;"-"&amp;E1188</f>
        <v>12-I07</v>
      </c>
      <c r="K1188" s="46" t="n">
        <f aca="false">ISNUMBER(MATCH(B1188,Selection!A:A,0))</f>
        <v>0</v>
      </c>
    </row>
    <row r="1189" customFormat="false" ht="13" hidden="true" customHeight="false" outlineLevel="0" collapsed="false">
      <c r="A1189" s="35" t="n">
        <v>2853</v>
      </c>
      <c r="B1189" s="35" t="n">
        <v>642</v>
      </c>
      <c r="C1189" s="45" t="s">
        <v>324</v>
      </c>
      <c r="D1189" s="35" t="n">
        <v>12</v>
      </c>
      <c r="E1189" s="35" t="s">
        <v>2591</v>
      </c>
      <c r="F1189" s="35"/>
      <c r="H1189" s="0" t="str">
        <f aca="false">B1189&amp;C1189</f>
        <v>642MET</v>
      </c>
      <c r="I1189" s="0" t="str">
        <f aca="false">D1189&amp;"-"&amp;E1189</f>
        <v>12-I08</v>
      </c>
      <c r="K1189" s="46" t="n">
        <f aca="false">ISNUMBER(MATCH(B1189,Selection!A:A,0))</f>
        <v>0</v>
      </c>
    </row>
    <row r="1190" customFormat="false" ht="13" hidden="true" customHeight="false" outlineLevel="0" collapsed="false">
      <c r="A1190" s="35" t="n">
        <v>2854</v>
      </c>
      <c r="B1190" s="35" t="n">
        <v>642</v>
      </c>
      <c r="C1190" s="45" t="s">
        <v>44</v>
      </c>
      <c r="D1190" s="35" t="n">
        <v>12</v>
      </c>
      <c r="E1190" s="35" t="s">
        <v>2592</v>
      </c>
      <c r="F1190" s="35"/>
      <c r="H1190" s="0" t="str">
        <f aca="false">B1190&amp;C1190</f>
        <v>642N</v>
      </c>
      <c r="I1190" s="0" t="str">
        <f aca="false">D1190&amp;"-"&amp;E1190</f>
        <v>12-I09</v>
      </c>
      <c r="K1190" s="46" t="n">
        <f aca="false">ISNUMBER(MATCH(B1190,Selection!A:A,0))</f>
        <v>0</v>
      </c>
    </row>
    <row r="1191" customFormat="false" ht="13" hidden="true" customHeight="false" outlineLevel="0" collapsed="false">
      <c r="A1191" s="35" t="n">
        <v>2859</v>
      </c>
      <c r="B1191" s="35" t="n">
        <v>645</v>
      </c>
      <c r="C1191" s="45" t="s">
        <v>43</v>
      </c>
      <c r="D1191" s="35" t="n">
        <v>12</v>
      </c>
      <c r="E1191" s="35" t="s">
        <v>2593</v>
      </c>
      <c r="F1191" s="35"/>
      <c r="H1191" s="0" t="str">
        <f aca="false">B1191&amp;C1191</f>
        <v>645T</v>
      </c>
      <c r="I1191" s="0" t="str">
        <f aca="false">D1191&amp;"-"&amp;E1191</f>
        <v>12-I10</v>
      </c>
      <c r="K1191" s="46" t="n">
        <f aca="false">ISNUMBER(MATCH(B1191,Selection!A:A,0))</f>
        <v>0</v>
      </c>
    </row>
    <row r="1192" customFormat="false" ht="13" hidden="true" customHeight="false" outlineLevel="0" collapsed="false">
      <c r="A1192" s="35" t="n">
        <v>2860</v>
      </c>
      <c r="B1192" s="35" t="n">
        <v>645</v>
      </c>
      <c r="C1192" s="45" t="s">
        <v>44</v>
      </c>
      <c r="D1192" s="35" t="n">
        <v>12</v>
      </c>
      <c r="E1192" s="35" t="s">
        <v>2594</v>
      </c>
      <c r="F1192" s="35"/>
      <c r="H1192" s="0" t="str">
        <f aca="false">B1192&amp;C1192</f>
        <v>645N</v>
      </c>
      <c r="I1192" s="0" t="str">
        <f aca="false">D1192&amp;"-"&amp;E1192</f>
        <v>12-J01</v>
      </c>
      <c r="K1192" s="46" t="n">
        <f aca="false">ISNUMBER(MATCH(B1192,Selection!A:A,0))</f>
        <v>0</v>
      </c>
    </row>
    <row r="1193" customFormat="false" ht="13" hidden="true" customHeight="false" outlineLevel="0" collapsed="false">
      <c r="A1193" s="35" t="n">
        <v>2879</v>
      </c>
      <c r="B1193" s="35" t="n">
        <v>655</v>
      </c>
      <c r="C1193" s="45" t="s">
        <v>137</v>
      </c>
      <c r="D1193" s="35" t="n">
        <v>12</v>
      </c>
      <c r="E1193" s="35" t="s">
        <v>2595</v>
      </c>
      <c r="F1193" s="35"/>
      <c r="H1193" s="0" t="str">
        <f aca="false">B1193&amp;C1193</f>
        <v>655ADE</v>
      </c>
      <c r="I1193" s="0" t="str">
        <f aca="false">D1193&amp;"-"&amp;E1193</f>
        <v>12-J02</v>
      </c>
      <c r="K1193" s="46" t="n">
        <f aca="false">ISNUMBER(MATCH(B1193,Selection!A:A,0))</f>
        <v>0</v>
      </c>
    </row>
    <row r="1194" customFormat="false" ht="13" hidden="true" customHeight="false" outlineLevel="0" collapsed="false">
      <c r="A1194" s="35" t="n">
        <v>2880</v>
      </c>
      <c r="B1194" s="35" t="n">
        <v>655</v>
      </c>
      <c r="C1194" s="45" t="s">
        <v>44</v>
      </c>
      <c r="D1194" s="35" t="n">
        <v>12</v>
      </c>
      <c r="E1194" s="35" t="s">
        <v>2596</v>
      </c>
      <c r="F1194" s="35"/>
      <c r="H1194" s="0" t="str">
        <f aca="false">B1194&amp;C1194</f>
        <v>655N</v>
      </c>
      <c r="I1194" s="0" t="str">
        <f aca="false">D1194&amp;"-"&amp;E1194</f>
        <v>12-J03</v>
      </c>
      <c r="K1194" s="46" t="n">
        <f aca="false">ISNUMBER(MATCH(B1194,Selection!A:A,0))</f>
        <v>0</v>
      </c>
    </row>
    <row r="1195" customFormat="false" ht="13" hidden="true" customHeight="false" outlineLevel="0" collapsed="false">
      <c r="A1195" s="35" t="n">
        <v>2883</v>
      </c>
      <c r="B1195" s="35" t="n">
        <v>657</v>
      </c>
      <c r="C1195" s="45" t="s">
        <v>43</v>
      </c>
      <c r="D1195" s="35" t="n">
        <v>12</v>
      </c>
      <c r="E1195" s="35" t="s">
        <v>2597</v>
      </c>
      <c r="F1195" s="35"/>
      <c r="H1195" s="0" t="str">
        <f aca="false">B1195&amp;C1195</f>
        <v>657T</v>
      </c>
      <c r="I1195" s="0" t="str">
        <f aca="false">D1195&amp;"-"&amp;E1195</f>
        <v>12-J04</v>
      </c>
      <c r="K1195" s="46" t="n">
        <f aca="false">ISNUMBER(MATCH(B1195,Selection!A:A,0))</f>
        <v>0</v>
      </c>
    </row>
    <row r="1196" customFormat="false" ht="13" hidden="true" customHeight="false" outlineLevel="0" collapsed="false">
      <c r="A1196" s="35" t="n">
        <v>2884</v>
      </c>
      <c r="B1196" s="35" t="n">
        <v>657</v>
      </c>
      <c r="C1196" s="45" t="s">
        <v>44</v>
      </c>
      <c r="D1196" s="35" t="n">
        <v>12</v>
      </c>
      <c r="E1196" s="35" t="s">
        <v>2598</v>
      </c>
      <c r="F1196" s="35"/>
      <c r="H1196" s="0" t="str">
        <f aca="false">B1196&amp;C1196</f>
        <v>657N</v>
      </c>
      <c r="I1196" s="0" t="str">
        <f aca="false">D1196&amp;"-"&amp;E1196</f>
        <v>12-J05</v>
      </c>
      <c r="K1196" s="46" t="n">
        <f aca="false">ISNUMBER(MATCH(B1196,Selection!A:A,0))</f>
        <v>0</v>
      </c>
    </row>
    <row r="1197" customFormat="false" ht="13" hidden="true" customHeight="false" outlineLevel="0" collapsed="false">
      <c r="A1197" s="35" t="n">
        <v>2894</v>
      </c>
      <c r="B1197" s="35" t="n">
        <v>658</v>
      </c>
      <c r="C1197" s="45" t="s">
        <v>324</v>
      </c>
      <c r="D1197" s="35" t="n">
        <v>12</v>
      </c>
      <c r="E1197" s="35" t="s">
        <v>2599</v>
      </c>
      <c r="F1197" s="35"/>
      <c r="H1197" s="0" t="str">
        <f aca="false">B1197&amp;C1197</f>
        <v>658MET</v>
      </c>
      <c r="I1197" s="0" t="str">
        <f aca="false">D1197&amp;"-"&amp;E1197</f>
        <v>12-J06</v>
      </c>
      <c r="K1197" s="46" t="n">
        <f aca="false">ISNUMBER(MATCH(B1197,Selection!A:A,0))</f>
        <v>0</v>
      </c>
    </row>
    <row r="1198" customFormat="false" ht="13" hidden="true" customHeight="false" outlineLevel="0" collapsed="false">
      <c r="A1198" s="35" t="n">
        <v>2895</v>
      </c>
      <c r="B1198" s="35" t="n">
        <v>658</v>
      </c>
      <c r="C1198" s="45" t="s">
        <v>44</v>
      </c>
      <c r="D1198" s="35" t="n">
        <v>12</v>
      </c>
      <c r="E1198" s="35" t="s">
        <v>2601</v>
      </c>
      <c r="F1198" s="35"/>
      <c r="H1198" s="0" t="str">
        <f aca="false">B1198&amp;C1198</f>
        <v>658N</v>
      </c>
      <c r="I1198" s="0" t="str">
        <f aca="false">D1198&amp;"-"&amp;E1198</f>
        <v>12-J07</v>
      </c>
      <c r="K1198" s="46" t="n">
        <f aca="false">ISNUMBER(MATCH(B1198,Selection!A:A,0))</f>
        <v>0</v>
      </c>
    </row>
    <row r="1199" customFormat="false" ht="13" hidden="true" customHeight="false" outlineLevel="0" collapsed="false">
      <c r="A1199" s="35" t="n">
        <v>2954</v>
      </c>
      <c r="B1199" s="35" t="n">
        <v>667</v>
      </c>
      <c r="C1199" s="45" t="s">
        <v>324</v>
      </c>
      <c r="D1199" s="35" t="n">
        <v>12</v>
      </c>
      <c r="E1199" s="35" t="s">
        <v>2602</v>
      </c>
      <c r="F1199" s="35"/>
      <c r="H1199" s="0" t="str">
        <f aca="false">B1199&amp;C1199</f>
        <v>667MET</v>
      </c>
      <c r="I1199" s="0" t="str">
        <f aca="false">D1199&amp;"-"&amp;E1199</f>
        <v>12-J08</v>
      </c>
      <c r="K1199" s="46" t="n">
        <f aca="false">ISNUMBER(MATCH(B1199,Selection!A:A,0))</f>
        <v>0</v>
      </c>
    </row>
    <row r="1200" customFormat="false" ht="13" hidden="true" customHeight="false" outlineLevel="0" collapsed="false">
      <c r="A1200" s="35" t="n">
        <v>2955</v>
      </c>
      <c r="B1200" s="35" t="n">
        <v>667</v>
      </c>
      <c r="C1200" s="45" t="s">
        <v>44</v>
      </c>
      <c r="D1200" s="35" t="n">
        <v>12</v>
      </c>
      <c r="E1200" s="35" t="s">
        <v>2604</v>
      </c>
      <c r="F1200" s="35"/>
      <c r="H1200" s="0" t="str">
        <f aca="false">B1200&amp;C1200</f>
        <v>667N</v>
      </c>
      <c r="I1200" s="0" t="str">
        <f aca="false">D1200&amp;"-"&amp;E1200</f>
        <v>12-J09</v>
      </c>
      <c r="K1200" s="46" t="n">
        <f aca="false">ISNUMBER(MATCH(B1200,Selection!A:A,0))</f>
        <v>0</v>
      </c>
    </row>
    <row r="1201" customFormat="false" ht="13" hidden="true" customHeight="false" outlineLevel="0" collapsed="false">
      <c r="A1201" s="35" t="n">
        <v>2958</v>
      </c>
      <c r="B1201" s="35" t="n">
        <v>669</v>
      </c>
      <c r="C1201" s="45" t="s">
        <v>324</v>
      </c>
      <c r="D1201" s="35" t="n">
        <v>12</v>
      </c>
      <c r="E1201" s="35" t="s">
        <v>2605</v>
      </c>
      <c r="F1201" s="35" t="s">
        <v>2750</v>
      </c>
      <c r="H1201" s="0" t="str">
        <f aca="false">B1201&amp;C1201</f>
        <v>669MET</v>
      </c>
      <c r="I1201" s="0" t="str">
        <f aca="false">D1201&amp;"-"&amp;E1201</f>
        <v>12-J10</v>
      </c>
      <c r="K1201" s="46" t="n">
        <f aca="false">ISNUMBER(MATCH(B1201,Selection!A:A,0))</f>
        <v>0</v>
      </c>
    </row>
    <row r="1202" customFormat="false" ht="13" hidden="true" customHeight="false" outlineLevel="0" collapsed="false">
      <c r="A1202" s="35" t="n">
        <v>2959</v>
      </c>
      <c r="B1202" s="35" t="n">
        <v>669</v>
      </c>
      <c r="C1202" s="45" t="s">
        <v>44</v>
      </c>
      <c r="D1202" s="35" t="n">
        <v>13</v>
      </c>
      <c r="E1202" s="35" t="s">
        <v>2497</v>
      </c>
      <c r="F1202" s="35"/>
      <c r="H1202" s="0" t="str">
        <f aca="false">B1202&amp;C1202</f>
        <v>669N</v>
      </c>
      <c r="I1202" s="0" t="str">
        <f aca="false">D1202&amp;"-"&amp;E1202</f>
        <v>13-A01</v>
      </c>
      <c r="K1202" s="46" t="n">
        <f aca="false">ISNUMBER(MATCH(B1202,Selection!A:A,0))</f>
        <v>0</v>
      </c>
    </row>
    <row r="1203" customFormat="false" ht="13" hidden="true" customHeight="false" outlineLevel="0" collapsed="false">
      <c r="A1203" s="35" t="n">
        <v>2960</v>
      </c>
      <c r="B1203" s="35" t="n">
        <v>670</v>
      </c>
      <c r="C1203" s="45" t="s">
        <v>324</v>
      </c>
      <c r="D1203" s="35" t="n">
        <v>13</v>
      </c>
      <c r="E1203" s="35" t="s">
        <v>2498</v>
      </c>
      <c r="F1203" s="35"/>
      <c r="H1203" s="0" t="str">
        <f aca="false">B1203&amp;C1203</f>
        <v>670MET</v>
      </c>
      <c r="I1203" s="0" t="str">
        <f aca="false">D1203&amp;"-"&amp;E1203</f>
        <v>13-A02</v>
      </c>
      <c r="K1203" s="46" t="n">
        <f aca="false">ISNUMBER(MATCH(B1203,Selection!A:A,0))</f>
        <v>0</v>
      </c>
    </row>
    <row r="1204" customFormat="false" ht="13" hidden="true" customHeight="false" outlineLevel="0" collapsed="false">
      <c r="A1204" s="35" t="n">
        <v>2961</v>
      </c>
      <c r="B1204" s="35" t="n">
        <v>670</v>
      </c>
      <c r="C1204" s="45" t="s">
        <v>44</v>
      </c>
      <c r="D1204" s="35" t="n">
        <v>13</v>
      </c>
      <c r="E1204" s="35" t="s">
        <v>2499</v>
      </c>
      <c r="F1204" s="35"/>
      <c r="H1204" s="0" t="str">
        <f aca="false">B1204&amp;C1204</f>
        <v>670N</v>
      </c>
      <c r="I1204" s="0" t="str">
        <f aca="false">D1204&amp;"-"&amp;E1204</f>
        <v>13-A03</v>
      </c>
      <c r="K1204" s="46" t="n">
        <f aca="false">ISNUMBER(MATCH(B1204,Selection!A:A,0))</f>
        <v>0</v>
      </c>
    </row>
    <row r="1205" customFormat="false" ht="13" hidden="true" customHeight="false" outlineLevel="0" collapsed="false">
      <c r="A1205" s="35" t="n">
        <v>2981</v>
      </c>
      <c r="B1205" s="35" t="n">
        <v>676</v>
      </c>
      <c r="C1205" s="45" t="s">
        <v>43</v>
      </c>
      <c r="D1205" s="35" t="n">
        <v>13</v>
      </c>
      <c r="E1205" s="35" t="s">
        <v>2500</v>
      </c>
      <c r="F1205" s="35"/>
      <c r="H1205" s="0" t="str">
        <f aca="false">B1205&amp;C1205</f>
        <v>676T</v>
      </c>
      <c r="I1205" s="0" t="str">
        <f aca="false">D1205&amp;"-"&amp;E1205</f>
        <v>13-A04</v>
      </c>
      <c r="K1205" s="46" t="n">
        <f aca="false">ISNUMBER(MATCH(B1205,Selection!A:A,0))</f>
        <v>0</v>
      </c>
    </row>
    <row r="1206" customFormat="false" ht="13" hidden="true" customHeight="false" outlineLevel="0" collapsed="false">
      <c r="A1206" s="35" t="n">
        <v>2980</v>
      </c>
      <c r="B1206" s="35" t="n">
        <v>676</v>
      </c>
      <c r="C1206" s="45" t="s">
        <v>44</v>
      </c>
      <c r="D1206" s="35" t="n">
        <v>13</v>
      </c>
      <c r="E1206" s="35" t="s">
        <v>2501</v>
      </c>
      <c r="F1206" s="35"/>
      <c r="H1206" s="0" t="str">
        <f aca="false">B1206&amp;C1206</f>
        <v>676N</v>
      </c>
      <c r="I1206" s="0" t="str">
        <f aca="false">D1206&amp;"-"&amp;E1206</f>
        <v>13-A05</v>
      </c>
      <c r="K1206" s="46" t="n">
        <f aca="false">ISNUMBER(MATCH(B1206,Selection!A:A,0))</f>
        <v>0</v>
      </c>
    </row>
    <row r="1207" customFormat="false" ht="13" hidden="true" customHeight="false" outlineLevel="0" collapsed="false">
      <c r="A1207" s="35" t="n">
        <v>2984</v>
      </c>
      <c r="B1207" s="35" t="n">
        <v>679</v>
      </c>
      <c r="C1207" s="45" t="s">
        <v>324</v>
      </c>
      <c r="D1207" s="35" t="n">
        <v>13</v>
      </c>
      <c r="E1207" s="35" t="s">
        <v>2502</v>
      </c>
      <c r="F1207" s="35"/>
      <c r="H1207" s="0" t="str">
        <f aca="false">B1207&amp;C1207</f>
        <v>679MET</v>
      </c>
      <c r="I1207" s="0" t="str">
        <f aca="false">D1207&amp;"-"&amp;E1207</f>
        <v>13-A06</v>
      </c>
      <c r="K1207" s="46" t="n">
        <f aca="false">ISNUMBER(MATCH(B1207,Selection!A:A,0))</f>
        <v>0</v>
      </c>
    </row>
    <row r="1208" customFormat="false" ht="13" hidden="true" customHeight="false" outlineLevel="0" collapsed="false">
      <c r="A1208" s="35" t="n">
        <v>2985</v>
      </c>
      <c r="B1208" s="35" t="n">
        <v>679</v>
      </c>
      <c r="C1208" s="45" t="s">
        <v>44</v>
      </c>
      <c r="D1208" s="35" t="n">
        <v>13</v>
      </c>
      <c r="E1208" s="35" t="s">
        <v>2503</v>
      </c>
      <c r="F1208" s="35"/>
      <c r="H1208" s="0" t="str">
        <f aca="false">B1208&amp;C1208</f>
        <v>679N</v>
      </c>
      <c r="I1208" s="0" t="str">
        <f aca="false">D1208&amp;"-"&amp;E1208</f>
        <v>13-A07</v>
      </c>
      <c r="K1208" s="46" t="n">
        <f aca="false">ISNUMBER(MATCH(B1208,Selection!A:A,0))</f>
        <v>0</v>
      </c>
    </row>
    <row r="1209" customFormat="false" ht="13" hidden="true" customHeight="false" outlineLevel="0" collapsed="false">
      <c r="A1209" s="35" t="n">
        <v>2986</v>
      </c>
      <c r="B1209" s="35" t="n">
        <v>680</v>
      </c>
      <c r="C1209" s="45" t="s">
        <v>324</v>
      </c>
      <c r="D1209" s="35" t="n">
        <v>13</v>
      </c>
      <c r="E1209" s="35" t="s">
        <v>2504</v>
      </c>
      <c r="F1209" s="35"/>
      <c r="H1209" s="0" t="str">
        <f aca="false">B1209&amp;C1209</f>
        <v>680MET</v>
      </c>
      <c r="I1209" s="0" t="str">
        <f aca="false">D1209&amp;"-"&amp;E1209</f>
        <v>13-A08</v>
      </c>
      <c r="K1209" s="46" t="n">
        <f aca="false">ISNUMBER(MATCH(B1209,Selection!A:A,0))</f>
        <v>0</v>
      </c>
    </row>
    <row r="1210" customFormat="false" ht="13" hidden="true" customHeight="false" outlineLevel="0" collapsed="false">
      <c r="A1210" s="35" t="n">
        <v>2997</v>
      </c>
      <c r="B1210" s="35" t="n">
        <v>680</v>
      </c>
      <c r="C1210" s="45" t="s">
        <v>44</v>
      </c>
      <c r="D1210" s="35" t="n">
        <v>13</v>
      </c>
      <c r="E1210" s="35" t="s">
        <v>2505</v>
      </c>
      <c r="F1210" s="35"/>
      <c r="H1210" s="0" t="str">
        <f aca="false">B1210&amp;C1210</f>
        <v>680N</v>
      </c>
      <c r="I1210" s="0" t="str">
        <f aca="false">D1210&amp;"-"&amp;E1210</f>
        <v>13-A09</v>
      </c>
      <c r="K1210" s="46" t="n">
        <f aca="false">ISNUMBER(MATCH(B1210,Selection!A:A,0))</f>
        <v>0</v>
      </c>
    </row>
    <row r="1211" customFormat="false" ht="13" hidden="true" customHeight="false" outlineLevel="0" collapsed="false">
      <c r="A1211" s="35" t="n">
        <v>2987</v>
      </c>
      <c r="B1211" s="35" t="n">
        <v>681</v>
      </c>
      <c r="C1211" s="45" t="s">
        <v>324</v>
      </c>
      <c r="D1211" s="35" t="n">
        <v>13</v>
      </c>
      <c r="E1211" s="35" t="s">
        <v>2506</v>
      </c>
      <c r="F1211" s="35"/>
      <c r="H1211" s="0" t="str">
        <f aca="false">B1211&amp;C1211</f>
        <v>681MET</v>
      </c>
      <c r="I1211" s="0" t="str">
        <f aca="false">D1211&amp;"-"&amp;E1211</f>
        <v>13-A10</v>
      </c>
      <c r="K1211" s="46" t="n">
        <f aca="false">ISNUMBER(MATCH(B1211,Selection!A:A,0))</f>
        <v>0</v>
      </c>
    </row>
    <row r="1212" customFormat="false" ht="13" hidden="true" customHeight="false" outlineLevel="0" collapsed="false">
      <c r="A1212" s="35" t="n">
        <v>2998</v>
      </c>
      <c r="B1212" s="35" t="n">
        <v>681</v>
      </c>
      <c r="C1212" s="45" t="s">
        <v>44</v>
      </c>
      <c r="D1212" s="35" t="n">
        <v>13</v>
      </c>
      <c r="E1212" s="35" t="s">
        <v>2507</v>
      </c>
      <c r="F1212" s="35"/>
      <c r="H1212" s="0" t="str">
        <f aca="false">B1212&amp;C1212</f>
        <v>681N</v>
      </c>
      <c r="I1212" s="0" t="str">
        <f aca="false">D1212&amp;"-"&amp;E1212</f>
        <v>13-B01</v>
      </c>
      <c r="K1212" s="46" t="n">
        <f aca="false">ISNUMBER(MATCH(B1212,Selection!A:A,0))</f>
        <v>0</v>
      </c>
    </row>
    <row r="1213" customFormat="false" ht="13" hidden="true" customHeight="false" outlineLevel="0" collapsed="false">
      <c r="A1213" s="35" t="n">
        <v>3020</v>
      </c>
      <c r="B1213" s="35" t="n">
        <v>690</v>
      </c>
      <c r="C1213" s="45" t="s">
        <v>324</v>
      </c>
      <c r="D1213" s="35" t="n">
        <v>13</v>
      </c>
      <c r="E1213" s="35" t="s">
        <v>2508</v>
      </c>
      <c r="F1213" s="35"/>
      <c r="H1213" s="0" t="str">
        <f aca="false">B1213&amp;C1213</f>
        <v>690MET</v>
      </c>
      <c r="I1213" s="0" t="str">
        <f aca="false">D1213&amp;"-"&amp;E1213</f>
        <v>13-B02</v>
      </c>
      <c r="K1213" s="46" t="n">
        <f aca="false">ISNUMBER(MATCH(B1213,Selection!A:A,0))</f>
        <v>0</v>
      </c>
    </row>
    <row r="1214" customFormat="false" ht="13" hidden="true" customHeight="false" outlineLevel="0" collapsed="false">
      <c r="A1214" s="35" t="n">
        <v>3021</v>
      </c>
      <c r="B1214" s="35" t="n">
        <v>690</v>
      </c>
      <c r="C1214" s="45" t="s">
        <v>44</v>
      </c>
      <c r="D1214" s="35" t="n">
        <v>13</v>
      </c>
      <c r="E1214" s="35" t="s">
        <v>2509</v>
      </c>
      <c r="F1214" s="35"/>
      <c r="H1214" s="0" t="str">
        <f aca="false">B1214&amp;C1214</f>
        <v>690N</v>
      </c>
      <c r="I1214" s="0" t="str">
        <f aca="false">D1214&amp;"-"&amp;E1214</f>
        <v>13-B03</v>
      </c>
      <c r="K1214" s="46" t="n">
        <f aca="false">ISNUMBER(MATCH(B1214,Selection!A:A,0))</f>
        <v>0</v>
      </c>
    </row>
    <row r="1215" customFormat="false" ht="13" hidden="true" customHeight="false" outlineLevel="0" collapsed="false">
      <c r="A1215" s="35" t="n">
        <v>4598</v>
      </c>
      <c r="B1215" s="35" t="n">
        <v>692</v>
      </c>
      <c r="C1215" s="45" t="s">
        <v>43</v>
      </c>
      <c r="D1215" s="35" t="n">
        <v>13</v>
      </c>
      <c r="E1215" s="35" t="s">
        <v>2510</v>
      </c>
      <c r="F1215" s="35"/>
      <c r="H1215" s="0" t="str">
        <f aca="false">B1215&amp;C1215</f>
        <v>692T</v>
      </c>
      <c r="I1215" s="0" t="str">
        <f aca="false">D1215&amp;"-"&amp;E1215</f>
        <v>13-B04</v>
      </c>
      <c r="K1215" s="46" t="n">
        <f aca="false">ISNUMBER(MATCH(B1215,Selection!A:A,0))</f>
        <v>0</v>
      </c>
    </row>
    <row r="1216" customFormat="false" ht="13" hidden="true" customHeight="false" outlineLevel="0" collapsed="false">
      <c r="A1216" s="35" t="n">
        <v>4597</v>
      </c>
      <c r="B1216" s="35" t="n">
        <v>692</v>
      </c>
      <c r="C1216" s="45" t="s">
        <v>44</v>
      </c>
      <c r="D1216" s="35" t="n">
        <v>13</v>
      </c>
      <c r="E1216" s="35" t="s">
        <v>2511</v>
      </c>
      <c r="F1216" s="35"/>
      <c r="H1216" s="0" t="str">
        <f aca="false">B1216&amp;C1216</f>
        <v>692N</v>
      </c>
      <c r="I1216" s="0" t="str">
        <f aca="false">D1216&amp;"-"&amp;E1216</f>
        <v>13-B05</v>
      </c>
      <c r="K1216" s="46" t="n">
        <f aca="false">ISNUMBER(MATCH(B1216,Selection!A:A,0))</f>
        <v>0</v>
      </c>
    </row>
    <row r="1217" customFormat="false" ht="13" hidden="true" customHeight="false" outlineLevel="0" collapsed="false">
      <c r="A1217" s="35" t="n">
        <v>3037</v>
      </c>
      <c r="B1217" s="35" t="n">
        <v>695</v>
      </c>
      <c r="C1217" s="45" t="s">
        <v>137</v>
      </c>
      <c r="D1217" s="35" t="n">
        <v>13</v>
      </c>
      <c r="E1217" s="35" t="s">
        <v>2512</v>
      </c>
      <c r="F1217" s="35"/>
      <c r="H1217" s="0" t="str">
        <f aca="false">B1217&amp;C1217</f>
        <v>695ADE</v>
      </c>
      <c r="I1217" s="0" t="str">
        <f aca="false">D1217&amp;"-"&amp;E1217</f>
        <v>13-B06</v>
      </c>
      <c r="K1217" s="46" t="n">
        <f aca="false">ISNUMBER(MATCH(B1217,Selection!A:A,0))</f>
        <v>0</v>
      </c>
    </row>
    <row r="1218" customFormat="false" ht="13" hidden="true" customHeight="false" outlineLevel="0" collapsed="false">
      <c r="A1218" s="35" t="n">
        <v>3038</v>
      </c>
      <c r="B1218" s="35" t="n">
        <v>695</v>
      </c>
      <c r="C1218" s="45" t="s">
        <v>44</v>
      </c>
      <c r="D1218" s="35" t="n">
        <v>13</v>
      </c>
      <c r="E1218" s="35" t="s">
        <v>2513</v>
      </c>
      <c r="F1218" s="35"/>
      <c r="H1218" s="0" t="str">
        <f aca="false">B1218&amp;C1218</f>
        <v>695N</v>
      </c>
      <c r="I1218" s="0" t="str">
        <f aca="false">D1218&amp;"-"&amp;E1218</f>
        <v>13-B07</v>
      </c>
      <c r="K1218" s="46" t="n">
        <f aca="false">ISNUMBER(MATCH(B1218,Selection!A:A,0))</f>
        <v>0</v>
      </c>
    </row>
    <row r="1219" customFormat="false" ht="13" hidden="true" customHeight="false" outlineLevel="0" collapsed="false">
      <c r="A1219" s="35" t="n">
        <v>3039</v>
      </c>
      <c r="B1219" s="35" t="n">
        <v>696</v>
      </c>
      <c r="C1219" s="45" t="s">
        <v>137</v>
      </c>
      <c r="D1219" s="35" t="n">
        <v>13</v>
      </c>
      <c r="E1219" s="35" t="s">
        <v>2514</v>
      </c>
      <c r="F1219" s="35"/>
      <c r="H1219" s="0" t="str">
        <f aca="false">B1219&amp;C1219</f>
        <v>696ADE</v>
      </c>
      <c r="I1219" s="0" t="str">
        <f aca="false">D1219&amp;"-"&amp;E1219</f>
        <v>13-B08</v>
      </c>
      <c r="K1219" s="46" t="n">
        <f aca="false">ISNUMBER(MATCH(B1219,Selection!A:A,0))</f>
        <v>0</v>
      </c>
    </row>
    <row r="1220" customFormat="false" ht="13" hidden="true" customHeight="false" outlineLevel="0" collapsed="false">
      <c r="A1220" s="35" t="n">
        <v>3040</v>
      </c>
      <c r="B1220" s="35" t="n">
        <v>696</v>
      </c>
      <c r="C1220" s="45" t="s">
        <v>44</v>
      </c>
      <c r="D1220" s="35" t="n">
        <v>13</v>
      </c>
      <c r="E1220" s="35" t="s">
        <v>2515</v>
      </c>
      <c r="F1220" s="35"/>
      <c r="H1220" s="0" t="str">
        <f aca="false">B1220&amp;C1220</f>
        <v>696N</v>
      </c>
      <c r="I1220" s="0" t="str">
        <f aca="false">D1220&amp;"-"&amp;E1220</f>
        <v>13-B09</v>
      </c>
      <c r="K1220" s="46" t="n">
        <f aca="false">ISNUMBER(MATCH(B1220,Selection!A:A,0))</f>
        <v>0</v>
      </c>
    </row>
    <row r="1221" customFormat="false" ht="13" hidden="true" customHeight="false" outlineLevel="0" collapsed="false">
      <c r="A1221" s="35" t="n">
        <v>4600</v>
      </c>
      <c r="B1221" s="35" t="n">
        <v>702</v>
      </c>
      <c r="C1221" s="45" t="s">
        <v>43</v>
      </c>
      <c r="D1221" s="35" t="n">
        <v>13</v>
      </c>
      <c r="E1221" s="35" t="s">
        <v>2518</v>
      </c>
      <c r="F1221" s="35"/>
      <c r="H1221" s="0" t="str">
        <f aca="false">B1221&amp;C1221</f>
        <v>702T</v>
      </c>
      <c r="I1221" s="0" t="str">
        <f aca="false">D1221&amp;"-"&amp;E1221</f>
        <v>13-B10</v>
      </c>
      <c r="K1221" s="46" t="n">
        <f aca="false">ISNUMBER(MATCH(B1221,Selection!A:A,0))</f>
        <v>0</v>
      </c>
    </row>
    <row r="1222" customFormat="false" ht="13" hidden="true" customHeight="false" outlineLevel="0" collapsed="false">
      <c r="A1222" s="35" t="n">
        <v>4599</v>
      </c>
      <c r="B1222" s="35" t="n">
        <v>702</v>
      </c>
      <c r="C1222" s="45" t="s">
        <v>44</v>
      </c>
      <c r="D1222" s="35" t="n">
        <v>13</v>
      </c>
      <c r="E1222" s="35" t="s">
        <v>2521</v>
      </c>
      <c r="F1222" s="35"/>
      <c r="H1222" s="0" t="str">
        <f aca="false">B1222&amp;C1222</f>
        <v>702N</v>
      </c>
      <c r="I1222" s="0" t="str">
        <f aca="false">D1222&amp;"-"&amp;E1222</f>
        <v>13-C01</v>
      </c>
      <c r="K1222" s="46" t="n">
        <f aca="false">ISNUMBER(MATCH(B1222,Selection!A:A,0))</f>
        <v>0</v>
      </c>
    </row>
    <row r="1223" customFormat="false" ht="13" hidden="true" customHeight="false" outlineLevel="0" collapsed="false">
      <c r="A1223" s="35" t="n">
        <v>4604</v>
      </c>
      <c r="B1223" s="35" t="n">
        <v>711</v>
      </c>
      <c r="C1223" s="45" t="s">
        <v>43</v>
      </c>
      <c r="D1223" s="35" t="n">
        <v>13</v>
      </c>
      <c r="E1223" s="35" t="s">
        <v>2522</v>
      </c>
      <c r="F1223" s="35"/>
      <c r="H1223" s="0" t="str">
        <f aca="false">B1223&amp;C1223</f>
        <v>711T</v>
      </c>
      <c r="I1223" s="0" t="str">
        <f aca="false">D1223&amp;"-"&amp;E1223</f>
        <v>13-C02</v>
      </c>
      <c r="K1223" s="46" t="n">
        <f aca="false">ISNUMBER(MATCH(B1223,Selection!A:A,0))</f>
        <v>0</v>
      </c>
    </row>
    <row r="1224" customFormat="false" ht="13" hidden="true" customHeight="false" outlineLevel="0" collapsed="false">
      <c r="A1224" s="35" t="n">
        <v>4603</v>
      </c>
      <c r="B1224" s="35" t="n">
        <v>711</v>
      </c>
      <c r="C1224" s="45" t="s">
        <v>44</v>
      </c>
      <c r="D1224" s="35" t="n">
        <v>13</v>
      </c>
      <c r="E1224" s="35" t="s">
        <v>2524</v>
      </c>
      <c r="F1224" s="35"/>
      <c r="H1224" s="0" t="str">
        <f aca="false">B1224&amp;C1224</f>
        <v>711N</v>
      </c>
      <c r="I1224" s="0" t="str">
        <f aca="false">D1224&amp;"-"&amp;E1224</f>
        <v>13-C03</v>
      </c>
      <c r="K1224" s="46" t="n">
        <f aca="false">ISNUMBER(MATCH(B1224,Selection!A:A,0))</f>
        <v>0</v>
      </c>
    </row>
    <row r="1225" customFormat="false" ht="13" hidden="true" customHeight="false" outlineLevel="0" collapsed="false">
      <c r="A1225" s="35" t="n">
        <v>3098</v>
      </c>
      <c r="B1225" s="35" t="n">
        <v>712</v>
      </c>
      <c r="C1225" s="45" t="s">
        <v>43</v>
      </c>
      <c r="D1225" s="35" t="n">
        <v>13</v>
      </c>
      <c r="E1225" s="35" t="s">
        <v>2526</v>
      </c>
      <c r="F1225" s="35"/>
      <c r="H1225" s="0" t="str">
        <f aca="false">B1225&amp;C1225</f>
        <v>712T</v>
      </c>
      <c r="I1225" s="0" t="str">
        <f aca="false">D1225&amp;"-"&amp;E1225</f>
        <v>13-C04</v>
      </c>
      <c r="K1225" s="46" t="n">
        <f aca="false">ISNUMBER(MATCH(B1225,Selection!A:A,0))</f>
        <v>0</v>
      </c>
    </row>
    <row r="1226" customFormat="false" ht="13" hidden="true" customHeight="false" outlineLevel="0" collapsed="false">
      <c r="A1226" s="35" t="n">
        <v>3099</v>
      </c>
      <c r="B1226" s="35" t="n">
        <v>712</v>
      </c>
      <c r="C1226" s="45" t="s">
        <v>44</v>
      </c>
      <c r="D1226" s="35" t="n">
        <v>13</v>
      </c>
      <c r="E1226" s="35" t="s">
        <v>2527</v>
      </c>
      <c r="F1226" s="35"/>
      <c r="H1226" s="0" t="str">
        <f aca="false">B1226&amp;C1226</f>
        <v>712N</v>
      </c>
      <c r="I1226" s="0" t="str">
        <f aca="false">D1226&amp;"-"&amp;E1226</f>
        <v>13-C05</v>
      </c>
      <c r="K1226" s="46" t="n">
        <f aca="false">ISNUMBER(MATCH(B1226,Selection!A:A,0))</f>
        <v>0</v>
      </c>
    </row>
  </sheetData>
  <autoFilter ref="A1:K1226">
    <filterColumn colId="10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H125"/>
  <sheetViews>
    <sheetView showFormulas="false" showGridLines="true" showRowColHeaders="true" showZeros="true" rightToLeft="false" tabSelected="false" showOutlineSymbols="true" defaultGridColor="true" view="normal" topLeftCell="A65" colorId="64" zoomScale="150" zoomScaleNormal="150" zoomScalePageLayoutView="100" workbookViewId="0">
      <selection pane="topLeft" activeCell="F93" activeCellId="0" sqref="F93"/>
    </sheetView>
  </sheetViews>
  <sheetFormatPr defaultRowHeight="13" zeroHeight="false" outlineLevelRow="0" outlineLevelCol="0"/>
  <cols>
    <col collapsed="false" customWidth="true" hidden="false" outlineLevel="0" max="1" min="1" style="0" width="6.71"/>
    <col collapsed="false" customWidth="true" hidden="false" outlineLevel="0" max="10" min="2" style="8" width="5.86"/>
    <col collapsed="false" customWidth="true" hidden="false" outlineLevel="0" max="11" min="11" style="0" width="6"/>
    <col collapsed="false" customWidth="true" hidden="false" outlineLevel="0" max="15" min="12" style="0" width="10.59"/>
    <col collapsed="false" customWidth="true" hidden="false" outlineLevel="0" max="21" min="16" style="8" width="7.58"/>
    <col collapsed="false" customWidth="true" hidden="false" outlineLevel="0" max="23" min="22" style="0" width="10.59"/>
    <col collapsed="false" customWidth="true" hidden="false" outlineLevel="0" max="24" min="24" style="0" width="13.57"/>
    <col collapsed="false" customWidth="true" hidden="false" outlineLevel="0" max="25" min="25" style="10" width="10.71"/>
    <col collapsed="false" customWidth="true" hidden="false" outlineLevel="0" max="26" min="26" style="0" width="6.71"/>
    <col collapsed="false" customWidth="true" hidden="false" outlineLevel="0" max="33" min="27" style="0" width="6.14"/>
    <col collapsed="false" customWidth="true" hidden="false" outlineLevel="0" max="1025" min="34" style="0" width="10.59"/>
  </cols>
  <sheetData>
    <row r="1" customFormat="false" ht="13" hidden="false" customHeight="false" outlineLevel="0" collapsed="false">
      <c r="P1" s="67" t="s">
        <v>2751</v>
      </c>
      <c r="Q1" s="67" t="s">
        <v>2752</v>
      </c>
      <c r="R1" s="67" t="s">
        <v>2753</v>
      </c>
      <c r="S1" s="67" t="s">
        <v>2754</v>
      </c>
      <c r="T1" s="67" t="s">
        <v>2755</v>
      </c>
      <c r="U1" s="67" t="s">
        <v>2756</v>
      </c>
      <c r="V1" s="67" t="s">
        <v>2757</v>
      </c>
      <c r="Y1" s="68" t="s">
        <v>2758</v>
      </c>
      <c r="Z1" s="67" t="s">
        <v>2489</v>
      </c>
      <c r="AA1" s="69" t="str">
        <f aca="false">P1</f>
        <v>BOX1</v>
      </c>
      <c r="AB1" s="69" t="str">
        <f aca="false">Q1</f>
        <v>BOX2</v>
      </c>
      <c r="AC1" s="69" t="str">
        <f aca="false">R1</f>
        <v>BOX3</v>
      </c>
      <c r="AD1" s="69" t="str">
        <f aca="false">S1</f>
        <v>BOX4</v>
      </c>
      <c r="AE1" s="69" t="str">
        <f aca="false">T1</f>
        <v>BOX5</v>
      </c>
      <c r="AF1" s="69" t="str">
        <f aca="false">U1</f>
        <v>BOX6</v>
      </c>
      <c r="AG1" s="69" t="str">
        <f aca="false">V1</f>
        <v>BOX7</v>
      </c>
      <c r="AH1" s="69" t="s">
        <v>2759</v>
      </c>
    </row>
    <row r="2" customFormat="false" ht="13" hidden="false" customHeight="false" outlineLevel="0" collapsed="false">
      <c r="B2" s="41" t="s">
        <v>2760</v>
      </c>
      <c r="P2" s="8" t="n">
        <v>4573</v>
      </c>
      <c r="Q2" s="8" t="n">
        <v>3045</v>
      </c>
      <c r="R2" s="8" t="n">
        <v>3881</v>
      </c>
      <c r="S2" s="8" t="n">
        <v>2229</v>
      </c>
      <c r="T2" s="8" t="n">
        <v>1632</v>
      </c>
      <c r="U2" s="8" t="n">
        <v>1668</v>
      </c>
      <c r="V2" s="8" t="n">
        <v>856</v>
      </c>
      <c r="X2" s="1" t="n">
        <v>719</v>
      </c>
      <c r="Y2" s="10" t="str">
        <f aca="false">X2&amp;"T"</f>
        <v>719T</v>
      </c>
      <c r="Z2" s="0" t="n">
        <f aca="false">INDEX('Cases at IMPPC'!A:A,MATCH(Y2,'Cases at IMPPC'!H:H,0))</f>
        <v>3166</v>
      </c>
      <c r="AA2" s="0" t="n">
        <f aca="false">NOT(ISNA(MATCH($Z2,P:P,0)))</f>
        <v>0</v>
      </c>
      <c r="AB2" s="0" t="n">
        <f aca="false">NOT(ISNA(MATCH($Z2,Q:Q,0)))</f>
        <v>1</v>
      </c>
      <c r="AC2" s="0" t="n">
        <f aca="false">NOT(ISNA(MATCH($Z2,R:R,0)))</f>
        <v>0</v>
      </c>
      <c r="AD2" s="0" t="n">
        <f aca="false">NOT(ISNA(MATCH($Z2,S:S,0)))</f>
        <v>0</v>
      </c>
      <c r="AE2" s="0" t="n">
        <f aca="false">NOT(ISNA(MATCH($Z2,T:T,0)))</f>
        <v>0</v>
      </c>
      <c r="AF2" s="0" t="n">
        <f aca="false">NOT(ISNA(MATCH($Z2,U:U,0)))</f>
        <v>0</v>
      </c>
      <c r="AG2" s="0" t="n">
        <f aca="false">NOT(ISNA(MATCH($Z2,V:V,0)))</f>
        <v>0</v>
      </c>
      <c r="AH2" s="0" t="n">
        <f aca="false">COUNTIF(AA2:AG2,"TRUE")</f>
        <v>1</v>
      </c>
    </row>
    <row r="3" customFormat="false" ht="13" hidden="false" customHeight="false" outlineLevel="0" collapsed="false">
      <c r="B3" s="41" t="s">
        <v>2761</v>
      </c>
      <c r="P3" s="8" t="n">
        <v>4574</v>
      </c>
      <c r="Q3" s="8" t="n">
        <v>3046</v>
      </c>
      <c r="R3" s="8" t="n">
        <v>3883</v>
      </c>
      <c r="S3" s="8" t="n">
        <v>2228</v>
      </c>
      <c r="T3" s="8" t="n">
        <v>1633</v>
      </c>
      <c r="U3" s="8" t="n">
        <v>1664</v>
      </c>
      <c r="X3" s="1" t="n">
        <v>724</v>
      </c>
      <c r="Y3" s="10" t="str">
        <f aca="false">X3&amp;"T"</f>
        <v>724T</v>
      </c>
      <c r="Z3" s="0" t="n">
        <f aca="false">INDEX('Cases at IMPPC'!A:A,MATCH(Y3,'Cases at IMPPC'!H:H,0))</f>
        <v>4612</v>
      </c>
      <c r="AA3" s="0" t="n">
        <f aca="false">NOT(ISNA(MATCH($Z3,P:P,0)))</f>
        <v>1</v>
      </c>
      <c r="AB3" s="0" t="n">
        <f aca="false">NOT(ISNA(MATCH($Z3,Q:Q,0)))</f>
        <v>0</v>
      </c>
      <c r="AC3" s="0" t="n">
        <f aca="false">NOT(ISNA(MATCH($Z3,R:R,0)))</f>
        <v>0</v>
      </c>
      <c r="AD3" s="0" t="n">
        <f aca="false">NOT(ISNA(MATCH($Z3,S:S,0)))</f>
        <v>0</v>
      </c>
      <c r="AE3" s="0" t="n">
        <f aca="false">NOT(ISNA(MATCH($Z3,T:T,0)))</f>
        <v>0</v>
      </c>
      <c r="AF3" s="0" t="n">
        <f aca="false">NOT(ISNA(MATCH($Z3,U:U,0)))</f>
        <v>0</v>
      </c>
      <c r="AG3" s="0" t="n">
        <f aca="false">NOT(ISNA(MATCH($Z3,V:V,0)))</f>
        <v>0</v>
      </c>
      <c r="AH3" s="0" t="n">
        <f aca="false">COUNTIF(AA3:AG3,"TRUE")</f>
        <v>1</v>
      </c>
    </row>
    <row r="4" customFormat="false" ht="13" hidden="false" customHeight="false" outlineLevel="0" collapsed="false">
      <c r="P4" s="8" t="n">
        <v>1647</v>
      </c>
      <c r="Q4" s="8" t="n">
        <v>2676</v>
      </c>
      <c r="R4" s="8" t="n">
        <v>3885</v>
      </c>
      <c r="S4" s="8" t="n">
        <v>1845</v>
      </c>
      <c r="T4" s="8" t="n">
        <v>1671</v>
      </c>
      <c r="U4" s="8" t="n">
        <v>1665</v>
      </c>
      <c r="X4" s="1" t="n">
        <v>846</v>
      </c>
      <c r="Y4" s="10" t="str">
        <f aca="false">X4&amp;"T"</f>
        <v>846T</v>
      </c>
      <c r="Z4" s="0" t="n">
        <f aca="false">INDEX('Cases at IMPPC'!A:A,MATCH(Y4,'Cases at IMPPC'!H:H,0))</f>
        <v>3873</v>
      </c>
      <c r="AA4" s="0" t="n">
        <f aca="false">NOT(ISNA(MATCH($Z4,P:P,0)))</f>
        <v>0</v>
      </c>
      <c r="AB4" s="0" t="n">
        <f aca="false">NOT(ISNA(MATCH($Z4,Q:Q,0)))</f>
        <v>1</v>
      </c>
      <c r="AC4" s="0" t="n">
        <f aca="false">NOT(ISNA(MATCH($Z4,R:R,0)))</f>
        <v>0</v>
      </c>
      <c r="AD4" s="0" t="n">
        <f aca="false">NOT(ISNA(MATCH($Z4,S:S,0)))</f>
        <v>0</v>
      </c>
      <c r="AE4" s="0" t="n">
        <f aca="false">NOT(ISNA(MATCH($Z4,T:T,0)))</f>
        <v>0</v>
      </c>
      <c r="AF4" s="0" t="n">
        <f aca="false">NOT(ISNA(MATCH($Z4,U:U,0)))</f>
        <v>0</v>
      </c>
      <c r="AG4" s="0" t="n">
        <f aca="false">NOT(ISNA(MATCH($Z4,V:V,0)))</f>
        <v>0</v>
      </c>
      <c r="AH4" s="0" t="n">
        <f aca="false">COUNTIF(AA4:AG4,"TRUE")</f>
        <v>1</v>
      </c>
    </row>
    <row r="5" customFormat="false" ht="13" hidden="false" customHeight="false" outlineLevel="0" collapsed="false">
      <c r="P5" s="8" t="n">
        <v>772</v>
      </c>
      <c r="Q5" s="8" t="n">
        <v>2675</v>
      </c>
      <c r="R5" s="8" t="n">
        <v>3888</v>
      </c>
      <c r="S5" s="8" t="n">
        <v>1844</v>
      </c>
      <c r="T5" s="8" t="n">
        <v>1672</v>
      </c>
      <c r="U5" s="8" t="n">
        <v>1667</v>
      </c>
      <c r="X5" s="1" t="n">
        <v>847</v>
      </c>
      <c r="Y5" s="10" t="str">
        <f aca="false">X5&amp;"T"</f>
        <v>847T</v>
      </c>
      <c r="Z5" s="0" t="n">
        <f aca="false">INDEX('Cases at IMPPC'!A:A,MATCH(Y5,'Cases at IMPPC'!H:H,0))</f>
        <v>3877</v>
      </c>
      <c r="AA5" s="0" t="n">
        <f aca="false">NOT(ISNA(MATCH($Z5,P:P,0)))</f>
        <v>0</v>
      </c>
      <c r="AB5" s="0" t="n">
        <f aca="false">NOT(ISNA(MATCH($Z5,Q:Q,0)))</f>
        <v>1</v>
      </c>
      <c r="AC5" s="0" t="n">
        <f aca="false">NOT(ISNA(MATCH($Z5,R:R,0)))</f>
        <v>0</v>
      </c>
      <c r="AD5" s="0" t="n">
        <f aca="false">NOT(ISNA(MATCH($Z5,S:S,0)))</f>
        <v>0</v>
      </c>
      <c r="AE5" s="0" t="n">
        <f aca="false">NOT(ISNA(MATCH($Z5,T:T,0)))</f>
        <v>0</v>
      </c>
      <c r="AF5" s="0" t="n">
        <f aca="false">NOT(ISNA(MATCH($Z5,U:U,0)))</f>
        <v>0</v>
      </c>
      <c r="AG5" s="0" t="n">
        <f aca="false">NOT(ISNA(MATCH($Z5,V:V,0)))</f>
        <v>0</v>
      </c>
      <c r="AH5" s="0" t="n">
        <f aca="false">COUNTIF(AA5:AG5,"TRUE")</f>
        <v>1</v>
      </c>
    </row>
    <row r="6" customFormat="false" ht="14" hidden="false" customHeight="false" outlineLevel="0" collapsed="false">
      <c r="B6" s="8" t="s">
        <v>2751</v>
      </c>
      <c r="P6" s="8" t="n">
        <v>2692</v>
      </c>
      <c r="Q6" s="8" t="n">
        <v>2674</v>
      </c>
      <c r="R6" s="8" t="n">
        <v>3891</v>
      </c>
      <c r="S6" s="8" t="n">
        <v>3036</v>
      </c>
      <c r="T6" s="8" t="n">
        <v>1724</v>
      </c>
      <c r="U6" s="8" t="n">
        <v>1669</v>
      </c>
      <c r="X6" s="1" t="n">
        <v>848</v>
      </c>
      <c r="Y6" s="10" t="str">
        <f aca="false">X6&amp;"T"</f>
        <v>848T</v>
      </c>
      <c r="Z6" s="0" t="n">
        <f aca="false">INDEX('Cases at IMPPC'!A:A,MATCH(Y6,'Cases at IMPPC'!H:H,0))</f>
        <v>3881</v>
      </c>
      <c r="AA6" s="0" t="n">
        <f aca="false">NOT(ISNA(MATCH($Z6,P:P,0)))</f>
        <v>0</v>
      </c>
      <c r="AB6" s="0" t="n">
        <f aca="false">NOT(ISNA(MATCH($Z6,Q:Q,0)))</f>
        <v>0</v>
      </c>
      <c r="AC6" s="0" t="n">
        <f aca="false">NOT(ISNA(MATCH($Z6,R:R,0)))</f>
        <v>1</v>
      </c>
      <c r="AD6" s="0" t="n">
        <f aca="false">NOT(ISNA(MATCH($Z6,S:S,0)))</f>
        <v>0</v>
      </c>
      <c r="AE6" s="0" t="n">
        <f aca="false">NOT(ISNA(MATCH($Z6,T:T,0)))</f>
        <v>0</v>
      </c>
      <c r="AF6" s="0" t="n">
        <f aca="false">NOT(ISNA(MATCH($Z6,U:U,0)))</f>
        <v>0</v>
      </c>
      <c r="AG6" s="0" t="n">
        <f aca="false">NOT(ISNA(MATCH($Z6,V:V,0)))</f>
        <v>0</v>
      </c>
      <c r="AH6" s="0" t="n">
        <f aca="false">COUNTIF(AA6:AG6,"TRUE")</f>
        <v>1</v>
      </c>
    </row>
    <row r="7" customFormat="false" ht="13" hidden="false" customHeight="false" outlineLevel="0" collapsed="false">
      <c r="B7" s="70" t="n">
        <v>4573</v>
      </c>
      <c r="C7" s="71" t="n">
        <v>4574</v>
      </c>
      <c r="D7" s="71" t="n">
        <v>1647</v>
      </c>
      <c r="E7" s="71" t="n">
        <v>772</v>
      </c>
      <c r="F7" s="71" t="n">
        <v>2692</v>
      </c>
      <c r="G7" s="71" t="n">
        <v>2691</v>
      </c>
      <c r="H7" s="71" t="n">
        <v>2690</v>
      </c>
      <c r="I7" s="71" t="n">
        <v>2689</v>
      </c>
      <c r="J7" s="72" t="n">
        <v>2728</v>
      </c>
      <c r="P7" s="8" t="n">
        <v>2691</v>
      </c>
      <c r="Q7" s="8" t="n">
        <v>2673</v>
      </c>
      <c r="R7" s="8" t="n">
        <v>3892</v>
      </c>
      <c r="S7" s="8" t="n">
        <v>3034</v>
      </c>
      <c r="T7" s="8" t="n">
        <v>1725</v>
      </c>
      <c r="U7" s="8" t="n">
        <v>1656</v>
      </c>
      <c r="X7" s="1" t="n">
        <v>849</v>
      </c>
      <c r="Y7" s="10" t="str">
        <f aca="false">X7&amp;"T"</f>
        <v>849T</v>
      </c>
      <c r="Z7" s="0" t="n">
        <f aca="false">INDEX('Cases at IMPPC'!A:A,MATCH(Y7,'Cases at IMPPC'!H:H,0))</f>
        <v>3885</v>
      </c>
      <c r="AA7" s="0" t="n">
        <f aca="false">NOT(ISNA(MATCH($Z7,P:P,0)))</f>
        <v>0</v>
      </c>
      <c r="AB7" s="0" t="n">
        <f aca="false">NOT(ISNA(MATCH($Z7,Q:Q,0)))</f>
        <v>0</v>
      </c>
      <c r="AC7" s="0" t="n">
        <f aca="false">NOT(ISNA(MATCH($Z7,R:R,0)))</f>
        <v>1</v>
      </c>
      <c r="AD7" s="0" t="n">
        <f aca="false">NOT(ISNA(MATCH($Z7,S:S,0)))</f>
        <v>0</v>
      </c>
      <c r="AE7" s="0" t="n">
        <f aca="false">NOT(ISNA(MATCH($Z7,T:T,0)))</f>
        <v>0</v>
      </c>
      <c r="AF7" s="0" t="n">
        <f aca="false">NOT(ISNA(MATCH($Z7,U:U,0)))</f>
        <v>0</v>
      </c>
      <c r="AG7" s="0" t="n">
        <f aca="false">NOT(ISNA(MATCH($Z7,V:V,0)))</f>
        <v>0</v>
      </c>
      <c r="AH7" s="0" t="n">
        <f aca="false">COUNTIF(AA7:AG7,"TRUE")</f>
        <v>1</v>
      </c>
    </row>
    <row r="8" customFormat="false" ht="13" hidden="false" customHeight="false" outlineLevel="0" collapsed="false">
      <c r="B8" s="73" t="n">
        <v>2727</v>
      </c>
      <c r="C8" s="74" t="n">
        <v>2969</v>
      </c>
      <c r="D8" s="74" t="n">
        <v>2967</v>
      </c>
      <c r="E8" s="74" t="n">
        <v>3064</v>
      </c>
      <c r="F8" s="74" t="n">
        <v>3063</v>
      </c>
      <c r="G8" s="74" t="n">
        <v>692</v>
      </c>
      <c r="H8" s="74" t="n">
        <v>1635</v>
      </c>
      <c r="I8" s="74" t="n">
        <v>2910</v>
      </c>
      <c r="J8" s="75" t="n">
        <v>2908</v>
      </c>
      <c r="P8" s="8" t="n">
        <v>2690</v>
      </c>
      <c r="Q8" s="8" t="n">
        <v>2593</v>
      </c>
      <c r="R8" s="8" t="n">
        <v>3894</v>
      </c>
      <c r="S8" s="8" t="n">
        <v>3007</v>
      </c>
      <c r="T8" s="8" t="n">
        <v>1762</v>
      </c>
      <c r="U8" s="8" t="n">
        <v>1657</v>
      </c>
      <c r="X8" s="1" t="n">
        <v>850</v>
      </c>
      <c r="Y8" s="10" t="str">
        <f aca="false">X8&amp;"T"</f>
        <v>850T</v>
      </c>
      <c r="Z8" s="0" t="n">
        <f aca="false">INDEX('Cases at IMPPC'!A:A,MATCH(Y8,'Cases at IMPPC'!H:H,0))</f>
        <v>3891</v>
      </c>
      <c r="AA8" s="0" t="n">
        <f aca="false">NOT(ISNA(MATCH($Z8,P:P,0)))</f>
        <v>0</v>
      </c>
      <c r="AB8" s="0" t="n">
        <f aca="false">NOT(ISNA(MATCH($Z8,Q:Q,0)))</f>
        <v>0</v>
      </c>
      <c r="AC8" s="0" t="n">
        <f aca="false">NOT(ISNA(MATCH($Z8,R:R,0)))</f>
        <v>1</v>
      </c>
      <c r="AD8" s="0" t="n">
        <f aca="false">NOT(ISNA(MATCH($Z8,S:S,0)))</f>
        <v>0</v>
      </c>
      <c r="AE8" s="0" t="n">
        <f aca="false">NOT(ISNA(MATCH($Z8,T:T,0)))</f>
        <v>0</v>
      </c>
      <c r="AF8" s="0" t="n">
        <f aca="false">NOT(ISNA(MATCH($Z8,U:U,0)))</f>
        <v>0</v>
      </c>
      <c r="AG8" s="0" t="n">
        <f aca="false">NOT(ISNA(MATCH($Z8,V:V,0)))</f>
        <v>0</v>
      </c>
      <c r="AH8" s="0" t="n">
        <f aca="false">COUNTIF(AA8:AG8,"TRUE")</f>
        <v>1</v>
      </c>
    </row>
    <row r="9" customFormat="false" ht="13" hidden="false" customHeight="false" outlineLevel="0" collapsed="false">
      <c r="B9" s="73" t="n">
        <v>2909</v>
      </c>
      <c r="C9" s="74" t="n">
        <v>2901</v>
      </c>
      <c r="D9" s="74" t="n">
        <v>2905</v>
      </c>
      <c r="E9" s="74" t="n">
        <v>2900</v>
      </c>
      <c r="F9" s="74" t="n">
        <v>4884</v>
      </c>
      <c r="G9" s="74" t="n">
        <v>4895</v>
      </c>
      <c r="H9" s="74" t="n">
        <v>4890</v>
      </c>
      <c r="I9" s="74" t="n">
        <v>421</v>
      </c>
      <c r="J9" s="75" t="n">
        <v>4611</v>
      </c>
      <c r="P9" s="8" t="n">
        <v>2689</v>
      </c>
      <c r="Q9" s="8" t="n">
        <v>2584</v>
      </c>
      <c r="R9" s="8" t="n">
        <v>3896</v>
      </c>
      <c r="S9" s="8" t="n">
        <v>3006</v>
      </c>
      <c r="T9" s="8" t="n">
        <v>1763</v>
      </c>
      <c r="U9" s="8" t="n">
        <v>1658</v>
      </c>
      <c r="X9" s="1" t="n">
        <v>851</v>
      </c>
      <c r="Y9" s="10" t="str">
        <f aca="false">X9&amp;"T"</f>
        <v>851T</v>
      </c>
      <c r="Z9" s="0" t="n">
        <f aca="false">INDEX('Cases at IMPPC'!A:A,MATCH(Y9,'Cases at IMPPC'!H:H,0))</f>
        <v>3894</v>
      </c>
      <c r="AA9" s="0" t="n">
        <f aca="false">NOT(ISNA(MATCH($Z9,P:P,0)))</f>
        <v>0</v>
      </c>
      <c r="AB9" s="0" t="n">
        <f aca="false">NOT(ISNA(MATCH($Z9,Q:Q,0)))</f>
        <v>0</v>
      </c>
      <c r="AC9" s="0" t="n">
        <f aca="false">NOT(ISNA(MATCH($Z9,R:R,0)))</f>
        <v>1</v>
      </c>
      <c r="AD9" s="0" t="n">
        <f aca="false">NOT(ISNA(MATCH($Z9,S:S,0)))</f>
        <v>0</v>
      </c>
      <c r="AE9" s="0" t="n">
        <f aca="false">NOT(ISNA(MATCH($Z9,T:T,0)))</f>
        <v>0</v>
      </c>
      <c r="AF9" s="0" t="n">
        <f aca="false">NOT(ISNA(MATCH($Z9,U:U,0)))</f>
        <v>0</v>
      </c>
      <c r="AG9" s="0" t="n">
        <f aca="false">NOT(ISNA(MATCH($Z9,V:V,0)))</f>
        <v>0</v>
      </c>
      <c r="AH9" s="0" t="n">
        <f aca="false">COUNTIF(AA9:AG9,"TRUE")</f>
        <v>1</v>
      </c>
    </row>
    <row r="10" customFormat="false" ht="13" hidden="false" customHeight="false" outlineLevel="0" collapsed="false">
      <c r="B10" s="73" t="n">
        <v>4612</v>
      </c>
      <c r="C10" s="74" t="n">
        <v>2872</v>
      </c>
      <c r="D10" s="74" t="n">
        <v>695</v>
      </c>
      <c r="E10" s="74" t="n">
        <v>292</v>
      </c>
      <c r="F10" s="74" t="n">
        <v>2899</v>
      </c>
      <c r="G10" s="74" t="n">
        <v>2898</v>
      </c>
      <c r="H10" s="74" t="n">
        <v>2871</v>
      </c>
      <c r="I10" s="74" t="n">
        <v>2870</v>
      </c>
      <c r="J10" s="75" t="n">
        <v>2869</v>
      </c>
      <c r="P10" s="8" t="n">
        <v>2728</v>
      </c>
      <c r="Q10" s="8" t="n">
        <v>4923</v>
      </c>
      <c r="R10" s="8" t="n">
        <v>3898</v>
      </c>
      <c r="S10" s="8" t="n">
        <v>2978</v>
      </c>
      <c r="T10" s="8" t="n">
        <v>1772</v>
      </c>
      <c r="U10" s="8" t="n">
        <v>1659</v>
      </c>
      <c r="X10" s="1" t="n">
        <v>852</v>
      </c>
      <c r="Y10" s="10" t="str">
        <f aca="false">X10&amp;"T"</f>
        <v>852T</v>
      </c>
      <c r="Z10" s="0" t="n">
        <f aca="false">INDEX('Cases at IMPPC'!A:A,MATCH(Y10,'Cases at IMPPC'!H:H,0))</f>
        <v>3898</v>
      </c>
      <c r="AA10" s="0" t="n">
        <f aca="false">NOT(ISNA(MATCH($Z10,P:P,0)))</f>
        <v>0</v>
      </c>
      <c r="AB10" s="0" t="n">
        <f aca="false">NOT(ISNA(MATCH($Z10,Q:Q,0)))</f>
        <v>0</v>
      </c>
      <c r="AC10" s="0" t="n">
        <f aca="false">NOT(ISNA(MATCH($Z10,R:R,0)))</f>
        <v>1</v>
      </c>
      <c r="AD10" s="0" t="n">
        <f aca="false">NOT(ISNA(MATCH($Z10,S:S,0)))</f>
        <v>0</v>
      </c>
      <c r="AE10" s="0" t="n">
        <f aca="false">NOT(ISNA(MATCH($Z10,T:T,0)))</f>
        <v>0</v>
      </c>
      <c r="AF10" s="0" t="n">
        <f aca="false">NOT(ISNA(MATCH($Z10,U:U,0)))</f>
        <v>0</v>
      </c>
      <c r="AG10" s="0" t="n">
        <f aca="false">NOT(ISNA(MATCH($Z10,V:V,0)))</f>
        <v>0</v>
      </c>
      <c r="AH10" s="0" t="n">
        <f aca="false">COUNTIF(AA10:AG10,"TRUE")</f>
        <v>1</v>
      </c>
    </row>
    <row r="11" customFormat="false" ht="13" hidden="false" customHeight="false" outlineLevel="0" collapsed="false">
      <c r="B11" s="73" t="n">
        <v>4605</v>
      </c>
      <c r="C11" s="74" t="n">
        <v>4606</v>
      </c>
      <c r="D11" s="74" t="n">
        <v>4607</v>
      </c>
      <c r="E11" s="74" t="n">
        <v>4608</v>
      </c>
      <c r="F11" s="74" t="n">
        <v>2904</v>
      </c>
      <c r="G11" s="74" t="n">
        <v>2666</v>
      </c>
      <c r="H11" s="74" t="n">
        <v>2665</v>
      </c>
      <c r="I11" s="74" t="n">
        <v>2923</v>
      </c>
      <c r="J11" s="75" t="n">
        <v>4903</v>
      </c>
      <c r="P11" s="8" t="n">
        <v>2727</v>
      </c>
      <c r="Q11" s="8" t="n">
        <v>2501</v>
      </c>
      <c r="R11" s="8" t="n">
        <v>3902</v>
      </c>
      <c r="S11" s="8" t="n">
        <v>2977</v>
      </c>
      <c r="T11" s="8" t="n">
        <v>2466</v>
      </c>
      <c r="U11" s="8" t="n">
        <v>2849</v>
      </c>
      <c r="X11" s="1" t="n">
        <v>853</v>
      </c>
      <c r="Y11" s="10" t="str">
        <f aca="false">X11&amp;"T"</f>
        <v>853T</v>
      </c>
      <c r="Z11" s="0" t="n">
        <f aca="false">INDEX('Cases at IMPPC'!A:A,MATCH(Y11,'Cases at IMPPC'!H:H,0))</f>
        <v>3903</v>
      </c>
      <c r="AA11" s="0" t="n">
        <f aca="false">NOT(ISNA(MATCH($Z11,P:P,0)))</f>
        <v>0</v>
      </c>
      <c r="AB11" s="0" t="n">
        <f aca="false">NOT(ISNA(MATCH($Z11,Q:Q,0)))</f>
        <v>0</v>
      </c>
      <c r="AC11" s="0" t="n">
        <f aca="false">NOT(ISNA(MATCH($Z11,R:R,0)))</f>
        <v>1</v>
      </c>
      <c r="AD11" s="0" t="n">
        <f aca="false">NOT(ISNA(MATCH($Z11,S:S,0)))</f>
        <v>0</v>
      </c>
      <c r="AE11" s="0" t="n">
        <f aca="false">NOT(ISNA(MATCH($Z11,T:T,0)))</f>
        <v>0</v>
      </c>
      <c r="AF11" s="0" t="n">
        <f aca="false">NOT(ISNA(MATCH($Z11,U:U,0)))</f>
        <v>0</v>
      </c>
      <c r="AG11" s="0" t="n">
        <f aca="false">NOT(ISNA(MATCH($Z11,V:V,0)))</f>
        <v>0</v>
      </c>
      <c r="AH11" s="0" t="n">
        <f aca="false">COUNTIF(AA11:AG11,"TRUE")</f>
        <v>1</v>
      </c>
    </row>
    <row r="12" customFormat="false" ht="13" hidden="false" customHeight="false" outlineLevel="0" collapsed="false">
      <c r="B12" s="73" t="n">
        <v>4906</v>
      </c>
      <c r="C12" s="74" t="n">
        <v>1954</v>
      </c>
      <c r="D12" s="74" t="n">
        <v>2559</v>
      </c>
      <c r="E12" s="74" t="n">
        <v>2558</v>
      </c>
      <c r="F12" s="74" t="n">
        <v>4904</v>
      </c>
      <c r="G12" s="74" t="n">
        <v>4905</v>
      </c>
      <c r="H12" s="74" t="n">
        <v>2580</v>
      </c>
      <c r="I12" s="74" t="n">
        <v>2579</v>
      </c>
      <c r="J12" s="75" t="n">
        <v>4586</v>
      </c>
      <c r="P12" s="8" t="n">
        <v>2969</v>
      </c>
      <c r="Q12" s="8" t="n">
        <v>2275</v>
      </c>
      <c r="R12" s="8" t="n">
        <v>3903</v>
      </c>
      <c r="S12" s="8" t="n">
        <v>4898</v>
      </c>
      <c r="T12" s="8" t="n">
        <v>2467</v>
      </c>
      <c r="U12" s="8" t="n">
        <v>2850</v>
      </c>
      <c r="X12" s="1" t="n">
        <v>854</v>
      </c>
      <c r="Y12" s="10" t="str">
        <f aca="false">X12&amp;"T"</f>
        <v>854T</v>
      </c>
      <c r="Z12" s="0" t="n">
        <f aca="false">INDEX('Cases at IMPPC'!A:A,MATCH(Y12,'Cases at IMPPC'!H:H,0))</f>
        <v>3908</v>
      </c>
      <c r="AA12" s="0" t="n">
        <f aca="false">NOT(ISNA(MATCH($Z12,P:P,0)))</f>
        <v>0</v>
      </c>
      <c r="AB12" s="0" t="n">
        <f aca="false">NOT(ISNA(MATCH($Z12,Q:Q,0)))</f>
        <v>0</v>
      </c>
      <c r="AC12" s="0" t="n">
        <f aca="false">NOT(ISNA(MATCH($Z12,R:R,0)))</f>
        <v>1</v>
      </c>
      <c r="AD12" s="0" t="n">
        <f aca="false">NOT(ISNA(MATCH($Z12,S:S,0)))</f>
        <v>0</v>
      </c>
      <c r="AE12" s="0" t="n">
        <f aca="false">NOT(ISNA(MATCH($Z12,T:T,0)))</f>
        <v>0</v>
      </c>
      <c r="AF12" s="0" t="n">
        <f aca="false">NOT(ISNA(MATCH($Z12,U:U,0)))</f>
        <v>0</v>
      </c>
      <c r="AG12" s="0" t="n">
        <f aca="false">NOT(ISNA(MATCH($Z12,V:V,0)))</f>
        <v>0</v>
      </c>
      <c r="AH12" s="0" t="n">
        <f aca="false">COUNTIF(AA12:AG12,"TRUE")</f>
        <v>1</v>
      </c>
    </row>
    <row r="13" customFormat="false" ht="13" hidden="false" customHeight="false" outlineLevel="0" collapsed="false">
      <c r="B13" s="73" t="n">
        <v>4587</v>
      </c>
      <c r="C13" s="74" t="n">
        <v>2389</v>
      </c>
      <c r="D13" s="74" t="n">
        <v>2388</v>
      </c>
      <c r="E13" s="74" t="n">
        <v>2391</v>
      </c>
      <c r="F13" s="74" t="n">
        <v>2390</v>
      </c>
      <c r="G13" s="74" t="n">
        <v>2357</v>
      </c>
      <c r="H13" s="74" t="n">
        <v>2356</v>
      </c>
      <c r="I13" s="74" t="n">
        <v>4920</v>
      </c>
      <c r="J13" s="75" t="n">
        <v>4921</v>
      </c>
      <c r="P13" s="8" t="n">
        <v>2967</v>
      </c>
      <c r="Q13" s="8" t="n">
        <v>2276</v>
      </c>
      <c r="R13" s="8" t="n">
        <v>3905</v>
      </c>
      <c r="S13" s="8" t="n">
        <v>4899</v>
      </c>
      <c r="T13" s="8" t="n">
        <v>2263</v>
      </c>
      <c r="U13" s="8" t="n">
        <v>2033</v>
      </c>
      <c r="X13" s="1" t="n">
        <v>855</v>
      </c>
      <c r="Y13" s="10" t="str">
        <f aca="false">X13&amp;"T"</f>
        <v>855T</v>
      </c>
      <c r="Z13" s="0" t="n">
        <f aca="false">INDEX('Cases at IMPPC'!A:A,MATCH(Y13,'Cases at IMPPC'!H:H,0))</f>
        <v>3913</v>
      </c>
      <c r="AA13" s="0" t="n">
        <f aca="false">NOT(ISNA(MATCH($Z13,P:P,0)))</f>
        <v>0</v>
      </c>
      <c r="AB13" s="0" t="n">
        <f aca="false">NOT(ISNA(MATCH($Z13,Q:Q,0)))</f>
        <v>0</v>
      </c>
      <c r="AC13" s="0" t="n">
        <f aca="false">NOT(ISNA(MATCH($Z13,R:R,0)))</f>
        <v>1</v>
      </c>
      <c r="AD13" s="0" t="n">
        <f aca="false">NOT(ISNA(MATCH($Z13,S:S,0)))</f>
        <v>0</v>
      </c>
      <c r="AE13" s="0" t="n">
        <f aca="false">NOT(ISNA(MATCH($Z13,T:T,0)))</f>
        <v>0</v>
      </c>
      <c r="AF13" s="0" t="n">
        <f aca="false">NOT(ISNA(MATCH($Z13,U:U,0)))</f>
        <v>0</v>
      </c>
      <c r="AG13" s="0" t="n">
        <f aca="false">NOT(ISNA(MATCH($Z13,V:V,0)))</f>
        <v>0</v>
      </c>
      <c r="AH13" s="0" t="n">
        <f aca="false">COUNTIF(AA13:AG13,"TRUE")</f>
        <v>1</v>
      </c>
    </row>
    <row r="14" customFormat="false" ht="13" hidden="false" customHeight="false" outlineLevel="0" collapsed="false">
      <c r="B14" s="73" t="n">
        <v>4916</v>
      </c>
      <c r="C14" s="74" t="n">
        <v>2514</v>
      </c>
      <c r="D14" s="74" t="n">
        <v>2223</v>
      </c>
      <c r="E14" s="74" t="n">
        <v>4915</v>
      </c>
      <c r="F14" s="74" t="n">
        <v>4912</v>
      </c>
      <c r="G14" s="74" t="n">
        <v>4913</v>
      </c>
      <c r="H14" s="74" t="n">
        <v>4584</v>
      </c>
      <c r="I14" s="74" t="n">
        <v>4585</v>
      </c>
      <c r="J14" s="75" t="n">
        <v>2259</v>
      </c>
      <c r="P14" s="8" t="n">
        <v>3064</v>
      </c>
      <c r="Q14" s="8" t="n">
        <v>1639</v>
      </c>
      <c r="R14" s="8" t="n">
        <v>3908</v>
      </c>
      <c r="S14" s="8" t="n">
        <v>2641</v>
      </c>
      <c r="T14" s="8" t="n">
        <v>2264</v>
      </c>
      <c r="U14" s="8" t="n">
        <v>2880</v>
      </c>
      <c r="X14" s="1" t="n">
        <v>856</v>
      </c>
      <c r="Y14" s="10" t="str">
        <f aca="false">X14&amp;"T"</f>
        <v>856T</v>
      </c>
      <c r="Z14" s="0" t="n">
        <f aca="false">INDEX('Cases at IMPPC'!A:A,MATCH(Y14,'Cases at IMPPC'!H:H,0))</f>
        <v>3916</v>
      </c>
      <c r="AA14" s="0" t="n">
        <f aca="false">NOT(ISNA(MATCH($Z14,P:P,0)))</f>
        <v>0</v>
      </c>
      <c r="AB14" s="0" t="n">
        <f aca="false">NOT(ISNA(MATCH($Z14,Q:Q,0)))</f>
        <v>0</v>
      </c>
      <c r="AC14" s="0" t="n">
        <f aca="false">NOT(ISNA(MATCH($Z14,R:R,0)))</f>
        <v>1</v>
      </c>
      <c r="AD14" s="0" t="n">
        <f aca="false">NOT(ISNA(MATCH($Z14,S:S,0)))</f>
        <v>0</v>
      </c>
      <c r="AE14" s="0" t="n">
        <f aca="false">NOT(ISNA(MATCH($Z14,T:T,0)))</f>
        <v>0</v>
      </c>
      <c r="AF14" s="0" t="n">
        <f aca="false">NOT(ISNA(MATCH($Z14,U:U,0)))</f>
        <v>0</v>
      </c>
      <c r="AG14" s="0" t="n">
        <f aca="false">NOT(ISNA(MATCH($Z14,V:V,0)))</f>
        <v>0</v>
      </c>
      <c r="AH14" s="0" t="n">
        <f aca="false">COUNTIF(AA14:AG14,"TRUE")</f>
        <v>1</v>
      </c>
    </row>
    <row r="15" customFormat="false" ht="14" hidden="false" customHeight="false" outlineLevel="0" collapsed="false">
      <c r="B15" s="76" t="n">
        <v>2289</v>
      </c>
      <c r="C15" s="77" t="n">
        <v>3215</v>
      </c>
      <c r="D15" s="77" t="n">
        <v>2007</v>
      </c>
      <c r="E15" s="77" t="n">
        <v>2008</v>
      </c>
      <c r="F15" s="77" t="n">
        <v>2731</v>
      </c>
      <c r="G15" s="77" t="n">
        <v>2732</v>
      </c>
      <c r="H15" s="77" t="n">
        <v>2839</v>
      </c>
      <c r="I15" s="77" t="n">
        <v>894</v>
      </c>
      <c r="J15" s="78" t="n">
        <v>682</v>
      </c>
      <c r="P15" s="8" t="n">
        <v>3063</v>
      </c>
      <c r="Q15" s="8" t="n">
        <v>1640</v>
      </c>
      <c r="R15" s="8" t="n">
        <v>3910</v>
      </c>
      <c r="S15" s="8" t="n">
        <v>2642</v>
      </c>
      <c r="T15" s="8" t="n">
        <v>2273</v>
      </c>
      <c r="U15" s="8" t="n">
        <v>2883</v>
      </c>
      <c r="X15" s="1" t="n">
        <v>857</v>
      </c>
      <c r="Y15" s="10" t="str">
        <f aca="false">X15&amp;"T"</f>
        <v>857T</v>
      </c>
      <c r="Z15" s="0" t="n">
        <f aca="false">INDEX('Cases at IMPPC'!A:A,MATCH(Y15,'Cases at IMPPC'!H:H,0))</f>
        <v>3922</v>
      </c>
      <c r="AA15" s="0" t="n">
        <f aca="false">NOT(ISNA(MATCH($Z15,P:P,0)))</f>
        <v>0</v>
      </c>
      <c r="AB15" s="0" t="n">
        <f aca="false">NOT(ISNA(MATCH($Z15,Q:Q,0)))</f>
        <v>0</v>
      </c>
      <c r="AC15" s="0" t="n">
        <f aca="false">NOT(ISNA(MATCH($Z15,R:R,0)))</f>
        <v>1</v>
      </c>
      <c r="AD15" s="0" t="n">
        <f aca="false">NOT(ISNA(MATCH($Z15,S:S,0)))</f>
        <v>0</v>
      </c>
      <c r="AE15" s="0" t="n">
        <f aca="false">NOT(ISNA(MATCH($Z15,T:T,0)))</f>
        <v>0</v>
      </c>
      <c r="AF15" s="0" t="n">
        <f aca="false">NOT(ISNA(MATCH($Z15,U:U,0)))</f>
        <v>0</v>
      </c>
      <c r="AG15" s="0" t="n">
        <f aca="false">NOT(ISNA(MATCH($Z15,V:V,0)))</f>
        <v>0</v>
      </c>
      <c r="AH15" s="0" t="n">
        <f aca="false">COUNTIF(AA15:AG15,"TRUE")</f>
        <v>1</v>
      </c>
    </row>
    <row r="16" customFormat="false" ht="13" hidden="false" customHeight="false" outlineLevel="0" collapsed="false">
      <c r="P16" s="8" t="n">
        <v>692</v>
      </c>
      <c r="Q16" s="8" t="n">
        <v>2581</v>
      </c>
      <c r="R16" s="8" t="n">
        <v>3913</v>
      </c>
      <c r="S16" s="8" t="n">
        <v>2643</v>
      </c>
      <c r="T16" s="8" t="n">
        <v>2274</v>
      </c>
      <c r="U16" s="8" t="n">
        <v>2884</v>
      </c>
      <c r="X16" s="1" t="n">
        <v>858</v>
      </c>
      <c r="Y16" s="10" t="str">
        <f aca="false">X16&amp;"T"</f>
        <v>858T</v>
      </c>
      <c r="Z16" s="0" t="n">
        <f aca="false">INDEX('Cases at IMPPC'!A:A,MATCH(Y16,'Cases at IMPPC'!H:H,0))</f>
        <v>3926</v>
      </c>
      <c r="AA16" s="0" t="n">
        <f aca="false">NOT(ISNA(MATCH($Z16,P:P,0)))</f>
        <v>0</v>
      </c>
      <c r="AB16" s="0" t="n">
        <f aca="false">NOT(ISNA(MATCH($Z16,Q:Q,0)))</f>
        <v>0</v>
      </c>
      <c r="AC16" s="0" t="n">
        <f aca="false">NOT(ISNA(MATCH($Z16,R:R,0)))</f>
        <v>1</v>
      </c>
      <c r="AD16" s="0" t="n">
        <f aca="false">NOT(ISNA(MATCH($Z16,S:S,0)))</f>
        <v>0</v>
      </c>
      <c r="AE16" s="0" t="n">
        <f aca="false">NOT(ISNA(MATCH($Z16,T:T,0)))</f>
        <v>0</v>
      </c>
      <c r="AF16" s="0" t="n">
        <f aca="false">NOT(ISNA(MATCH($Z16,U:U,0)))</f>
        <v>0</v>
      </c>
      <c r="AG16" s="0" t="n">
        <f aca="false">NOT(ISNA(MATCH($Z16,V:V,0)))</f>
        <v>0</v>
      </c>
      <c r="AH16" s="0" t="n">
        <f aca="false">COUNTIF(AA16:AG16,"TRUE")</f>
        <v>1</v>
      </c>
    </row>
    <row r="17" customFormat="false" ht="14" hidden="false" customHeight="false" outlineLevel="0" collapsed="false">
      <c r="B17" s="8" t="s">
        <v>2752</v>
      </c>
      <c r="P17" s="8" t="n">
        <v>1635</v>
      </c>
      <c r="Q17" s="8" t="n">
        <v>2582</v>
      </c>
      <c r="R17" s="8" t="n">
        <v>3914</v>
      </c>
      <c r="S17" s="8" t="n">
        <v>2644</v>
      </c>
      <c r="T17" s="8" t="n">
        <v>2279</v>
      </c>
      <c r="U17" s="8" t="n">
        <v>2959</v>
      </c>
      <c r="X17" s="1" t="n">
        <v>859</v>
      </c>
      <c r="Y17" s="10" t="str">
        <f aca="false">X17&amp;"T"</f>
        <v>859T</v>
      </c>
      <c r="Z17" s="0" t="n">
        <f aca="false">INDEX('Cases at IMPPC'!A:A,MATCH(Y17,'Cases at IMPPC'!H:H,0))</f>
        <v>3931</v>
      </c>
      <c r="AA17" s="0" t="n">
        <f aca="false">NOT(ISNA(MATCH($Z17,P:P,0)))</f>
        <v>0</v>
      </c>
      <c r="AB17" s="0" t="n">
        <f aca="false">NOT(ISNA(MATCH($Z17,Q:Q,0)))</f>
        <v>0</v>
      </c>
      <c r="AC17" s="0" t="n">
        <f aca="false">NOT(ISNA(MATCH($Z17,R:R,0)))</f>
        <v>1</v>
      </c>
      <c r="AD17" s="0" t="n">
        <f aca="false">NOT(ISNA(MATCH($Z17,S:S,0)))</f>
        <v>0</v>
      </c>
      <c r="AE17" s="0" t="n">
        <f aca="false">NOT(ISNA(MATCH($Z17,T:T,0)))</f>
        <v>0</v>
      </c>
      <c r="AF17" s="0" t="n">
        <f aca="false">NOT(ISNA(MATCH($Z17,U:U,0)))</f>
        <v>0</v>
      </c>
      <c r="AG17" s="0" t="n">
        <f aca="false">NOT(ISNA(MATCH($Z17,V:V,0)))</f>
        <v>0</v>
      </c>
      <c r="AH17" s="0" t="n">
        <f aca="false">COUNTIF(AA17:AG17,"TRUE")</f>
        <v>1</v>
      </c>
    </row>
    <row r="18" customFormat="false" ht="13" hidden="false" customHeight="false" outlineLevel="0" collapsed="false">
      <c r="B18" s="70" t="n">
        <v>3045</v>
      </c>
      <c r="C18" s="71" t="n">
        <v>3046</v>
      </c>
      <c r="D18" s="71" t="n">
        <v>2676</v>
      </c>
      <c r="E18" s="71" t="n">
        <v>2675</v>
      </c>
      <c r="F18" s="71" t="n">
        <v>2674</v>
      </c>
      <c r="G18" s="71" t="n">
        <v>2673</v>
      </c>
      <c r="H18" s="71" t="n">
        <v>2593</v>
      </c>
      <c r="I18" s="71" t="n">
        <v>2584</v>
      </c>
      <c r="J18" s="71" t="n">
        <v>4923</v>
      </c>
      <c r="K18" s="72" t="n">
        <v>2501</v>
      </c>
      <c r="P18" s="8" t="n">
        <v>2910</v>
      </c>
      <c r="Q18" s="8" t="n">
        <v>2882</v>
      </c>
      <c r="R18" s="8" t="n">
        <v>3916</v>
      </c>
      <c r="S18" s="8" t="n">
        <v>2645</v>
      </c>
      <c r="T18" s="8" t="n">
        <v>2280</v>
      </c>
      <c r="U18" s="8" t="n">
        <v>2958</v>
      </c>
      <c r="X18" s="1" t="n">
        <v>860</v>
      </c>
      <c r="Y18" s="10" t="str">
        <f aca="false">X18&amp;"T"</f>
        <v>860T</v>
      </c>
      <c r="Z18" s="0" t="n">
        <f aca="false">INDEX('Cases at IMPPC'!A:A,MATCH(Y18,'Cases at IMPPC'!H:H,0))</f>
        <v>3936</v>
      </c>
      <c r="AA18" s="0" t="n">
        <f aca="false">NOT(ISNA(MATCH($Z18,P:P,0)))</f>
        <v>0</v>
      </c>
      <c r="AB18" s="0" t="n">
        <f aca="false">NOT(ISNA(MATCH($Z18,Q:Q,0)))</f>
        <v>0</v>
      </c>
      <c r="AC18" s="0" t="n">
        <f aca="false">NOT(ISNA(MATCH($Z18,R:R,0)))</f>
        <v>1</v>
      </c>
      <c r="AD18" s="0" t="n">
        <f aca="false">NOT(ISNA(MATCH($Z18,S:S,0)))</f>
        <v>0</v>
      </c>
      <c r="AE18" s="0" t="n">
        <f aca="false">NOT(ISNA(MATCH($Z18,T:T,0)))</f>
        <v>0</v>
      </c>
      <c r="AF18" s="0" t="n">
        <f aca="false">NOT(ISNA(MATCH($Z18,U:U,0)))</f>
        <v>0</v>
      </c>
      <c r="AG18" s="0" t="n">
        <f aca="false">NOT(ISNA(MATCH($Z18,V:V,0)))</f>
        <v>0</v>
      </c>
      <c r="AH18" s="0" t="n">
        <f aca="false">COUNTIF(AA18:AG18,"TRUE")</f>
        <v>1</v>
      </c>
    </row>
    <row r="19" customFormat="false" ht="13" hidden="false" customHeight="false" outlineLevel="0" collapsed="false">
      <c r="B19" s="73" t="n">
        <v>2275</v>
      </c>
      <c r="C19" s="74" t="n">
        <v>2276</v>
      </c>
      <c r="D19" s="74" t="n">
        <v>1639</v>
      </c>
      <c r="E19" s="74" t="n">
        <v>1640</v>
      </c>
      <c r="F19" s="74" t="n">
        <v>2581</v>
      </c>
      <c r="G19" s="74" t="n">
        <v>2582</v>
      </c>
      <c r="H19" s="74" t="n">
        <v>2882</v>
      </c>
      <c r="I19" s="74" t="n">
        <v>2881</v>
      </c>
      <c r="J19" s="74" t="n">
        <v>4591</v>
      </c>
      <c r="K19" s="75" t="n">
        <v>2902</v>
      </c>
      <c r="P19" s="8" t="n">
        <v>2908</v>
      </c>
      <c r="Q19" s="8" t="n">
        <v>2881</v>
      </c>
      <c r="R19" s="8" t="n">
        <v>3919</v>
      </c>
      <c r="S19" s="8" t="n">
        <v>2646</v>
      </c>
      <c r="T19" s="8" t="n">
        <v>2254</v>
      </c>
      <c r="U19" s="8" t="n">
        <v>2464</v>
      </c>
      <c r="X19" s="1" t="n">
        <v>861</v>
      </c>
      <c r="Y19" s="10" t="str">
        <f aca="false">X19&amp;"T"</f>
        <v>861T</v>
      </c>
      <c r="Z19" s="0" t="n">
        <f aca="false">INDEX('Cases at IMPPC'!A:A,MATCH(Y19,'Cases at IMPPC'!H:H,0))</f>
        <v>3940</v>
      </c>
      <c r="AA19" s="0" t="n">
        <f aca="false">NOT(ISNA(MATCH($Z19,P:P,0)))</f>
        <v>0</v>
      </c>
      <c r="AB19" s="0" t="n">
        <f aca="false">NOT(ISNA(MATCH($Z19,Q:Q,0)))</f>
        <v>0</v>
      </c>
      <c r="AC19" s="0" t="n">
        <f aca="false">NOT(ISNA(MATCH($Z19,R:R,0)))</f>
        <v>1</v>
      </c>
      <c r="AD19" s="0" t="n">
        <f aca="false">NOT(ISNA(MATCH($Z19,S:S,0)))</f>
        <v>0</v>
      </c>
      <c r="AE19" s="0" t="n">
        <f aca="false">NOT(ISNA(MATCH($Z19,T:T,0)))</f>
        <v>0</v>
      </c>
      <c r="AF19" s="0" t="n">
        <f aca="false">NOT(ISNA(MATCH($Z19,U:U,0)))</f>
        <v>0</v>
      </c>
      <c r="AG19" s="0" t="n">
        <f aca="false">NOT(ISNA(MATCH($Z19,V:V,0)))</f>
        <v>0</v>
      </c>
      <c r="AH19" s="0" t="n">
        <f aca="false">COUNTIF(AA19:AG19,"TRUE")</f>
        <v>1</v>
      </c>
    </row>
    <row r="20" customFormat="false" ht="13" hidden="false" customHeight="false" outlineLevel="0" collapsed="false">
      <c r="B20" s="73" t="n">
        <v>1075</v>
      </c>
      <c r="C20" s="74" t="n">
        <v>1688</v>
      </c>
      <c r="D20" s="74" t="n">
        <v>2579</v>
      </c>
      <c r="E20" s="74" t="n">
        <v>2577</v>
      </c>
      <c r="F20" s="74" t="n">
        <v>2358</v>
      </c>
      <c r="G20" s="74" t="n">
        <v>2359</v>
      </c>
      <c r="H20" s="74" t="n">
        <v>4926</v>
      </c>
      <c r="I20" s="74" t="n">
        <v>2277</v>
      </c>
      <c r="J20" s="74" t="n">
        <v>4928</v>
      </c>
      <c r="K20" s="75" t="n">
        <v>2291</v>
      </c>
      <c r="P20" s="8" t="n">
        <v>2909</v>
      </c>
      <c r="Q20" s="8" t="n">
        <v>4591</v>
      </c>
      <c r="R20" s="8" t="n">
        <v>3922</v>
      </c>
      <c r="S20" s="8" t="n">
        <v>2649</v>
      </c>
      <c r="T20" s="8" t="n">
        <v>2255</v>
      </c>
      <c r="U20" s="8" t="n">
        <v>2494</v>
      </c>
      <c r="X20" s="1" t="n">
        <v>862</v>
      </c>
      <c r="Y20" s="10" t="str">
        <f aca="false">X20&amp;"T"</f>
        <v>862T</v>
      </c>
      <c r="Z20" s="0" t="n">
        <f aca="false">INDEX('Cases at IMPPC'!A:A,MATCH(Y20,'Cases at IMPPC'!H:H,0))</f>
        <v>3945</v>
      </c>
      <c r="AA20" s="0" t="n">
        <f aca="false">NOT(ISNA(MATCH($Z20,P:P,0)))</f>
        <v>0</v>
      </c>
      <c r="AB20" s="0" t="n">
        <f aca="false">NOT(ISNA(MATCH($Z20,Q:Q,0)))</f>
        <v>0</v>
      </c>
      <c r="AC20" s="0" t="n">
        <f aca="false">NOT(ISNA(MATCH($Z20,R:R,0)))</f>
        <v>1</v>
      </c>
      <c r="AD20" s="0" t="n">
        <f aca="false">NOT(ISNA(MATCH($Z20,S:S,0)))</f>
        <v>0</v>
      </c>
      <c r="AE20" s="0" t="n">
        <f aca="false">NOT(ISNA(MATCH($Z20,T:T,0)))</f>
        <v>0</v>
      </c>
      <c r="AF20" s="0" t="n">
        <f aca="false">NOT(ISNA(MATCH($Z20,U:U,0)))</f>
        <v>0</v>
      </c>
      <c r="AG20" s="0" t="n">
        <f aca="false">NOT(ISNA(MATCH($Z20,V:V,0)))</f>
        <v>0</v>
      </c>
      <c r="AH20" s="0" t="n">
        <f aca="false">COUNTIF(AA20:AG20,"TRUE")</f>
        <v>1</v>
      </c>
    </row>
    <row r="21" customFormat="false" ht="13" hidden="false" customHeight="false" outlineLevel="0" collapsed="false">
      <c r="B21" s="73" t="n">
        <v>4581</v>
      </c>
      <c r="C21" s="74" t="n">
        <v>4582</v>
      </c>
      <c r="D21" s="74" t="n">
        <v>2907</v>
      </c>
      <c r="E21" s="74" t="n">
        <v>2906</v>
      </c>
      <c r="F21" s="74" t="n">
        <v>1595</v>
      </c>
      <c r="G21" s="74" t="s">
        <v>2762</v>
      </c>
      <c r="H21" s="74" t="n">
        <v>414</v>
      </c>
      <c r="I21" s="74" t="n">
        <v>871</v>
      </c>
      <c r="J21" s="74" t="n">
        <v>1615</v>
      </c>
      <c r="K21" s="75" t="n">
        <v>1616</v>
      </c>
      <c r="P21" s="8" t="n">
        <v>2901</v>
      </c>
      <c r="Q21" s="8" t="n">
        <v>2902</v>
      </c>
      <c r="R21" s="8" t="n">
        <v>3925</v>
      </c>
      <c r="S21" s="8" t="n">
        <v>2650</v>
      </c>
      <c r="T21" s="8" t="n">
        <v>2256</v>
      </c>
      <c r="U21" s="8" t="n">
        <v>2495</v>
      </c>
      <c r="X21" s="1" t="n">
        <v>863</v>
      </c>
      <c r="Y21" s="10" t="str">
        <f aca="false">X21&amp;"T"</f>
        <v>863T</v>
      </c>
      <c r="Z21" s="0" t="n">
        <f aca="false">INDEX('Cases at IMPPC'!A:A,MATCH(Y21,'Cases at IMPPC'!H:H,0))</f>
        <v>3949</v>
      </c>
      <c r="AA21" s="0" t="n">
        <f aca="false">NOT(ISNA(MATCH($Z21,P:P,0)))</f>
        <v>0</v>
      </c>
      <c r="AB21" s="0" t="n">
        <f aca="false">NOT(ISNA(MATCH($Z21,Q:Q,0)))</f>
        <v>0</v>
      </c>
      <c r="AC21" s="0" t="n">
        <f aca="false">NOT(ISNA(MATCH($Z21,R:R,0)))</f>
        <v>1</v>
      </c>
      <c r="AD21" s="0" t="n">
        <f aca="false">NOT(ISNA(MATCH($Z21,S:S,0)))</f>
        <v>0</v>
      </c>
      <c r="AE21" s="0" t="n">
        <f aca="false">NOT(ISNA(MATCH($Z21,T:T,0)))</f>
        <v>0</v>
      </c>
      <c r="AF21" s="0" t="n">
        <f aca="false">NOT(ISNA(MATCH($Z21,U:U,0)))</f>
        <v>0</v>
      </c>
      <c r="AG21" s="0" t="n">
        <f aca="false">NOT(ISNA(MATCH($Z21,V:V,0)))</f>
        <v>0</v>
      </c>
      <c r="AH21" s="0" t="n">
        <f aca="false">COUNTIF(AA21:AG21,"TRUE")</f>
        <v>1</v>
      </c>
    </row>
    <row r="22" customFormat="false" ht="13" hidden="false" customHeight="false" outlineLevel="0" collapsed="false">
      <c r="B22" s="73" t="n">
        <v>1623</v>
      </c>
      <c r="C22" s="74" t="n">
        <v>1629</v>
      </c>
      <c r="D22" s="74" t="n">
        <v>1630</v>
      </c>
      <c r="E22" s="74" t="n">
        <v>1631</v>
      </c>
      <c r="F22" s="74" t="n">
        <v>3166</v>
      </c>
      <c r="G22" s="74" t="n">
        <v>3167</v>
      </c>
      <c r="H22" s="74" t="n">
        <v>3008</v>
      </c>
      <c r="I22" s="74" t="n">
        <v>3009</v>
      </c>
      <c r="J22" s="74" t="n">
        <v>686</v>
      </c>
      <c r="K22" s="75" t="n">
        <v>1161</v>
      </c>
      <c r="P22" s="8" t="n">
        <v>2905</v>
      </c>
      <c r="Q22" s="8" t="n">
        <v>1075</v>
      </c>
      <c r="R22" s="8" t="n">
        <v>3926</v>
      </c>
      <c r="S22" s="8" t="n">
        <v>2626</v>
      </c>
      <c r="T22" s="8" t="n">
        <v>3208</v>
      </c>
      <c r="U22" s="8" t="n">
        <v>2498</v>
      </c>
      <c r="X22" s="1" t="n">
        <v>864</v>
      </c>
      <c r="Y22" s="10" t="str">
        <f aca="false">X22&amp;"T"</f>
        <v>864T</v>
      </c>
      <c r="Z22" s="0" t="n">
        <f aca="false">INDEX('Cases at IMPPC'!A:A,MATCH(Y22,'Cases at IMPPC'!H:H,0))</f>
        <v>3953</v>
      </c>
      <c r="AA22" s="0" t="n">
        <f aca="false">NOT(ISNA(MATCH($Z22,P:P,0)))</f>
        <v>0</v>
      </c>
      <c r="AB22" s="0" t="n">
        <f aca="false">NOT(ISNA(MATCH($Z22,Q:Q,0)))</f>
        <v>0</v>
      </c>
      <c r="AC22" s="0" t="n">
        <f aca="false">NOT(ISNA(MATCH($Z22,R:R,0)))</f>
        <v>1</v>
      </c>
      <c r="AD22" s="0" t="n">
        <f aca="false">NOT(ISNA(MATCH($Z22,S:S,0)))</f>
        <v>0</v>
      </c>
      <c r="AE22" s="0" t="n">
        <f aca="false">NOT(ISNA(MATCH($Z22,T:T,0)))</f>
        <v>0</v>
      </c>
      <c r="AF22" s="0" t="n">
        <f aca="false">NOT(ISNA(MATCH($Z22,U:U,0)))</f>
        <v>0</v>
      </c>
      <c r="AG22" s="0" t="n">
        <f aca="false">NOT(ISNA(MATCH($Z22,V:V,0)))</f>
        <v>0</v>
      </c>
      <c r="AH22" s="0" t="n">
        <f aca="false">COUNTIF(AA22:AG22,"TRUE")</f>
        <v>1</v>
      </c>
    </row>
    <row r="23" customFormat="false" ht="13" hidden="false" customHeight="false" outlineLevel="0" collapsed="false">
      <c r="B23" s="73" t="n">
        <v>1689</v>
      </c>
      <c r="C23" s="74" t="n">
        <v>3195</v>
      </c>
      <c r="D23" s="74" t="n">
        <v>1174</v>
      </c>
      <c r="E23" s="74" t="n">
        <v>1523</v>
      </c>
      <c r="F23" s="74" t="n">
        <v>3121</v>
      </c>
      <c r="G23" s="74" t="n">
        <v>1526</v>
      </c>
      <c r="H23" s="74" t="n">
        <v>1527</v>
      </c>
      <c r="I23" s="74" t="n">
        <v>1529</v>
      </c>
      <c r="J23" s="74" t="n">
        <v>1532</v>
      </c>
      <c r="K23" s="75" t="n">
        <v>1563</v>
      </c>
      <c r="P23" s="8" t="n">
        <v>2900</v>
      </c>
      <c r="Q23" s="8" t="n">
        <v>1688</v>
      </c>
      <c r="R23" s="8" t="n">
        <v>3929</v>
      </c>
      <c r="S23" s="8" t="n">
        <v>2627</v>
      </c>
      <c r="T23" s="8" t="n">
        <v>3209</v>
      </c>
      <c r="U23" s="8" t="n">
        <v>2499</v>
      </c>
      <c r="X23" s="1" t="n">
        <v>865</v>
      </c>
      <c r="Y23" s="10" t="str">
        <f aca="false">X23&amp;"T"</f>
        <v>865T</v>
      </c>
      <c r="Z23" s="0" t="n">
        <f aca="false">INDEX('Cases at IMPPC'!A:A,MATCH(Y23,'Cases at IMPPC'!H:H,0))</f>
        <v>3957</v>
      </c>
      <c r="AA23" s="0" t="n">
        <f aca="false">NOT(ISNA(MATCH($Z23,P:P,0)))</f>
        <v>0</v>
      </c>
      <c r="AB23" s="0" t="n">
        <f aca="false">NOT(ISNA(MATCH($Z23,Q:Q,0)))</f>
        <v>0</v>
      </c>
      <c r="AC23" s="0" t="n">
        <f aca="false">NOT(ISNA(MATCH($Z23,R:R,0)))</f>
        <v>1</v>
      </c>
      <c r="AD23" s="0" t="n">
        <f aca="false">NOT(ISNA(MATCH($Z23,S:S,0)))</f>
        <v>0</v>
      </c>
      <c r="AE23" s="0" t="n">
        <f aca="false">NOT(ISNA(MATCH($Z23,T:T,0)))</f>
        <v>0</v>
      </c>
      <c r="AF23" s="0" t="n">
        <f aca="false">NOT(ISNA(MATCH($Z23,U:U,0)))</f>
        <v>0</v>
      </c>
      <c r="AG23" s="0" t="n">
        <f aca="false">NOT(ISNA(MATCH($Z23,V:V,0)))</f>
        <v>0</v>
      </c>
      <c r="AH23" s="0" t="n">
        <f aca="false">COUNTIF(AA23:AG23,"TRUE")</f>
        <v>1</v>
      </c>
    </row>
    <row r="24" customFormat="false" ht="13" hidden="false" customHeight="false" outlineLevel="0" collapsed="false">
      <c r="B24" s="73" t="n">
        <v>1243</v>
      </c>
      <c r="C24" s="74" t="n">
        <v>1240</v>
      </c>
      <c r="D24" s="74" t="n">
        <v>1241</v>
      </c>
      <c r="E24" s="74" t="n">
        <v>1242</v>
      </c>
      <c r="F24" s="74" t="n">
        <v>1243</v>
      </c>
      <c r="G24" s="74" t="n">
        <v>1244</v>
      </c>
      <c r="H24" s="74" t="n">
        <v>1250</v>
      </c>
      <c r="I24" s="74" t="n">
        <v>1200</v>
      </c>
      <c r="J24" s="74" t="n">
        <v>1201</v>
      </c>
      <c r="K24" s="75" t="n">
        <v>1420</v>
      </c>
      <c r="P24" s="8" t="n">
        <v>4884</v>
      </c>
      <c r="Q24" s="8" t="n">
        <v>2579</v>
      </c>
      <c r="R24" s="8" t="n">
        <v>3931</v>
      </c>
      <c r="S24" s="8" t="n">
        <v>2628</v>
      </c>
      <c r="T24" s="8" t="n">
        <v>2185</v>
      </c>
      <c r="U24" s="8" t="n">
        <v>2354</v>
      </c>
      <c r="X24" s="1" t="n">
        <v>866</v>
      </c>
      <c r="Y24" s="10" t="str">
        <f aca="false">X24&amp;"T"</f>
        <v>866T</v>
      </c>
      <c r="Z24" s="0" t="n">
        <f aca="false">INDEX('Cases at IMPPC'!A:A,MATCH(Y24,'Cases at IMPPC'!H:H,0))</f>
        <v>3961</v>
      </c>
      <c r="AA24" s="0" t="n">
        <f aca="false">NOT(ISNA(MATCH($Z24,P:P,0)))</f>
        <v>0</v>
      </c>
      <c r="AB24" s="0" t="n">
        <f aca="false">NOT(ISNA(MATCH($Z24,Q:Q,0)))</f>
        <v>0</v>
      </c>
      <c r="AC24" s="0" t="n">
        <f aca="false">NOT(ISNA(MATCH($Z24,R:R,0)))</f>
        <v>1</v>
      </c>
      <c r="AD24" s="0" t="n">
        <f aca="false">NOT(ISNA(MATCH($Z24,S:S,0)))</f>
        <v>0</v>
      </c>
      <c r="AE24" s="0" t="n">
        <f aca="false">NOT(ISNA(MATCH($Z24,T:T,0)))</f>
        <v>0</v>
      </c>
      <c r="AF24" s="0" t="n">
        <f aca="false">NOT(ISNA(MATCH($Z24,U:U,0)))</f>
        <v>0</v>
      </c>
      <c r="AG24" s="0" t="n">
        <f aca="false">NOT(ISNA(MATCH($Z24,V:V,0)))</f>
        <v>0</v>
      </c>
      <c r="AH24" s="0" t="n">
        <f aca="false">COUNTIF(AA24:AG24,"TRUE")</f>
        <v>1</v>
      </c>
    </row>
    <row r="25" customFormat="false" ht="13" hidden="false" customHeight="false" outlineLevel="0" collapsed="false">
      <c r="B25" s="73" t="n">
        <v>1687</v>
      </c>
      <c r="C25" s="74" t="n">
        <v>1337</v>
      </c>
      <c r="D25" s="74" t="n">
        <v>2932</v>
      </c>
      <c r="E25" s="74" t="n">
        <v>1270</v>
      </c>
      <c r="F25" s="74" t="n">
        <v>2919</v>
      </c>
      <c r="G25" s="74" t="n">
        <v>1679</v>
      </c>
      <c r="H25" s="74" t="n">
        <v>1680</v>
      </c>
      <c r="I25" s="74" t="n">
        <v>2925</v>
      </c>
      <c r="J25" s="74" t="n">
        <v>1689</v>
      </c>
      <c r="K25" s="75" t="n">
        <v>1331</v>
      </c>
      <c r="P25" s="8" t="n">
        <v>4895</v>
      </c>
      <c r="Q25" s="8" t="n">
        <v>2577</v>
      </c>
      <c r="R25" s="8" t="n">
        <v>3934</v>
      </c>
      <c r="S25" s="8" t="n">
        <v>2633</v>
      </c>
      <c r="T25" s="8" t="n">
        <v>2186</v>
      </c>
      <c r="U25" s="8" t="n">
        <v>2355</v>
      </c>
      <c r="X25" s="1" t="n">
        <v>868</v>
      </c>
      <c r="Y25" s="10" t="str">
        <f aca="false">X25&amp;"T"</f>
        <v>868T</v>
      </c>
      <c r="Z25" s="0" t="n">
        <f aca="false">INDEX('Cases at IMPPC'!A:A,MATCH(Y25,'Cases at IMPPC'!H:H,0))</f>
        <v>3969</v>
      </c>
      <c r="AA25" s="0" t="n">
        <f aca="false">NOT(ISNA(MATCH($Z25,P:P,0)))</f>
        <v>0</v>
      </c>
      <c r="AB25" s="0" t="n">
        <f aca="false">NOT(ISNA(MATCH($Z25,Q:Q,0)))</f>
        <v>0</v>
      </c>
      <c r="AC25" s="0" t="n">
        <f aca="false">NOT(ISNA(MATCH($Z25,R:R,0)))</f>
        <v>1</v>
      </c>
      <c r="AD25" s="0" t="n">
        <f aca="false">NOT(ISNA(MATCH($Z25,S:S,0)))</f>
        <v>0</v>
      </c>
      <c r="AE25" s="0" t="n">
        <f aca="false">NOT(ISNA(MATCH($Z25,T:T,0)))</f>
        <v>0</v>
      </c>
      <c r="AF25" s="0" t="n">
        <f aca="false">NOT(ISNA(MATCH($Z25,U:U,0)))</f>
        <v>0</v>
      </c>
      <c r="AG25" s="0" t="n">
        <f aca="false">NOT(ISNA(MATCH($Z25,V:V,0)))</f>
        <v>0</v>
      </c>
      <c r="AH25" s="0" t="n">
        <f aca="false">COUNTIF(AA25:AG25,"TRUE")</f>
        <v>1</v>
      </c>
    </row>
    <row r="26" customFormat="false" ht="13" hidden="false" customHeight="false" outlineLevel="0" collapsed="false">
      <c r="B26" s="73" t="n">
        <v>1335</v>
      </c>
      <c r="C26" s="74" t="n">
        <v>417</v>
      </c>
      <c r="D26" s="74" t="n">
        <v>422</v>
      </c>
      <c r="E26" s="74" t="n">
        <v>1348</v>
      </c>
      <c r="F26" s="74" t="n">
        <v>3186</v>
      </c>
      <c r="G26" s="74" t="n">
        <v>1939</v>
      </c>
      <c r="H26" s="74" t="n">
        <v>1938</v>
      </c>
      <c r="I26" s="74" t="n">
        <v>1157</v>
      </c>
      <c r="J26" s="74" t="n">
        <v>1160</v>
      </c>
      <c r="K26" s="75" t="n">
        <v>1176</v>
      </c>
      <c r="P26" s="8" t="n">
        <v>4890</v>
      </c>
      <c r="Q26" s="8" t="n">
        <v>2358</v>
      </c>
      <c r="R26" s="8" t="n">
        <v>3936</v>
      </c>
      <c r="S26" s="8" t="n">
        <v>2634</v>
      </c>
      <c r="T26" s="8" t="n">
        <v>2187</v>
      </c>
      <c r="U26" s="8" t="n">
        <v>2693</v>
      </c>
      <c r="X26" s="1" t="n">
        <v>869</v>
      </c>
      <c r="Y26" s="10" t="str">
        <f aca="false">X26&amp;"T"</f>
        <v>869T</v>
      </c>
      <c r="Z26" s="0" t="n">
        <f aca="false">INDEX('Cases at IMPPC'!A:A,MATCH(Y26,'Cases at IMPPC'!H:H,0))</f>
        <v>3972</v>
      </c>
      <c r="AA26" s="0" t="n">
        <f aca="false">NOT(ISNA(MATCH($Z26,P:P,0)))</f>
        <v>0</v>
      </c>
      <c r="AB26" s="0" t="n">
        <f aca="false">NOT(ISNA(MATCH($Z26,Q:Q,0)))</f>
        <v>0</v>
      </c>
      <c r="AC26" s="0" t="n">
        <f aca="false">NOT(ISNA(MATCH($Z26,R:R,0)))</f>
        <v>1</v>
      </c>
      <c r="AD26" s="0" t="n">
        <f aca="false">NOT(ISNA(MATCH($Z26,S:S,0)))</f>
        <v>0</v>
      </c>
      <c r="AE26" s="0" t="n">
        <f aca="false">NOT(ISNA(MATCH($Z26,T:T,0)))</f>
        <v>0</v>
      </c>
      <c r="AF26" s="0" t="n">
        <f aca="false">NOT(ISNA(MATCH($Z26,U:U,0)))</f>
        <v>0</v>
      </c>
      <c r="AG26" s="0" t="n">
        <f aca="false">NOT(ISNA(MATCH($Z26,V:V,0)))</f>
        <v>0</v>
      </c>
      <c r="AH26" s="0" t="n">
        <f aca="false">COUNTIF(AA26:AG26,"TRUE")</f>
        <v>1</v>
      </c>
    </row>
    <row r="27" customFormat="false" ht="14" hidden="false" customHeight="false" outlineLevel="0" collapsed="false">
      <c r="B27" s="76" t="n">
        <v>3188</v>
      </c>
      <c r="C27" s="77" t="n">
        <v>3189</v>
      </c>
      <c r="D27" s="77" t="n">
        <v>2927</v>
      </c>
      <c r="E27" s="77" t="n">
        <v>3190</v>
      </c>
      <c r="F27" s="77" t="n">
        <v>3191</v>
      </c>
      <c r="G27" s="77" t="n">
        <v>1261</v>
      </c>
      <c r="H27" s="77" t="n">
        <v>3873</v>
      </c>
      <c r="I27" s="77" t="n">
        <v>3875</v>
      </c>
      <c r="J27" s="77" t="n">
        <v>3877</v>
      </c>
      <c r="K27" s="78" t="n">
        <v>3879</v>
      </c>
      <c r="P27" s="8" t="n">
        <v>421</v>
      </c>
      <c r="Q27" s="8" t="n">
        <v>2359</v>
      </c>
      <c r="R27" s="8" t="n">
        <v>3939</v>
      </c>
      <c r="S27" s="8" t="n">
        <v>2635</v>
      </c>
      <c r="T27" s="8" t="n">
        <v>2188</v>
      </c>
      <c r="U27" s="8" t="n">
        <v>2694</v>
      </c>
      <c r="X27" s="1" t="n">
        <v>870</v>
      </c>
      <c r="Y27" s="10" t="str">
        <f aca="false">X27&amp;"T"</f>
        <v>870T</v>
      </c>
      <c r="Z27" s="0" t="n">
        <f aca="false">INDEX('Cases at IMPPC'!A:A,MATCH(Y27,'Cases at IMPPC'!H:H,0))</f>
        <v>3975</v>
      </c>
      <c r="AA27" s="0" t="n">
        <f aca="false">NOT(ISNA(MATCH($Z27,P:P,0)))</f>
        <v>0</v>
      </c>
      <c r="AB27" s="0" t="n">
        <f aca="false">NOT(ISNA(MATCH($Z27,Q:Q,0)))</f>
        <v>0</v>
      </c>
      <c r="AC27" s="0" t="n">
        <f aca="false">NOT(ISNA(MATCH($Z27,R:R,0)))</f>
        <v>1</v>
      </c>
      <c r="AD27" s="0" t="n">
        <f aca="false">NOT(ISNA(MATCH($Z27,S:S,0)))</f>
        <v>0</v>
      </c>
      <c r="AE27" s="0" t="n">
        <f aca="false">NOT(ISNA(MATCH($Z27,T:T,0)))</f>
        <v>0</v>
      </c>
      <c r="AF27" s="0" t="n">
        <f aca="false">NOT(ISNA(MATCH($Z27,U:U,0)))</f>
        <v>0</v>
      </c>
      <c r="AG27" s="0" t="n">
        <f aca="false">NOT(ISNA(MATCH($Z27,V:V,0)))</f>
        <v>0</v>
      </c>
      <c r="AH27" s="0" t="n">
        <f aca="false">COUNTIF(AA27:AG27,"TRUE")</f>
        <v>1</v>
      </c>
    </row>
    <row r="28" customFormat="false" ht="13" hidden="false" customHeight="false" outlineLevel="0" collapsed="false">
      <c r="B28" s="39"/>
      <c r="C28" s="39"/>
      <c r="D28" s="39"/>
      <c r="E28" s="39"/>
      <c r="F28" s="39"/>
      <c r="G28" s="39"/>
      <c r="H28" s="39"/>
      <c r="I28" s="39"/>
      <c r="J28" s="39"/>
      <c r="K28" s="39"/>
      <c r="P28" s="8" t="n">
        <v>4611</v>
      </c>
      <c r="Q28" s="8" t="n">
        <v>4926</v>
      </c>
      <c r="R28" s="8" t="n">
        <v>3940</v>
      </c>
      <c r="S28" s="8" t="n">
        <v>2636</v>
      </c>
      <c r="T28" s="8" t="n">
        <v>2234</v>
      </c>
      <c r="U28" s="8" t="n">
        <v>2502</v>
      </c>
      <c r="X28" s="1" t="n">
        <v>871</v>
      </c>
      <c r="Y28" s="10" t="str">
        <f aca="false">X28&amp;"T"</f>
        <v>871T</v>
      </c>
      <c r="Z28" s="0" t="n">
        <f aca="false">INDEX('Cases at IMPPC'!A:A,MATCH(Y28,'Cases at IMPPC'!H:H,0))</f>
        <v>3979</v>
      </c>
      <c r="AA28" s="0" t="n">
        <f aca="false">NOT(ISNA(MATCH($Z28,P:P,0)))</f>
        <v>0</v>
      </c>
      <c r="AB28" s="0" t="n">
        <f aca="false">NOT(ISNA(MATCH($Z28,Q:Q,0)))</f>
        <v>0</v>
      </c>
      <c r="AC28" s="0" t="n">
        <f aca="false">NOT(ISNA(MATCH($Z28,R:R,0)))</f>
        <v>1</v>
      </c>
      <c r="AD28" s="0" t="n">
        <f aca="false">NOT(ISNA(MATCH($Z28,S:S,0)))</f>
        <v>0</v>
      </c>
      <c r="AE28" s="0" t="n">
        <f aca="false">NOT(ISNA(MATCH($Z28,T:T,0)))</f>
        <v>0</v>
      </c>
      <c r="AF28" s="0" t="n">
        <f aca="false">NOT(ISNA(MATCH($Z28,U:U,0)))</f>
        <v>0</v>
      </c>
      <c r="AG28" s="0" t="n">
        <f aca="false">NOT(ISNA(MATCH($Z28,V:V,0)))</f>
        <v>0</v>
      </c>
      <c r="AH28" s="0" t="n">
        <f aca="false">COUNTIF(AA28:AG28,"TRUE")</f>
        <v>1</v>
      </c>
    </row>
    <row r="29" customFormat="false" ht="14" hidden="false" customHeight="false" outlineLevel="0" collapsed="false">
      <c r="B29" s="8" t="s">
        <v>2753</v>
      </c>
      <c r="P29" s="8" t="n">
        <v>4612</v>
      </c>
      <c r="Q29" s="8" t="n">
        <v>2277</v>
      </c>
      <c r="R29" s="8" t="n">
        <v>3943</v>
      </c>
      <c r="S29" s="8" t="n">
        <v>2637</v>
      </c>
      <c r="T29" s="8" t="n">
        <v>2237</v>
      </c>
      <c r="U29" s="8" t="n">
        <v>2503</v>
      </c>
      <c r="X29" s="1" t="n">
        <v>872</v>
      </c>
      <c r="Y29" s="10" t="str">
        <f aca="false">X29&amp;"T"</f>
        <v>872T</v>
      </c>
      <c r="Z29" s="0" t="n">
        <f aca="false">INDEX('Cases at IMPPC'!A:A,MATCH(Y29,'Cases at IMPPC'!H:H,0))</f>
        <v>3983</v>
      </c>
      <c r="AA29" s="0" t="n">
        <f aca="false">NOT(ISNA(MATCH($Z29,P:P,0)))</f>
        <v>0</v>
      </c>
      <c r="AB29" s="0" t="n">
        <f aca="false">NOT(ISNA(MATCH($Z29,Q:Q,0)))</f>
        <v>0</v>
      </c>
      <c r="AC29" s="0" t="n">
        <f aca="false">NOT(ISNA(MATCH($Z29,R:R,0)))</f>
        <v>1</v>
      </c>
      <c r="AD29" s="0" t="n">
        <f aca="false">NOT(ISNA(MATCH($Z29,S:S,0)))</f>
        <v>0</v>
      </c>
      <c r="AE29" s="0" t="n">
        <f aca="false">NOT(ISNA(MATCH($Z29,T:T,0)))</f>
        <v>0</v>
      </c>
      <c r="AF29" s="0" t="n">
        <f aca="false">NOT(ISNA(MATCH($Z29,U:U,0)))</f>
        <v>0</v>
      </c>
      <c r="AG29" s="0" t="n">
        <f aca="false">NOT(ISNA(MATCH($Z29,V:V,0)))</f>
        <v>0</v>
      </c>
      <c r="AH29" s="0" t="n">
        <f aca="false">COUNTIF(AA29:AG29,"TRUE")</f>
        <v>1</v>
      </c>
    </row>
    <row r="30" customFormat="false" ht="13" hidden="false" customHeight="false" outlineLevel="0" collapsed="false">
      <c r="B30" s="70" t="n">
        <v>3881</v>
      </c>
      <c r="C30" s="71" t="n">
        <v>3883</v>
      </c>
      <c r="D30" s="71" t="n">
        <v>3885</v>
      </c>
      <c r="E30" s="71" t="n">
        <v>3888</v>
      </c>
      <c r="F30" s="71" t="n">
        <v>3891</v>
      </c>
      <c r="G30" s="71" t="n">
        <v>3892</v>
      </c>
      <c r="H30" s="71" t="n">
        <v>3894</v>
      </c>
      <c r="I30" s="71" t="n">
        <v>3896</v>
      </c>
      <c r="J30" s="72" t="n">
        <v>3898</v>
      </c>
      <c r="P30" s="8" t="n">
        <v>2872</v>
      </c>
      <c r="Q30" s="8" t="n">
        <v>4928</v>
      </c>
      <c r="R30" s="8" t="n">
        <v>3945</v>
      </c>
      <c r="S30" s="8" t="n">
        <v>2638</v>
      </c>
      <c r="T30" s="8" t="n">
        <v>2238</v>
      </c>
      <c r="U30" s="8" t="n">
        <v>2506</v>
      </c>
      <c r="X30" s="1" t="n">
        <v>873</v>
      </c>
      <c r="Y30" s="10" t="str">
        <f aca="false">X30&amp;"T"</f>
        <v>873T</v>
      </c>
      <c r="Z30" s="0" t="n">
        <f aca="false">INDEX('Cases at IMPPC'!A:A,MATCH(Y30,'Cases at IMPPC'!H:H,0))</f>
        <v>3987</v>
      </c>
      <c r="AA30" s="0" t="n">
        <f aca="false">NOT(ISNA(MATCH($Z30,P:P,0)))</f>
        <v>0</v>
      </c>
      <c r="AB30" s="0" t="n">
        <f aca="false">NOT(ISNA(MATCH($Z30,Q:Q,0)))</f>
        <v>0</v>
      </c>
      <c r="AC30" s="0" t="n">
        <f aca="false">NOT(ISNA(MATCH($Z30,R:R,0)))</f>
        <v>1</v>
      </c>
      <c r="AD30" s="0" t="n">
        <f aca="false">NOT(ISNA(MATCH($Z30,S:S,0)))</f>
        <v>0</v>
      </c>
      <c r="AE30" s="0" t="n">
        <f aca="false">NOT(ISNA(MATCH($Z30,T:T,0)))</f>
        <v>0</v>
      </c>
      <c r="AF30" s="0" t="n">
        <f aca="false">NOT(ISNA(MATCH($Z30,U:U,0)))</f>
        <v>0</v>
      </c>
      <c r="AG30" s="0" t="n">
        <f aca="false">NOT(ISNA(MATCH($Z30,V:V,0)))</f>
        <v>0</v>
      </c>
      <c r="AH30" s="0" t="n">
        <f aca="false">COUNTIF(AA30:AG30,"TRUE")</f>
        <v>1</v>
      </c>
    </row>
    <row r="31" customFormat="false" ht="13" hidden="false" customHeight="false" outlineLevel="0" collapsed="false">
      <c r="B31" s="73" t="n">
        <v>3902</v>
      </c>
      <c r="C31" s="74" t="n">
        <v>3903</v>
      </c>
      <c r="D31" s="74" t="n">
        <v>3905</v>
      </c>
      <c r="E31" s="74" t="n">
        <v>3908</v>
      </c>
      <c r="F31" s="74" t="n">
        <v>3910</v>
      </c>
      <c r="G31" s="74" t="n">
        <v>3913</v>
      </c>
      <c r="H31" s="74" t="n">
        <v>3914</v>
      </c>
      <c r="I31" s="74" t="n">
        <v>3916</v>
      </c>
      <c r="J31" s="75" t="n">
        <v>3919</v>
      </c>
      <c r="K31" s="4"/>
      <c r="L31" s="40"/>
      <c r="M31" s="40"/>
      <c r="N31" s="40"/>
      <c r="O31" s="40"/>
      <c r="P31" s="40" t="n">
        <v>695</v>
      </c>
      <c r="Q31" s="40" t="n">
        <v>2291</v>
      </c>
      <c r="R31" s="40" t="n">
        <v>3947</v>
      </c>
      <c r="S31" s="40" t="n">
        <v>2220</v>
      </c>
      <c r="T31" s="40" t="n">
        <v>2245</v>
      </c>
      <c r="U31" s="40" t="n">
        <v>2507</v>
      </c>
      <c r="X31" s="1" t="n">
        <v>874</v>
      </c>
      <c r="Y31" s="10" t="str">
        <f aca="false">X31&amp;"T"</f>
        <v>874T</v>
      </c>
      <c r="Z31" s="0" t="n">
        <f aca="false">INDEX('Cases at IMPPC'!A:A,MATCH(Y31,'Cases at IMPPC'!H:H,0))</f>
        <v>3992</v>
      </c>
      <c r="AA31" s="0" t="n">
        <f aca="false">NOT(ISNA(MATCH($Z31,P:P,0)))</f>
        <v>0</v>
      </c>
      <c r="AB31" s="0" t="n">
        <f aca="false">NOT(ISNA(MATCH($Z31,Q:Q,0)))</f>
        <v>0</v>
      </c>
      <c r="AC31" s="0" t="n">
        <f aca="false">NOT(ISNA(MATCH($Z31,R:R,0)))</f>
        <v>1</v>
      </c>
      <c r="AD31" s="0" t="n">
        <f aca="false">NOT(ISNA(MATCH($Z31,S:S,0)))</f>
        <v>0</v>
      </c>
      <c r="AE31" s="0" t="n">
        <f aca="false">NOT(ISNA(MATCH($Z31,T:T,0)))</f>
        <v>0</v>
      </c>
      <c r="AF31" s="0" t="n">
        <f aca="false">NOT(ISNA(MATCH($Z31,U:U,0)))</f>
        <v>0</v>
      </c>
      <c r="AG31" s="0" t="n">
        <f aca="false">NOT(ISNA(MATCH($Z31,V:V,0)))</f>
        <v>0</v>
      </c>
      <c r="AH31" s="0" t="n">
        <f aca="false">COUNTIF(AA31:AG31,"TRUE")</f>
        <v>1</v>
      </c>
    </row>
    <row r="32" customFormat="false" ht="13" hidden="false" customHeight="false" outlineLevel="0" collapsed="false">
      <c r="B32" s="73" t="n">
        <v>3922</v>
      </c>
      <c r="C32" s="74" t="n">
        <v>3925</v>
      </c>
      <c r="D32" s="74" t="n">
        <v>3926</v>
      </c>
      <c r="E32" s="74" t="n">
        <v>3929</v>
      </c>
      <c r="F32" s="74" t="n">
        <v>3931</v>
      </c>
      <c r="G32" s="74" t="n">
        <v>3934</v>
      </c>
      <c r="H32" s="74" t="n">
        <v>3936</v>
      </c>
      <c r="I32" s="74" t="n">
        <v>3939</v>
      </c>
      <c r="J32" s="75" t="n">
        <v>3940</v>
      </c>
      <c r="P32" s="8" t="n">
        <v>292</v>
      </c>
      <c r="Q32" s="8" t="n">
        <v>4581</v>
      </c>
      <c r="R32" s="8" t="n">
        <v>3949</v>
      </c>
      <c r="S32" s="8" t="n">
        <v>2221</v>
      </c>
      <c r="T32" s="8" t="n">
        <v>2246</v>
      </c>
      <c r="U32" s="8" t="n">
        <v>2463</v>
      </c>
      <c r="X32" s="1" t="n">
        <v>875</v>
      </c>
      <c r="Y32" s="10" t="str">
        <f aca="false">X32&amp;"T"</f>
        <v>875T</v>
      </c>
      <c r="Z32" s="0" t="n">
        <f aca="false">INDEX('Cases at IMPPC'!A:A,MATCH(Y32,'Cases at IMPPC'!H:H,0))</f>
        <v>3996</v>
      </c>
      <c r="AA32" s="0" t="n">
        <f aca="false">NOT(ISNA(MATCH($Z32,P:P,0)))</f>
        <v>0</v>
      </c>
      <c r="AB32" s="0" t="n">
        <f aca="false">NOT(ISNA(MATCH($Z32,Q:Q,0)))</f>
        <v>0</v>
      </c>
      <c r="AC32" s="0" t="n">
        <f aca="false">NOT(ISNA(MATCH($Z32,R:R,0)))</f>
        <v>1</v>
      </c>
      <c r="AD32" s="0" t="n">
        <f aca="false">NOT(ISNA(MATCH($Z32,S:S,0)))</f>
        <v>0</v>
      </c>
      <c r="AE32" s="0" t="n">
        <f aca="false">NOT(ISNA(MATCH($Z32,T:T,0)))</f>
        <v>0</v>
      </c>
      <c r="AF32" s="0" t="n">
        <f aca="false">NOT(ISNA(MATCH($Z32,U:U,0)))</f>
        <v>0</v>
      </c>
      <c r="AG32" s="0" t="n">
        <f aca="false">NOT(ISNA(MATCH($Z32,V:V,0)))</f>
        <v>0</v>
      </c>
      <c r="AH32" s="0" t="n">
        <f aca="false">COUNTIF(AA32:AG32,"TRUE")</f>
        <v>1</v>
      </c>
    </row>
    <row r="33" customFormat="false" ht="13" hidden="false" customHeight="false" outlineLevel="0" collapsed="false">
      <c r="B33" s="73" t="n">
        <v>3943</v>
      </c>
      <c r="C33" s="74" t="n">
        <v>3945</v>
      </c>
      <c r="D33" s="74" t="n">
        <v>3947</v>
      </c>
      <c r="E33" s="74" t="n">
        <v>3949</v>
      </c>
      <c r="F33" s="74" t="n">
        <v>3951</v>
      </c>
      <c r="G33" s="74" t="n">
        <v>3953</v>
      </c>
      <c r="H33" s="74" t="n">
        <v>3955</v>
      </c>
      <c r="I33" s="74" t="n">
        <v>3957</v>
      </c>
      <c r="J33" s="75" t="n">
        <v>3959</v>
      </c>
      <c r="P33" s="8" t="n">
        <v>2899</v>
      </c>
      <c r="Q33" s="8" t="n">
        <v>4582</v>
      </c>
      <c r="R33" s="8" t="n">
        <v>3951</v>
      </c>
      <c r="S33" s="8" t="n">
        <v>2595</v>
      </c>
      <c r="T33" s="8" t="n">
        <v>2247</v>
      </c>
      <c r="U33" s="8" t="n">
        <v>2510</v>
      </c>
      <c r="X33" s="1" t="n">
        <v>876</v>
      </c>
      <c r="Y33" s="10" t="str">
        <f aca="false">X33&amp;"T"</f>
        <v>876T</v>
      </c>
      <c r="Z33" s="0" t="n">
        <f aca="false">INDEX('Cases at IMPPC'!A:A,MATCH(Y33,'Cases at IMPPC'!H:H,0))</f>
        <v>4000</v>
      </c>
      <c r="AA33" s="0" t="n">
        <f aca="false">NOT(ISNA(MATCH($Z33,P:P,0)))</f>
        <v>0</v>
      </c>
      <c r="AB33" s="0" t="n">
        <f aca="false">NOT(ISNA(MATCH($Z33,Q:Q,0)))</f>
        <v>0</v>
      </c>
      <c r="AC33" s="0" t="n">
        <f aca="false">NOT(ISNA(MATCH($Z33,R:R,0)))</f>
        <v>1</v>
      </c>
      <c r="AD33" s="0" t="n">
        <f aca="false">NOT(ISNA(MATCH($Z33,S:S,0)))</f>
        <v>0</v>
      </c>
      <c r="AE33" s="0" t="n">
        <f aca="false">NOT(ISNA(MATCH($Z33,T:T,0)))</f>
        <v>0</v>
      </c>
      <c r="AF33" s="0" t="n">
        <f aca="false">NOT(ISNA(MATCH($Z33,U:U,0)))</f>
        <v>0</v>
      </c>
      <c r="AG33" s="0" t="n">
        <f aca="false">NOT(ISNA(MATCH($Z33,V:V,0)))</f>
        <v>0</v>
      </c>
      <c r="AH33" s="0" t="n">
        <f aca="false">COUNTIF(AA33:AG33,"TRUE")</f>
        <v>1</v>
      </c>
    </row>
    <row r="34" customFormat="false" ht="13" hidden="false" customHeight="false" outlineLevel="0" collapsed="false">
      <c r="B34" s="73" t="n">
        <v>3961</v>
      </c>
      <c r="C34" s="74" t="n">
        <v>3963</v>
      </c>
      <c r="D34" s="74" t="n">
        <v>3969</v>
      </c>
      <c r="E34" s="74" t="n">
        <v>3972</v>
      </c>
      <c r="F34" s="74" t="n">
        <v>3975</v>
      </c>
      <c r="G34" s="74" t="n">
        <v>3977</v>
      </c>
      <c r="H34" s="74" t="n">
        <v>3979</v>
      </c>
      <c r="I34" s="74" t="n">
        <v>3981</v>
      </c>
      <c r="J34" s="75" t="n">
        <v>3983</v>
      </c>
      <c r="P34" s="8" t="n">
        <v>2898</v>
      </c>
      <c r="Q34" s="8" t="n">
        <v>2907</v>
      </c>
      <c r="R34" s="8" t="n">
        <v>3953</v>
      </c>
      <c r="S34" s="8" t="n">
        <v>2596</v>
      </c>
      <c r="T34" s="8" t="n">
        <v>2252</v>
      </c>
      <c r="U34" s="8" t="n">
        <v>2511</v>
      </c>
      <c r="X34" s="1" t="n">
        <v>877</v>
      </c>
      <c r="Y34" s="10" t="str">
        <f aca="false">X34&amp;"T"</f>
        <v>877T</v>
      </c>
      <c r="Z34" s="0" t="n">
        <f aca="false">INDEX('Cases at IMPPC'!A:A,MATCH(Y34,'Cases at IMPPC'!H:H,0))</f>
        <v>4004</v>
      </c>
      <c r="AA34" s="0" t="n">
        <f aca="false">NOT(ISNA(MATCH($Z34,P:P,0)))</f>
        <v>0</v>
      </c>
      <c r="AB34" s="0" t="n">
        <f aca="false">NOT(ISNA(MATCH($Z34,Q:Q,0)))</f>
        <v>0</v>
      </c>
      <c r="AC34" s="0" t="n">
        <f aca="false">NOT(ISNA(MATCH($Z34,R:R,0)))</f>
        <v>1</v>
      </c>
      <c r="AD34" s="0" t="n">
        <f aca="false">NOT(ISNA(MATCH($Z34,S:S,0)))</f>
        <v>0</v>
      </c>
      <c r="AE34" s="0" t="n">
        <f aca="false">NOT(ISNA(MATCH($Z34,T:T,0)))</f>
        <v>0</v>
      </c>
      <c r="AF34" s="0" t="n">
        <f aca="false">NOT(ISNA(MATCH($Z34,U:U,0)))</f>
        <v>0</v>
      </c>
      <c r="AG34" s="0" t="n">
        <f aca="false">NOT(ISNA(MATCH($Z34,V:V,0)))</f>
        <v>0</v>
      </c>
      <c r="AH34" s="0" t="n">
        <f aca="false">COUNTIF(AA34:AG34,"TRUE")</f>
        <v>1</v>
      </c>
    </row>
    <row r="35" customFormat="false" ht="13" hidden="false" customHeight="false" outlineLevel="0" collapsed="false">
      <c r="B35" s="73" t="n">
        <v>3985</v>
      </c>
      <c r="C35" s="74" t="n">
        <v>3987</v>
      </c>
      <c r="D35" s="74" t="n">
        <v>3989</v>
      </c>
      <c r="E35" s="74" t="n">
        <v>3992</v>
      </c>
      <c r="F35" s="74" t="n">
        <v>3994</v>
      </c>
      <c r="G35" s="74" t="n">
        <v>3996</v>
      </c>
      <c r="H35" s="74" t="n">
        <v>3998</v>
      </c>
      <c r="I35" s="74" t="n">
        <v>4000</v>
      </c>
      <c r="J35" s="75" t="n">
        <v>4002</v>
      </c>
      <c r="P35" s="8" t="n">
        <v>2871</v>
      </c>
      <c r="Q35" s="8" t="n">
        <v>2906</v>
      </c>
      <c r="R35" s="8" t="n">
        <v>3955</v>
      </c>
      <c r="S35" s="8" t="n">
        <v>2615</v>
      </c>
      <c r="T35" s="8" t="n">
        <v>2268</v>
      </c>
      <c r="U35" s="8" t="n">
        <v>2512</v>
      </c>
      <c r="X35" s="1" t="n">
        <v>878</v>
      </c>
      <c r="Y35" s="10" t="str">
        <f aca="false">X35&amp;"T"</f>
        <v>878T</v>
      </c>
      <c r="Z35" s="0" t="n">
        <f aca="false">INDEX('Cases at IMPPC'!A:A,MATCH(Y35,'Cases at IMPPC'!H:H,0))</f>
        <v>4008</v>
      </c>
      <c r="AA35" s="0" t="n">
        <f aca="false">NOT(ISNA(MATCH($Z35,P:P,0)))</f>
        <v>0</v>
      </c>
      <c r="AB35" s="0" t="n">
        <f aca="false">NOT(ISNA(MATCH($Z35,Q:Q,0)))</f>
        <v>0</v>
      </c>
      <c r="AC35" s="0" t="n">
        <f aca="false">NOT(ISNA(MATCH($Z35,R:R,0)))</f>
        <v>1</v>
      </c>
      <c r="AD35" s="0" t="n">
        <f aca="false">NOT(ISNA(MATCH($Z35,S:S,0)))</f>
        <v>0</v>
      </c>
      <c r="AE35" s="0" t="n">
        <f aca="false">NOT(ISNA(MATCH($Z35,T:T,0)))</f>
        <v>0</v>
      </c>
      <c r="AF35" s="0" t="n">
        <f aca="false">NOT(ISNA(MATCH($Z35,U:U,0)))</f>
        <v>0</v>
      </c>
      <c r="AG35" s="0" t="n">
        <f aca="false">NOT(ISNA(MATCH($Z35,V:V,0)))</f>
        <v>0</v>
      </c>
      <c r="AH35" s="0" t="n">
        <f aca="false">COUNTIF(AA35:AG35,"TRUE")</f>
        <v>1</v>
      </c>
    </row>
    <row r="36" customFormat="false" ht="13" hidden="false" customHeight="false" outlineLevel="0" collapsed="false">
      <c r="B36" s="73" t="n">
        <v>4004</v>
      </c>
      <c r="C36" s="74" t="n">
        <v>4006</v>
      </c>
      <c r="D36" s="74" t="n">
        <v>4008</v>
      </c>
      <c r="E36" s="74" t="n">
        <v>4011</v>
      </c>
      <c r="F36" s="74" t="n">
        <v>4013</v>
      </c>
      <c r="G36" s="74" t="n">
        <v>4015</v>
      </c>
      <c r="H36" s="74" t="n">
        <v>4579</v>
      </c>
      <c r="I36" s="74" t="n">
        <v>4580</v>
      </c>
      <c r="J36" s="75" t="n">
        <v>460</v>
      </c>
      <c r="P36" s="8" t="n">
        <v>2870</v>
      </c>
      <c r="Q36" s="8" t="n">
        <v>1595</v>
      </c>
      <c r="R36" s="8" t="n">
        <v>3957</v>
      </c>
      <c r="S36" s="8" t="n">
        <v>2616</v>
      </c>
      <c r="T36" s="8" t="n">
        <v>2253</v>
      </c>
      <c r="U36" s="8" t="n">
        <v>2513</v>
      </c>
      <c r="X36" s="1" t="n">
        <v>879</v>
      </c>
      <c r="Y36" s="10" t="str">
        <f aca="false">X36&amp;"T"</f>
        <v>879T</v>
      </c>
      <c r="Z36" s="0" t="n">
        <f aca="false">INDEX('Cases at IMPPC'!A:A,MATCH(Y36,'Cases at IMPPC'!H:H,0))</f>
        <v>4013</v>
      </c>
      <c r="AA36" s="0" t="n">
        <f aca="false">NOT(ISNA(MATCH($Z36,P:P,0)))</f>
        <v>0</v>
      </c>
      <c r="AB36" s="0" t="n">
        <f aca="false">NOT(ISNA(MATCH($Z36,Q:Q,0)))</f>
        <v>0</v>
      </c>
      <c r="AC36" s="0" t="n">
        <f aca="false">NOT(ISNA(MATCH($Z36,R:R,0)))</f>
        <v>1</v>
      </c>
      <c r="AD36" s="0" t="n">
        <f aca="false">NOT(ISNA(MATCH($Z36,S:S,0)))</f>
        <v>0</v>
      </c>
      <c r="AE36" s="0" t="n">
        <f aca="false">NOT(ISNA(MATCH($Z36,T:T,0)))</f>
        <v>0</v>
      </c>
      <c r="AF36" s="0" t="n">
        <f aca="false">NOT(ISNA(MATCH($Z36,U:U,0)))</f>
        <v>0</v>
      </c>
      <c r="AG36" s="0" t="n">
        <f aca="false">NOT(ISNA(MATCH($Z36,V:V,0)))</f>
        <v>0</v>
      </c>
      <c r="AH36" s="0" t="n">
        <f aca="false">COUNTIF(AA36:AG36,"TRUE")</f>
        <v>1</v>
      </c>
    </row>
    <row r="37" customFormat="false" ht="13" hidden="false" customHeight="false" outlineLevel="0" collapsed="false">
      <c r="B37" s="73" t="n">
        <v>475</v>
      </c>
      <c r="C37" s="74" t="n">
        <v>1709</v>
      </c>
      <c r="D37" s="74" t="n">
        <v>368</v>
      </c>
      <c r="E37" s="74" t="n">
        <v>4575</v>
      </c>
      <c r="F37" s="74" t="n">
        <v>4576</v>
      </c>
      <c r="G37" s="74" t="n">
        <v>1585</v>
      </c>
      <c r="H37" s="74" t="n">
        <v>1517</v>
      </c>
      <c r="I37" s="74" t="n">
        <v>4892</v>
      </c>
      <c r="J37" s="75" t="n">
        <v>4893</v>
      </c>
      <c r="P37" s="8" t="n">
        <v>2869</v>
      </c>
      <c r="Q37" s="8" t="s">
        <v>2762</v>
      </c>
      <c r="R37" s="8" t="n">
        <v>3959</v>
      </c>
      <c r="S37" s="8" t="n">
        <v>2621</v>
      </c>
      <c r="T37" s="8" t="n">
        <v>2226</v>
      </c>
      <c r="U37" s="8" t="n">
        <v>1935</v>
      </c>
      <c r="X37" s="1" t="n">
        <v>725</v>
      </c>
      <c r="Y37" s="10" t="str">
        <f aca="false">X37&amp;"T"</f>
        <v>725T</v>
      </c>
      <c r="Z37" s="0" t="n">
        <f aca="false">INDEX('Cases at IMPPC'!A:A,MATCH(Y37,'Cases at IMPPC'!H:H,0))</f>
        <v>3315</v>
      </c>
      <c r="AA37" s="0" t="n">
        <f aca="false">NOT(ISNA(MATCH($Z37,P:P,0)))</f>
        <v>0</v>
      </c>
      <c r="AB37" s="0" t="n">
        <f aca="false">NOT(ISNA(MATCH($Z37,Q:Q,0)))</f>
        <v>0</v>
      </c>
      <c r="AC37" s="0" t="n">
        <f aca="false">NOT(ISNA(MATCH($Z37,R:R,0)))</f>
        <v>0</v>
      </c>
      <c r="AD37" s="0" t="n">
        <f aca="false">NOT(ISNA(MATCH($Z37,S:S,0)))</f>
        <v>0</v>
      </c>
      <c r="AE37" s="0" t="n">
        <f aca="false">NOT(ISNA(MATCH($Z37,T:T,0)))</f>
        <v>0</v>
      </c>
      <c r="AF37" s="0" t="n">
        <f aca="false">NOT(ISNA(MATCH($Z37,U:U,0)))</f>
        <v>0</v>
      </c>
      <c r="AG37" s="0" t="n">
        <f aca="false">NOT(ISNA(MATCH($Z37,V:V,0)))</f>
        <v>0</v>
      </c>
      <c r="AH37" s="0" t="n">
        <f aca="false">COUNTIF(AA37:AG37,"TRUE")</f>
        <v>0</v>
      </c>
    </row>
    <row r="38" customFormat="false" ht="14" hidden="false" customHeight="false" outlineLevel="0" collapsed="false">
      <c r="B38" s="76" t="n">
        <v>1848</v>
      </c>
      <c r="C38" s="77" t="n">
        <v>1699</v>
      </c>
      <c r="D38" s="77" t="n">
        <v>4910</v>
      </c>
      <c r="E38" s="77" t="n">
        <v>4911</v>
      </c>
      <c r="F38" s="77" t="n">
        <v>2038</v>
      </c>
      <c r="G38" s="77" t="n">
        <v>2037</v>
      </c>
      <c r="H38" s="77" t="n">
        <v>2878</v>
      </c>
      <c r="I38" s="77" t="n">
        <v>2877</v>
      </c>
      <c r="J38" s="78" t="n">
        <v>857</v>
      </c>
      <c r="P38" s="8" t="n">
        <v>4605</v>
      </c>
      <c r="Q38" s="8" t="n">
        <v>414</v>
      </c>
      <c r="R38" s="8" t="n">
        <v>3961</v>
      </c>
      <c r="S38" s="8" t="n">
        <v>2622</v>
      </c>
      <c r="T38" s="8" t="n">
        <v>2227</v>
      </c>
      <c r="U38" s="8" t="n">
        <v>1010</v>
      </c>
      <c r="X38" s="1" t="n">
        <v>726</v>
      </c>
      <c r="Y38" s="10" t="str">
        <f aca="false">X38&amp;"T"</f>
        <v>726T</v>
      </c>
      <c r="Z38" s="0" t="n">
        <f aca="false">INDEX('Cases at IMPPC'!A:A,MATCH(Y38,'Cases at IMPPC'!H:H,0))</f>
        <v>3317</v>
      </c>
      <c r="AA38" s="0" t="n">
        <f aca="false">NOT(ISNA(MATCH($Z38,P:P,0)))</f>
        <v>0</v>
      </c>
      <c r="AB38" s="0" t="n">
        <f aca="false">NOT(ISNA(MATCH($Z38,Q:Q,0)))</f>
        <v>0</v>
      </c>
      <c r="AC38" s="0" t="n">
        <f aca="false">NOT(ISNA(MATCH($Z38,R:R,0)))</f>
        <v>0</v>
      </c>
      <c r="AD38" s="0" t="n">
        <f aca="false">NOT(ISNA(MATCH($Z38,S:S,0)))</f>
        <v>0</v>
      </c>
      <c r="AE38" s="0" t="n">
        <f aca="false">NOT(ISNA(MATCH($Z38,T:T,0)))</f>
        <v>0</v>
      </c>
      <c r="AF38" s="0" t="n">
        <f aca="false">NOT(ISNA(MATCH($Z38,U:U,0)))</f>
        <v>0</v>
      </c>
      <c r="AG38" s="0" t="n">
        <f aca="false">NOT(ISNA(MATCH($Z38,V:V,0)))</f>
        <v>0</v>
      </c>
      <c r="AH38" s="0" t="n">
        <f aca="false">COUNTIF(AA38:AG38,"TRUE")</f>
        <v>0</v>
      </c>
    </row>
    <row r="39" customFormat="false" ht="13" hidden="false" customHeight="false" outlineLevel="0" collapsed="false">
      <c r="B39" s="39"/>
      <c r="C39" s="39"/>
      <c r="D39" s="39"/>
      <c r="E39" s="39"/>
      <c r="F39" s="39"/>
      <c r="G39" s="39"/>
      <c r="H39" s="39"/>
      <c r="I39" s="39"/>
      <c r="J39" s="39"/>
      <c r="P39" s="8" t="n">
        <v>4606</v>
      </c>
      <c r="Q39" s="8" t="n">
        <v>871</v>
      </c>
      <c r="R39" s="8" t="n">
        <v>3963</v>
      </c>
      <c r="S39" s="8" t="n">
        <v>2625</v>
      </c>
      <c r="T39" s="8" t="n">
        <v>2504</v>
      </c>
      <c r="U39" s="8" t="n">
        <v>1011</v>
      </c>
      <c r="X39" s="1" t="n">
        <v>727</v>
      </c>
      <c r="Y39" s="10" t="str">
        <f aca="false">X39&amp;"T"</f>
        <v>727T</v>
      </c>
      <c r="Z39" s="0" t="n">
        <f aca="false">INDEX('Cases at IMPPC'!A:A,MATCH(Y39,'Cases at IMPPC'!H:H,0))</f>
        <v>3322</v>
      </c>
      <c r="AA39" s="0" t="n">
        <f aca="false">NOT(ISNA(MATCH($Z39,P:P,0)))</f>
        <v>0</v>
      </c>
      <c r="AB39" s="0" t="n">
        <f aca="false">NOT(ISNA(MATCH($Z39,Q:Q,0)))</f>
        <v>0</v>
      </c>
      <c r="AC39" s="0" t="n">
        <f aca="false">NOT(ISNA(MATCH($Z39,R:R,0)))</f>
        <v>0</v>
      </c>
      <c r="AD39" s="0" t="n">
        <f aca="false">NOT(ISNA(MATCH($Z39,S:S,0)))</f>
        <v>0</v>
      </c>
      <c r="AE39" s="0" t="n">
        <f aca="false">NOT(ISNA(MATCH($Z39,T:T,0)))</f>
        <v>0</v>
      </c>
      <c r="AF39" s="0" t="n">
        <f aca="false">NOT(ISNA(MATCH($Z39,U:U,0)))</f>
        <v>0</v>
      </c>
      <c r="AG39" s="0" t="n">
        <f aca="false">NOT(ISNA(MATCH($Z39,V:V,0)))</f>
        <v>0</v>
      </c>
      <c r="AH39" s="0" t="n">
        <f aca="false">COUNTIF(AA39:AG39,"TRUE")</f>
        <v>0</v>
      </c>
    </row>
    <row r="40" customFormat="false" ht="14" hidden="false" customHeight="false" outlineLevel="0" collapsed="false">
      <c r="B40" s="8" t="s">
        <v>2754</v>
      </c>
      <c r="P40" s="8" t="n">
        <v>4607</v>
      </c>
      <c r="Q40" s="8" t="n">
        <v>1615</v>
      </c>
      <c r="R40" s="8" t="n">
        <v>3969</v>
      </c>
      <c r="S40" s="8" t="n">
        <v>2225</v>
      </c>
      <c r="T40" s="8" t="n">
        <v>2505</v>
      </c>
      <c r="U40" s="8" t="n">
        <v>4600</v>
      </c>
      <c r="X40" s="1" t="n">
        <v>728</v>
      </c>
      <c r="Y40" s="10" t="str">
        <f aca="false">X40&amp;"T"</f>
        <v>728T</v>
      </c>
      <c r="Z40" s="0" t="n">
        <f aca="false">INDEX('Cases at IMPPC'!A:A,MATCH(Y40,'Cases at IMPPC'!H:H,0))</f>
        <v>3324</v>
      </c>
      <c r="AA40" s="0" t="n">
        <f aca="false">NOT(ISNA(MATCH($Z40,P:P,0)))</f>
        <v>0</v>
      </c>
      <c r="AB40" s="0" t="n">
        <f aca="false">NOT(ISNA(MATCH($Z40,Q:Q,0)))</f>
        <v>0</v>
      </c>
      <c r="AC40" s="0" t="n">
        <f aca="false">NOT(ISNA(MATCH($Z40,R:R,0)))</f>
        <v>0</v>
      </c>
      <c r="AD40" s="0" t="n">
        <f aca="false">NOT(ISNA(MATCH($Z40,S:S,0)))</f>
        <v>0</v>
      </c>
      <c r="AE40" s="0" t="n">
        <f aca="false">NOT(ISNA(MATCH($Z40,T:T,0)))</f>
        <v>0</v>
      </c>
      <c r="AF40" s="0" t="n">
        <f aca="false">NOT(ISNA(MATCH($Z40,U:U,0)))</f>
        <v>0</v>
      </c>
      <c r="AG40" s="0" t="n">
        <f aca="false">NOT(ISNA(MATCH($Z40,V:V,0)))</f>
        <v>0</v>
      </c>
      <c r="AH40" s="0" t="n">
        <f aca="false">COUNTIF(AA40:AG40,"TRUE")</f>
        <v>0</v>
      </c>
    </row>
    <row r="41" customFormat="false" ht="13" hidden="false" customHeight="false" outlineLevel="0" collapsed="false">
      <c r="B41" s="70" t="n">
        <v>2229</v>
      </c>
      <c r="C41" s="71" t="n">
        <v>2228</v>
      </c>
      <c r="D41" s="71" t="n">
        <v>1845</v>
      </c>
      <c r="E41" s="71" t="n">
        <v>1844</v>
      </c>
      <c r="F41" s="71" t="n">
        <v>3036</v>
      </c>
      <c r="G41" s="71" t="n">
        <v>3034</v>
      </c>
      <c r="H41" s="71" t="n">
        <v>3007</v>
      </c>
      <c r="I41" s="71" t="n">
        <v>3006</v>
      </c>
      <c r="J41" s="72" t="n">
        <v>2978</v>
      </c>
      <c r="P41" s="8" t="n">
        <v>4608</v>
      </c>
      <c r="Q41" s="8" t="n">
        <v>1616</v>
      </c>
      <c r="R41" s="8" t="n">
        <v>3972</v>
      </c>
      <c r="S41" s="8" t="n">
        <v>2239</v>
      </c>
      <c r="T41" s="8" t="n">
        <v>2508</v>
      </c>
      <c r="U41" s="8" t="n">
        <v>2034</v>
      </c>
      <c r="X41" s="1" t="n">
        <v>729</v>
      </c>
      <c r="Y41" s="10" t="str">
        <f aca="false">X41&amp;"T"</f>
        <v>729T</v>
      </c>
      <c r="Z41" s="0" t="n">
        <f aca="false">INDEX('Cases at IMPPC'!A:A,MATCH(Y41,'Cases at IMPPC'!H:H,0))</f>
        <v>3326</v>
      </c>
      <c r="AA41" s="0" t="n">
        <f aca="false">NOT(ISNA(MATCH($Z41,P:P,0)))</f>
        <v>0</v>
      </c>
      <c r="AB41" s="0" t="n">
        <f aca="false">NOT(ISNA(MATCH($Z41,Q:Q,0)))</f>
        <v>0</v>
      </c>
      <c r="AC41" s="0" t="n">
        <f aca="false">NOT(ISNA(MATCH($Z41,R:R,0)))</f>
        <v>0</v>
      </c>
      <c r="AD41" s="0" t="n">
        <f aca="false">NOT(ISNA(MATCH($Z41,S:S,0)))</f>
        <v>0</v>
      </c>
      <c r="AE41" s="0" t="n">
        <f aca="false">NOT(ISNA(MATCH($Z41,T:T,0)))</f>
        <v>0</v>
      </c>
      <c r="AF41" s="0" t="n">
        <f aca="false">NOT(ISNA(MATCH($Z41,U:U,0)))</f>
        <v>0</v>
      </c>
      <c r="AG41" s="0" t="n">
        <f aca="false">NOT(ISNA(MATCH($Z41,V:V,0)))</f>
        <v>0</v>
      </c>
      <c r="AH41" s="0" t="n">
        <f aca="false">COUNTIF(AA41:AG41,"TRUE")</f>
        <v>0</v>
      </c>
    </row>
    <row r="42" customFormat="false" ht="13" hidden="false" customHeight="false" outlineLevel="0" collapsed="false">
      <c r="B42" s="73" t="n">
        <v>2977</v>
      </c>
      <c r="C42" s="74" t="n">
        <v>4898</v>
      </c>
      <c r="D42" s="74" t="n">
        <v>4899</v>
      </c>
      <c r="E42" s="74" t="n">
        <v>2641</v>
      </c>
      <c r="F42" s="74" t="n">
        <v>2642</v>
      </c>
      <c r="G42" s="74" t="n">
        <v>2643</v>
      </c>
      <c r="H42" s="74" t="n">
        <v>2644</v>
      </c>
      <c r="I42" s="74" t="n">
        <v>2645</v>
      </c>
      <c r="J42" s="75" t="n">
        <v>2646</v>
      </c>
      <c r="P42" s="8" t="n">
        <v>2904</v>
      </c>
      <c r="Q42" s="8" t="n">
        <v>1623</v>
      </c>
      <c r="R42" s="8" t="n">
        <v>3975</v>
      </c>
      <c r="S42" s="8" t="n">
        <v>2240</v>
      </c>
      <c r="T42" s="8" t="n">
        <v>2509</v>
      </c>
      <c r="U42" s="8" t="n">
        <v>2997</v>
      </c>
      <c r="X42" s="1" t="n">
        <v>730</v>
      </c>
      <c r="Y42" s="10" t="str">
        <f aca="false">X42&amp;"T"</f>
        <v>730T</v>
      </c>
      <c r="Z42" s="0" t="n">
        <f aca="false">INDEX('Cases at IMPPC'!A:A,MATCH(Y42,'Cases at IMPPC'!H:H,0))</f>
        <v>3329</v>
      </c>
      <c r="AA42" s="0" t="n">
        <f aca="false">NOT(ISNA(MATCH($Z42,P:P,0)))</f>
        <v>0</v>
      </c>
      <c r="AB42" s="0" t="n">
        <f aca="false">NOT(ISNA(MATCH($Z42,Q:Q,0)))</f>
        <v>0</v>
      </c>
      <c r="AC42" s="0" t="n">
        <f aca="false">NOT(ISNA(MATCH($Z42,R:R,0)))</f>
        <v>0</v>
      </c>
      <c r="AD42" s="0" t="n">
        <f aca="false">NOT(ISNA(MATCH($Z42,S:S,0)))</f>
        <v>0</v>
      </c>
      <c r="AE42" s="0" t="n">
        <f aca="false">NOT(ISNA(MATCH($Z42,T:T,0)))</f>
        <v>0</v>
      </c>
      <c r="AF42" s="0" t="n">
        <f aca="false">NOT(ISNA(MATCH($Z42,U:U,0)))</f>
        <v>0</v>
      </c>
      <c r="AG42" s="0" t="n">
        <f aca="false">NOT(ISNA(MATCH($Z42,V:V,0)))</f>
        <v>0</v>
      </c>
      <c r="AH42" s="0" t="n">
        <f aca="false">COUNTIF(AA42:AG42,"TRUE")</f>
        <v>0</v>
      </c>
    </row>
    <row r="43" customFormat="false" ht="13" hidden="false" customHeight="false" outlineLevel="0" collapsed="false">
      <c r="B43" s="73" t="n">
        <v>2649</v>
      </c>
      <c r="C43" s="74" t="n">
        <v>2650</v>
      </c>
      <c r="D43" s="74" t="n">
        <v>2626</v>
      </c>
      <c r="E43" s="74" t="n">
        <v>2627</v>
      </c>
      <c r="F43" s="74" t="n">
        <v>2628</v>
      </c>
      <c r="G43" s="74" t="n">
        <v>2633</v>
      </c>
      <c r="H43" s="74" t="n">
        <v>2634</v>
      </c>
      <c r="I43" s="74" t="n">
        <v>2635</v>
      </c>
      <c r="J43" s="75" t="n">
        <v>2636</v>
      </c>
      <c r="P43" s="8" t="n">
        <v>2666</v>
      </c>
      <c r="Q43" s="8" t="n">
        <v>1629</v>
      </c>
      <c r="R43" s="8" t="n">
        <v>3977</v>
      </c>
      <c r="S43" s="8" t="n">
        <v>2461</v>
      </c>
      <c r="T43" s="8" t="n">
        <v>2516</v>
      </c>
      <c r="U43" s="8" t="n">
        <v>4599</v>
      </c>
      <c r="X43" s="1" t="n">
        <v>731</v>
      </c>
      <c r="Y43" s="10" t="str">
        <f aca="false">X43&amp;"T"</f>
        <v>731T</v>
      </c>
      <c r="Z43" s="0" t="n">
        <f aca="false">INDEX('Cases at IMPPC'!A:A,MATCH(Y43,'Cases at IMPPC'!H:H,0))</f>
        <v>3332</v>
      </c>
      <c r="AA43" s="0" t="n">
        <f aca="false">NOT(ISNA(MATCH($Z43,P:P,0)))</f>
        <v>0</v>
      </c>
      <c r="AB43" s="0" t="n">
        <f aca="false">NOT(ISNA(MATCH($Z43,Q:Q,0)))</f>
        <v>0</v>
      </c>
      <c r="AC43" s="0" t="n">
        <f aca="false">NOT(ISNA(MATCH($Z43,R:R,0)))</f>
        <v>0</v>
      </c>
      <c r="AD43" s="0" t="n">
        <f aca="false">NOT(ISNA(MATCH($Z43,S:S,0)))</f>
        <v>0</v>
      </c>
      <c r="AE43" s="0" t="n">
        <f aca="false">NOT(ISNA(MATCH($Z43,T:T,0)))</f>
        <v>0</v>
      </c>
      <c r="AF43" s="0" t="n">
        <f aca="false">NOT(ISNA(MATCH($Z43,U:U,0)))</f>
        <v>0</v>
      </c>
      <c r="AG43" s="0" t="n">
        <f aca="false">NOT(ISNA(MATCH($Z43,V:V,0)))</f>
        <v>0</v>
      </c>
      <c r="AH43" s="0" t="n">
        <f aca="false">COUNTIF(AA43:AG43,"TRUE")</f>
        <v>0</v>
      </c>
    </row>
    <row r="44" customFormat="false" ht="13" hidden="false" customHeight="false" outlineLevel="0" collapsed="false">
      <c r="B44" s="73" t="n">
        <v>2637</v>
      </c>
      <c r="C44" s="74" t="n">
        <v>2638</v>
      </c>
      <c r="D44" s="74" t="n">
        <v>2220</v>
      </c>
      <c r="E44" s="74" t="n">
        <v>2221</v>
      </c>
      <c r="F44" s="74" t="n">
        <v>2595</v>
      </c>
      <c r="G44" s="74" t="n">
        <v>2596</v>
      </c>
      <c r="H44" s="74" t="n">
        <v>2615</v>
      </c>
      <c r="I44" s="74" t="n">
        <v>2616</v>
      </c>
      <c r="J44" s="75" t="n">
        <v>2621</v>
      </c>
      <c r="P44" s="8" t="n">
        <v>2665</v>
      </c>
      <c r="Q44" s="8" t="n">
        <v>1630</v>
      </c>
      <c r="R44" s="8" t="n">
        <v>3979</v>
      </c>
      <c r="S44" s="8" t="n">
        <v>2462</v>
      </c>
      <c r="T44" s="8" t="n">
        <v>2517</v>
      </c>
      <c r="U44" s="8" t="n">
        <v>891</v>
      </c>
      <c r="X44" s="1" t="n">
        <v>732</v>
      </c>
      <c r="Y44" s="10" t="str">
        <f aca="false">X44&amp;"T"</f>
        <v>732T</v>
      </c>
      <c r="Z44" s="0" t="n">
        <f aca="false">INDEX('Cases at IMPPC'!A:A,MATCH(Y44,'Cases at IMPPC'!H:H,0))</f>
        <v>3335</v>
      </c>
      <c r="AA44" s="0" t="n">
        <f aca="false">NOT(ISNA(MATCH($Z44,P:P,0)))</f>
        <v>0</v>
      </c>
      <c r="AB44" s="0" t="n">
        <f aca="false">NOT(ISNA(MATCH($Z44,Q:Q,0)))</f>
        <v>0</v>
      </c>
      <c r="AC44" s="0" t="n">
        <f aca="false">NOT(ISNA(MATCH($Z44,R:R,0)))</f>
        <v>0</v>
      </c>
      <c r="AD44" s="0" t="n">
        <f aca="false">NOT(ISNA(MATCH($Z44,S:S,0)))</f>
        <v>0</v>
      </c>
      <c r="AE44" s="0" t="n">
        <f aca="false">NOT(ISNA(MATCH($Z44,T:T,0)))</f>
        <v>0</v>
      </c>
      <c r="AF44" s="0" t="n">
        <f aca="false">NOT(ISNA(MATCH($Z44,U:U,0)))</f>
        <v>0</v>
      </c>
      <c r="AG44" s="0" t="n">
        <f aca="false">NOT(ISNA(MATCH($Z44,V:V,0)))</f>
        <v>0</v>
      </c>
      <c r="AH44" s="0" t="n">
        <f aca="false">COUNTIF(AA44:AG44,"TRUE")</f>
        <v>0</v>
      </c>
    </row>
    <row r="45" customFormat="false" ht="13" hidden="false" customHeight="false" outlineLevel="0" collapsed="false">
      <c r="B45" s="73" t="n">
        <v>2622</v>
      </c>
      <c r="C45" s="74" t="n">
        <v>2625</v>
      </c>
      <c r="D45" s="74" t="n">
        <v>2225</v>
      </c>
      <c r="E45" s="74" t="n">
        <v>2239</v>
      </c>
      <c r="F45" s="74" t="n">
        <v>2240</v>
      </c>
      <c r="G45" s="74" t="n">
        <v>2461</v>
      </c>
      <c r="H45" s="74" t="n">
        <v>2462</v>
      </c>
      <c r="I45" s="74" t="n">
        <v>2451</v>
      </c>
      <c r="J45" s="75" t="n">
        <v>2452</v>
      </c>
      <c r="P45" s="8" t="n">
        <v>2923</v>
      </c>
      <c r="Q45" s="8" t="n">
        <v>1631</v>
      </c>
      <c r="R45" s="8" t="n">
        <v>3981</v>
      </c>
      <c r="S45" s="8" t="n">
        <v>2451</v>
      </c>
      <c r="T45" s="8" t="n">
        <v>2223</v>
      </c>
      <c r="U45" s="8" t="n">
        <v>387</v>
      </c>
      <c r="X45" s="1" t="n">
        <v>733</v>
      </c>
      <c r="Y45" s="10" t="str">
        <f aca="false">X45&amp;"T"</f>
        <v>733T</v>
      </c>
      <c r="Z45" s="0" t="n">
        <f aca="false">INDEX('Cases at IMPPC'!A:A,MATCH(Y45,'Cases at IMPPC'!H:H,0))</f>
        <v>3338</v>
      </c>
      <c r="AA45" s="0" t="n">
        <f aca="false">NOT(ISNA(MATCH($Z45,P:P,0)))</f>
        <v>0</v>
      </c>
      <c r="AB45" s="0" t="n">
        <f aca="false">NOT(ISNA(MATCH($Z45,Q:Q,0)))</f>
        <v>0</v>
      </c>
      <c r="AC45" s="0" t="n">
        <f aca="false">NOT(ISNA(MATCH($Z45,R:R,0)))</f>
        <v>0</v>
      </c>
      <c r="AD45" s="0" t="n">
        <f aca="false">NOT(ISNA(MATCH($Z45,S:S,0)))</f>
        <v>0</v>
      </c>
      <c r="AE45" s="0" t="n">
        <f aca="false">NOT(ISNA(MATCH($Z45,T:T,0)))</f>
        <v>0</v>
      </c>
      <c r="AF45" s="0" t="n">
        <f aca="false">NOT(ISNA(MATCH($Z45,U:U,0)))</f>
        <v>0</v>
      </c>
      <c r="AG45" s="0" t="n">
        <f aca="false">NOT(ISNA(MATCH($Z45,V:V,0)))</f>
        <v>0</v>
      </c>
      <c r="AH45" s="0" t="n">
        <f aca="false">COUNTIF(AA45:AG45,"TRUE")</f>
        <v>0</v>
      </c>
    </row>
    <row r="46" customFormat="false" ht="13" hidden="false" customHeight="false" outlineLevel="0" collapsed="false">
      <c r="B46" s="73" t="n">
        <v>2394</v>
      </c>
      <c r="C46" s="74" t="n">
        <v>2395</v>
      </c>
      <c r="D46" s="74" t="n">
        <v>2005</v>
      </c>
      <c r="E46" s="74" t="n">
        <v>2006</v>
      </c>
      <c r="F46" s="74" t="n">
        <v>2009</v>
      </c>
      <c r="G46" s="74" t="n">
        <v>2010</v>
      </c>
      <c r="H46" s="74" t="n">
        <v>2021</v>
      </c>
      <c r="I46" s="74" t="n">
        <v>2022</v>
      </c>
      <c r="J46" s="75" t="n">
        <v>2224</v>
      </c>
      <c r="P46" s="8" t="n">
        <v>4903</v>
      </c>
      <c r="Q46" s="8" t="n">
        <v>3166</v>
      </c>
      <c r="R46" s="8" t="n">
        <v>3983</v>
      </c>
      <c r="S46" s="8" t="n">
        <v>2452</v>
      </c>
      <c r="T46" s="8" t="n">
        <v>2016</v>
      </c>
      <c r="U46" s="8" t="n">
        <v>1355</v>
      </c>
      <c r="X46" s="1" t="n">
        <v>734</v>
      </c>
      <c r="Y46" s="10" t="str">
        <f aca="false">X46&amp;"T"</f>
        <v>734T</v>
      </c>
      <c r="Z46" s="0" t="n">
        <f aca="false">INDEX('Cases at IMPPC'!A:A,MATCH(Y46,'Cases at IMPPC'!H:H,0))</f>
        <v>3341</v>
      </c>
      <c r="AA46" s="0" t="n">
        <f aca="false">NOT(ISNA(MATCH($Z46,P:P,0)))</f>
        <v>0</v>
      </c>
      <c r="AB46" s="0" t="n">
        <f aca="false">NOT(ISNA(MATCH($Z46,Q:Q,0)))</f>
        <v>0</v>
      </c>
      <c r="AC46" s="0" t="n">
        <f aca="false">NOT(ISNA(MATCH($Z46,R:R,0)))</f>
        <v>0</v>
      </c>
      <c r="AD46" s="0" t="n">
        <f aca="false">NOT(ISNA(MATCH($Z46,S:S,0)))</f>
        <v>0</v>
      </c>
      <c r="AE46" s="0" t="n">
        <f aca="false">NOT(ISNA(MATCH($Z46,T:T,0)))</f>
        <v>0</v>
      </c>
      <c r="AF46" s="0" t="n">
        <f aca="false">NOT(ISNA(MATCH($Z46,U:U,0)))</f>
        <v>0</v>
      </c>
      <c r="AG46" s="0" t="n">
        <f aca="false">NOT(ISNA(MATCH($Z46,V:V,0)))</f>
        <v>0</v>
      </c>
      <c r="AH46" s="0" t="n">
        <f aca="false">COUNTIF(AA46:AG46,"TRUE")</f>
        <v>0</v>
      </c>
    </row>
    <row r="47" customFormat="false" ht="13" hidden="false" customHeight="false" outlineLevel="0" collapsed="false">
      <c r="B47" s="73" t="n">
        <v>1898</v>
      </c>
      <c r="C47" s="74" t="n">
        <v>1901</v>
      </c>
      <c r="D47" s="74" t="n">
        <v>1902</v>
      </c>
      <c r="E47" s="74" t="n">
        <v>1903</v>
      </c>
      <c r="F47" s="74" t="n">
        <v>1904</v>
      </c>
      <c r="G47" s="74" t="n">
        <v>1995</v>
      </c>
      <c r="H47" s="74" t="n">
        <v>1996</v>
      </c>
      <c r="I47" s="74" t="n">
        <v>1997</v>
      </c>
      <c r="J47" s="75" t="n">
        <v>1998</v>
      </c>
      <c r="P47" s="8" t="n">
        <v>4906</v>
      </c>
      <c r="Q47" s="8" t="n">
        <v>3167</v>
      </c>
      <c r="R47" s="8" t="n">
        <v>3985</v>
      </c>
      <c r="S47" s="8" t="n">
        <v>2394</v>
      </c>
      <c r="T47" s="8" t="n">
        <v>2017</v>
      </c>
      <c r="U47" s="8" t="n">
        <v>665</v>
      </c>
      <c r="X47" s="1" t="n">
        <v>735</v>
      </c>
      <c r="Y47" s="10" t="str">
        <f aca="false">X47&amp;"T"</f>
        <v>735T</v>
      </c>
      <c r="Z47" s="0" t="n">
        <f aca="false">INDEX('Cases at IMPPC'!A:A,MATCH(Y47,'Cases at IMPPC'!H:H,0))</f>
        <v>3344</v>
      </c>
      <c r="AA47" s="0" t="n">
        <f aca="false">NOT(ISNA(MATCH($Z47,P:P,0)))</f>
        <v>0</v>
      </c>
      <c r="AB47" s="0" t="n">
        <f aca="false">NOT(ISNA(MATCH($Z47,Q:Q,0)))</f>
        <v>0</v>
      </c>
      <c r="AC47" s="0" t="n">
        <f aca="false">NOT(ISNA(MATCH($Z47,R:R,0)))</f>
        <v>0</v>
      </c>
      <c r="AD47" s="0" t="n">
        <f aca="false">NOT(ISNA(MATCH($Z47,S:S,0)))</f>
        <v>0</v>
      </c>
      <c r="AE47" s="0" t="n">
        <f aca="false">NOT(ISNA(MATCH($Z47,T:T,0)))</f>
        <v>0</v>
      </c>
      <c r="AF47" s="0" t="n">
        <f aca="false">NOT(ISNA(MATCH($Z47,U:U,0)))</f>
        <v>0</v>
      </c>
      <c r="AG47" s="0" t="n">
        <f aca="false">NOT(ISNA(MATCH($Z47,V:V,0)))</f>
        <v>0</v>
      </c>
      <c r="AH47" s="0" t="n">
        <f aca="false">COUNTIF(AA47:AG47,"TRUE")</f>
        <v>0</v>
      </c>
    </row>
    <row r="48" customFormat="false" ht="13" hidden="false" customHeight="false" outlineLevel="0" collapsed="false">
      <c r="B48" s="73" t="n">
        <v>1874</v>
      </c>
      <c r="C48" s="74" t="n">
        <v>1875</v>
      </c>
      <c r="D48" s="74" t="n">
        <v>1876</v>
      </c>
      <c r="E48" s="74" t="n">
        <v>1877</v>
      </c>
      <c r="F48" s="74" t="n">
        <v>1880</v>
      </c>
      <c r="G48" s="74" t="n">
        <v>1881</v>
      </c>
      <c r="H48" s="74" t="n">
        <v>1886</v>
      </c>
      <c r="I48" s="74" t="n">
        <v>1887</v>
      </c>
      <c r="J48" s="75" t="n">
        <v>1888</v>
      </c>
      <c r="P48" s="8" t="n">
        <v>1954</v>
      </c>
      <c r="Q48" s="8" t="n">
        <v>3008</v>
      </c>
      <c r="R48" s="8" t="n">
        <v>3987</v>
      </c>
      <c r="S48" s="8" t="n">
        <v>2395</v>
      </c>
      <c r="T48" s="8" t="n">
        <v>2018</v>
      </c>
      <c r="U48" s="8" t="n">
        <v>1366</v>
      </c>
      <c r="X48" s="1" t="n">
        <v>736</v>
      </c>
      <c r="Y48" s="10" t="str">
        <f aca="false">X48&amp;"T"</f>
        <v>736T</v>
      </c>
      <c r="Z48" s="0" t="n">
        <f aca="false">INDEX('Cases at IMPPC'!A:A,MATCH(Y48,'Cases at IMPPC'!H:H,0))</f>
        <v>3348</v>
      </c>
      <c r="AA48" s="0" t="n">
        <f aca="false">NOT(ISNA(MATCH($Z48,P:P,0)))</f>
        <v>0</v>
      </c>
      <c r="AB48" s="0" t="n">
        <f aca="false">NOT(ISNA(MATCH($Z48,Q:Q,0)))</f>
        <v>0</v>
      </c>
      <c r="AC48" s="0" t="n">
        <f aca="false">NOT(ISNA(MATCH($Z48,R:R,0)))</f>
        <v>0</v>
      </c>
      <c r="AD48" s="0" t="n">
        <f aca="false">NOT(ISNA(MATCH($Z48,S:S,0)))</f>
        <v>0</v>
      </c>
      <c r="AE48" s="0" t="n">
        <f aca="false">NOT(ISNA(MATCH($Z48,T:T,0)))</f>
        <v>0</v>
      </c>
      <c r="AF48" s="0" t="n">
        <f aca="false">NOT(ISNA(MATCH($Z48,U:U,0)))</f>
        <v>0</v>
      </c>
      <c r="AG48" s="0" t="n">
        <f aca="false">NOT(ISNA(MATCH($Z48,V:V,0)))</f>
        <v>0</v>
      </c>
      <c r="AH48" s="0" t="n">
        <f aca="false">COUNTIF(AA48:AG48,"TRUE")</f>
        <v>0</v>
      </c>
    </row>
    <row r="49" customFormat="false" ht="14" hidden="false" customHeight="false" outlineLevel="0" collapsed="false">
      <c r="B49" s="76" t="n">
        <v>1773</v>
      </c>
      <c r="C49" s="77" t="n">
        <v>1852</v>
      </c>
      <c r="D49" s="77" t="n">
        <v>1853</v>
      </c>
      <c r="E49" s="77" t="n">
        <v>1854</v>
      </c>
      <c r="F49" s="77" t="n">
        <v>1855</v>
      </c>
      <c r="G49" s="77" t="n">
        <v>1858</v>
      </c>
      <c r="H49" s="77" t="n">
        <v>1859</v>
      </c>
      <c r="I49" s="77" t="n">
        <v>1860</v>
      </c>
      <c r="J49" s="78" t="n">
        <v>1862</v>
      </c>
      <c r="P49" s="8" t="n">
        <v>2559</v>
      </c>
      <c r="Q49" s="8" t="n">
        <v>3009</v>
      </c>
      <c r="R49" s="8" t="n">
        <v>3989</v>
      </c>
      <c r="S49" s="8" t="n">
        <v>2005</v>
      </c>
      <c r="T49" s="8" t="n">
        <v>2027</v>
      </c>
      <c r="U49" s="8" t="n">
        <v>492</v>
      </c>
      <c r="X49" s="1" t="n">
        <v>737</v>
      </c>
      <c r="Y49" s="10" t="str">
        <f aca="false">X49&amp;"T"</f>
        <v>737T</v>
      </c>
      <c r="Z49" s="0" t="n">
        <f aca="false">INDEX('Cases at IMPPC'!A:A,MATCH(Y49,'Cases at IMPPC'!H:H,0))</f>
        <v>3350</v>
      </c>
      <c r="AA49" s="0" t="n">
        <f aca="false">NOT(ISNA(MATCH($Z49,P:P,0)))</f>
        <v>0</v>
      </c>
      <c r="AB49" s="0" t="n">
        <f aca="false">NOT(ISNA(MATCH($Z49,Q:Q,0)))</f>
        <v>0</v>
      </c>
      <c r="AC49" s="0" t="n">
        <f aca="false">NOT(ISNA(MATCH($Z49,R:R,0)))</f>
        <v>0</v>
      </c>
      <c r="AD49" s="0" t="n">
        <f aca="false">NOT(ISNA(MATCH($Z49,S:S,0)))</f>
        <v>0</v>
      </c>
      <c r="AE49" s="0" t="n">
        <f aca="false">NOT(ISNA(MATCH($Z49,T:T,0)))</f>
        <v>0</v>
      </c>
      <c r="AF49" s="0" t="n">
        <f aca="false">NOT(ISNA(MATCH($Z49,U:U,0)))</f>
        <v>0</v>
      </c>
      <c r="AG49" s="0" t="n">
        <f aca="false">NOT(ISNA(MATCH($Z49,V:V,0)))</f>
        <v>0</v>
      </c>
      <c r="AH49" s="0" t="n">
        <f aca="false">COUNTIF(AA49:AG49,"TRUE")</f>
        <v>0</v>
      </c>
    </row>
    <row r="50" customFormat="false" ht="13" hidden="false" customHeight="false" outlineLevel="0" collapsed="false">
      <c r="P50" s="8" t="n">
        <v>2558</v>
      </c>
      <c r="Q50" s="8" t="n">
        <v>686</v>
      </c>
      <c r="R50" s="8" t="n">
        <v>3992</v>
      </c>
      <c r="S50" s="8" t="n">
        <v>2006</v>
      </c>
      <c r="T50" s="8" t="n">
        <v>2028</v>
      </c>
      <c r="U50" s="8" t="n">
        <v>2985</v>
      </c>
      <c r="X50" s="1" t="n">
        <v>738</v>
      </c>
      <c r="Y50" s="10" t="str">
        <f aca="false">X50&amp;"T"</f>
        <v>738T</v>
      </c>
      <c r="Z50" s="0" t="n">
        <f aca="false">INDEX('Cases at IMPPC'!A:A,MATCH(Y50,'Cases at IMPPC'!H:H,0))</f>
        <v>3353</v>
      </c>
      <c r="AA50" s="0" t="n">
        <f aca="false">NOT(ISNA(MATCH($Z50,P:P,0)))</f>
        <v>0</v>
      </c>
      <c r="AB50" s="0" t="n">
        <f aca="false">NOT(ISNA(MATCH($Z50,Q:Q,0)))</f>
        <v>0</v>
      </c>
      <c r="AC50" s="0" t="n">
        <f aca="false">NOT(ISNA(MATCH($Z50,R:R,0)))</f>
        <v>0</v>
      </c>
      <c r="AD50" s="0" t="n">
        <f aca="false">NOT(ISNA(MATCH($Z50,S:S,0)))</f>
        <v>0</v>
      </c>
      <c r="AE50" s="0" t="n">
        <f aca="false">NOT(ISNA(MATCH($Z50,T:T,0)))</f>
        <v>0</v>
      </c>
      <c r="AF50" s="0" t="n">
        <f aca="false">NOT(ISNA(MATCH($Z50,U:U,0)))</f>
        <v>0</v>
      </c>
      <c r="AG50" s="0" t="n">
        <f aca="false">NOT(ISNA(MATCH($Z50,V:V,0)))</f>
        <v>0</v>
      </c>
      <c r="AH50" s="0" t="n">
        <f aca="false">COUNTIF(AA50:AG50,"TRUE")</f>
        <v>0</v>
      </c>
    </row>
    <row r="51" customFormat="false" ht="14" hidden="false" customHeight="false" outlineLevel="0" collapsed="false">
      <c r="B51" s="23" t="s">
        <v>2755</v>
      </c>
      <c r="P51" s="8" t="n">
        <v>4904</v>
      </c>
      <c r="Q51" s="8" t="n">
        <v>1161</v>
      </c>
      <c r="R51" s="8" t="n">
        <v>3994</v>
      </c>
      <c r="S51" s="8" t="n">
        <v>2009</v>
      </c>
      <c r="T51" s="8" t="n">
        <v>2029</v>
      </c>
      <c r="U51" s="8" t="n">
        <v>2986</v>
      </c>
      <c r="X51" s="1" t="n">
        <v>739</v>
      </c>
      <c r="Y51" s="10" t="str">
        <f aca="false">X51&amp;"T"</f>
        <v>739T</v>
      </c>
      <c r="Z51" s="0" t="n">
        <f aca="false">INDEX('Cases at IMPPC'!A:A,MATCH(Y51,'Cases at IMPPC'!H:H,0))</f>
        <v>3358</v>
      </c>
      <c r="AA51" s="0" t="n">
        <f aca="false">NOT(ISNA(MATCH($Z51,P:P,0)))</f>
        <v>0</v>
      </c>
      <c r="AB51" s="0" t="n">
        <f aca="false">NOT(ISNA(MATCH($Z51,Q:Q,0)))</f>
        <v>0</v>
      </c>
      <c r="AC51" s="0" t="n">
        <f aca="false">NOT(ISNA(MATCH($Z51,R:R,0)))</f>
        <v>0</v>
      </c>
      <c r="AD51" s="0" t="n">
        <f aca="false">NOT(ISNA(MATCH($Z51,S:S,0)))</f>
        <v>0</v>
      </c>
      <c r="AE51" s="0" t="n">
        <f aca="false">NOT(ISNA(MATCH($Z51,T:T,0)))</f>
        <v>0</v>
      </c>
      <c r="AF51" s="0" t="n">
        <f aca="false">NOT(ISNA(MATCH($Z51,U:U,0)))</f>
        <v>0</v>
      </c>
      <c r="AG51" s="0" t="n">
        <f aca="false">NOT(ISNA(MATCH($Z51,V:V,0)))</f>
        <v>0</v>
      </c>
      <c r="AH51" s="0" t="n">
        <f aca="false">COUNTIF(AA51:AG51,"TRUE")</f>
        <v>0</v>
      </c>
    </row>
    <row r="52" customFormat="false" ht="13" hidden="false" customHeight="false" outlineLevel="0" collapsed="false">
      <c r="B52" s="70" t="n">
        <v>1632</v>
      </c>
      <c r="C52" s="71" t="n">
        <v>1633</v>
      </c>
      <c r="D52" s="71" t="n">
        <v>1671</v>
      </c>
      <c r="E52" s="71" t="n">
        <v>1672</v>
      </c>
      <c r="F52" s="71" t="n">
        <v>1724</v>
      </c>
      <c r="G52" s="71" t="n">
        <v>1725</v>
      </c>
      <c r="H52" s="71" t="n">
        <v>1762</v>
      </c>
      <c r="I52" s="71" t="n">
        <v>1763</v>
      </c>
      <c r="J52" s="72" t="n">
        <v>1772</v>
      </c>
      <c r="P52" s="8" t="n">
        <v>4905</v>
      </c>
      <c r="Q52" s="8" t="n">
        <v>1689</v>
      </c>
      <c r="R52" s="8" t="n">
        <v>3996</v>
      </c>
      <c r="S52" s="8" t="n">
        <v>2010</v>
      </c>
      <c r="T52" s="8" t="n">
        <v>2030</v>
      </c>
      <c r="U52" s="8" t="n">
        <v>2895</v>
      </c>
      <c r="X52" s="1" t="n">
        <v>740</v>
      </c>
      <c r="Y52" s="10" t="str">
        <f aca="false">X52&amp;"T"</f>
        <v>740T</v>
      </c>
      <c r="Z52" s="0" t="n">
        <f aca="false">INDEX('Cases at IMPPC'!A:A,MATCH(Y52,'Cases at IMPPC'!H:H,0))</f>
        <v>3361</v>
      </c>
      <c r="AA52" s="0" t="n">
        <f aca="false">NOT(ISNA(MATCH($Z52,P:P,0)))</f>
        <v>0</v>
      </c>
      <c r="AB52" s="0" t="n">
        <f aca="false">NOT(ISNA(MATCH($Z52,Q:Q,0)))</f>
        <v>0</v>
      </c>
      <c r="AC52" s="0" t="n">
        <f aca="false">NOT(ISNA(MATCH($Z52,R:R,0)))</f>
        <v>0</v>
      </c>
      <c r="AD52" s="0" t="n">
        <f aca="false">NOT(ISNA(MATCH($Z52,S:S,0)))</f>
        <v>0</v>
      </c>
      <c r="AE52" s="0" t="n">
        <f aca="false">NOT(ISNA(MATCH($Z52,T:T,0)))</f>
        <v>0</v>
      </c>
      <c r="AF52" s="0" t="n">
        <f aca="false">NOT(ISNA(MATCH($Z52,U:U,0)))</f>
        <v>0</v>
      </c>
      <c r="AG52" s="0" t="n">
        <f aca="false">NOT(ISNA(MATCH($Z52,V:V,0)))</f>
        <v>0</v>
      </c>
      <c r="AH52" s="0" t="n">
        <f aca="false">COUNTIF(AA52:AG52,"TRUE")</f>
        <v>0</v>
      </c>
    </row>
    <row r="53" customFormat="false" ht="13" hidden="false" customHeight="false" outlineLevel="0" collapsed="false">
      <c r="B53" s="73" t="n">
        <v>2466</v>
      </c>
      <c r="C53" s="74" t="n">
        <v>2467</v>
      </c>
      <c r="D53" s="74" t="n">
        <v>2263</v>
      </c>
      <c r="E53" s="74" t="n">
        <v>2264</v>
      </c>
      <c r="F53" s="74" t="n">
        <v>2273</v>
      </c>
      <c r="G53" s="74" t="n">
        <v>2274</v>
      </c>
      <c r="H53" s="74" t="n">
        <v>2279</v>
      </c>
      <c r="I53" s="74" t="n">
        <v>2280</v>
      </c>
      <c r="J53" s="75" t="n">
        <v>2254</v>
      </c>
      <c r="P53" s="8" t="n">
        <v>2580</v>
      </c>
      <c r="Q53" s="8" t="n">
        <v>3195</v>
      </c>
      <c r="R53" s="8" t="n">
        <v>3998</v>
      </c>
      <c r="S53" s="8" t="n">
        <v>2021</v>
      </c>
      <c r="T53" s="8" t="n">
        <v>2218</v>
      </c>
      <c r="U53" s="8" t="n">
        <v>2987</v>
      </c>
      <c r="X53" s="1" t="n">
        <v>741</v>
      </c>
      <c r="Y53" s="10" t="str">
        <f aca="false">X53&amp;"T"</f>
        <v>741T</v>
      </c>
      <c r="Z53" s="0" t="n">
        <f aca="false">INDEX('Cases at IMPPC'!A:A,MATCH(Y53,'Cases at IMPPC'!H:H,0))</f>
        <v>3363</v>
      </c>
      <c r="AA53" s="0" t="n">
        <f aca="false">NOT(ISNA(MATCH($Z53,P:P,0)))</f>
        <v>0</v>
      </c>
      <c r="AB53" s="0" t="n">
        <f aca="false">NOT(ISNA(MATCH($Z53,Q:Q,0)))</f>
        <v>0</v>
      </c>
      <c r="AC53" s="0" t="n">
        <f aca="false">NOT(ISNA(MATCH($Z53,R:R,0)))</f>
        <v>0</v>
      </c>
      <c r="AD53" s="0" t="n">
        <f aca="false">NOT(ISNA(MATCH($Z53,S:S,0)))</f>
        <v>0</v>
      </c>
      <c r="AE53" s="0" t="n">
        <f aca="false">NOT(ISNA(MATCH($Z53,T:T,0)))</f>
        <v>0</v>
      </c>
      <c r="AF53" s="0" t="n">
        <f aca="false">NOT(ISNA(MATCH($Z53,U:U,0)))</f>
        <v>0</v>
      </c>
      <c r="AG53" s="0" t="n">
        <f aca="false">NOT(ISNA(MATCH($Z53,V:V,0)))</f>
        <v>0</v>
      </c>
      <c r="AH53" s="0" t="n">
        <f aca="false">COUNTIF(AA53:AG53,"TRUE")</f>
        <v>0</v>
      </c>
    </row>
    <row r="54" customFormat="false" ht="13" hidden="false" customHeight="false" outlineLevel="0" collapsed="false">
      <c r="B54" s="73" t="n">
        <v>2255</v>
      </c>
      <c r="C54" s="74" t="n">
        <v>2256</v>
      </c>
      <c r="D54" s="74" t="n">
        <v>3208</v>
      </c>
      <c r="E54" s="74" t="n">
        <v>3209</v>
      </c>
      <c r="F54" s="74" t="n">
        <v>2185</v>
      </c>
      <c r="G54" s="74" t="n">
        <v>2186</v>
      </c>
      <c r="H54" s="74" t="n">
        <v>2187</v>
      </c>
      <c r="I54" s="74" t="n">
        <v>2188</v>
      </c>
      <c r="J54" s="75" t="n">
        <v>2234</v>
      </c>
      <c r="P54" s="8" t="n">
        <v>2579</v>
      </c>
      <c r="Q54" s="8" t="n">
        <v>1174</v>
      </c>
      <c r="R54" s="8" t="n">
        <v>4000</v>
      </c>
      <c r="S54" s="8" t="n">
        <v>2022</v>
      </c>
      <c r="T54" s="8" t="n">
        <v>2219</v>
      </c>
      <c r="U54" s="8" t="n">
        <v>2998</v>
      </c>
      <c r="X54" s="1" t="n">
        <v>744</v>
      </c>
      <c r="Y54" s="10" t="str">
        <f aca="false">X54&amp;"T"</f>
        <v>744T</v>
      </c>
      <c r="Z54" s="0" t="n">
        <f aca="false">INDEX('Cases at IMPPC'!A:A,MATCH(Y54,'Cases at IMPPC'!H:H,0))</f>
        <v>3374</v>
      </c>
      <c r="AA54" s="0" t="n">
        <f aca="false">NOT(ISNA(MATCH($Z54,P:P,0)))</f>
        <v>0</v>
      </c>
      <c r="AB54" s="0" t="n">
        <f aca="false">NOT(ISNA(MATCH($Z54,Q:Q,0)))</f>
        <v>0</v>
      </c>
      <c r="AC54" s="0" t="n">
        <f aca="false">NOT(ISNA(MATCH($Z54,R:R,0)))</f>
        <v>0</v>
      </c>
      <c r="AD54" s="0" t="n">
        <f aca="false">NOT(ISNA(MATCH($Z54,S:S,0)))</f>
        <v>0</v>
      </c>
      <c r="AE54" s="0" t="n">
        <f aca="false">NOT(ISNA(MATCH($Z54,T:T,0)))</f>
        <v>0</v>
      </c>
      <c r="AF54" s="0" t="n">
        <f aca="false">NOT(ISNA(MATCH($Z54,U:U,0)))</f>
        <v>0</v>
      </c>
      <c r="AG54" s="0" t="n">
        <f aca="false">NOT(ISNA(MATCH($Z54,V:V,0)))</f>
        <v>0</v>
      </c>
      <c r="AH54" s="0" t="n">
        <f aca="false">COUNTIF(AA54:AG54,"TRUE")</f>
        <v>0</v>
      </c>
    </row>
    <row r="55" customFormat="false" ht="13" hidden="false" customHeight="false" outlineLevel="0" collapsed="false">
      <c r="B55" s="73" t="n">
        <v>2237</v>
      </c>
      <c r="C55" s="74" t="n">
        <v>2238</v>
      </c>
      <c r="D55" s="74" t="n">
        <v>2245</v>
      </c>
      <c r="E55" s="74" t="n">
        <v>2246</v>
      </c>
      <c r="F55" s="74" t="n">
        <v>2247</v>
      </c>
      <c r="G55" s="74" t="n">
        <v>2252</v>
      </c>
      <c r="H55" s="74" t="n">
        <v>2268</v>
      </c>
      <c r="I55" s="74" t="n">
        <v>2253</v>
      </c>
      <c r="J55" s="75" t="n">
        <v>2226</v>
      </c>
      <c r="P55" s="8" t="n">
        <v>4586</v>
      </c>
      <c r="Q55" s="8" t="n">
        <v>1523</v>
      </c>
      <c r="R55" s="8" t="n">
        <v>4002</v>
      </c>
      <c r="S55" s="8" t="n">
        <v>2224</v>
      </c>
      <c r="T55" s="8" t="n">
        <v>1869</v>
      </c>
      <c r="U55" s="8" t="n">
        <v>3020</v>
      </c>
      <c r="X55" s="1" t="n">
        <v>745</v>
      </c>
      <c r="Y55" s="10" t="str">
        <f aca="false">X55&amp;"T"</f>
        <v>745T</v>
      </c>
      <c r="Z55" s="0" t="n">
        <f aca="false">INDEX('Cases at IMPPC'!A:A,MATCH(Y55,'Cases at IMPPC'!H:H,0))</f>
        <v>3376</v>
      </c>
      <c r="AA55" s="0" t="n">
        <f aca="false">NOT(ISNA(MATCH($Z55,P:P,0)))</f>
        <v>0</v>
      </c>
      <c r="AB55" s="0" t="n">
        <f aca="false">NOT(ISNA(MATCH($Z55,Q:Q,0)))</f>
        <v>0</v>
      </c>
      <c r="AC55" s="0" t="n">
        <f aca="false">NOT(ISNA(MATCH($Z55,R:R,0)))</f>
        <v>0</v>
      </c>
      <c r="AD55" s="0" t="n">
        <f aca="false">NOT(ISNA(MATCH($Z55,S:S,0)))</f>
        <v>0</v>
      </c>
      <c r="AE55" s="0" t="n">
        <f aca="false">NOT(ISNA(MATCH($Z55,T:T,0)))</f>
        <v>0</v>
      </c>
      <c r="AF55" s="0" t="n">
        <f aca="false">NOT(ISNA(MATCH($Z55,U:U,0)))</f>
        <v>0</v>
      </c>
      <c r="AG55" s="0" t="n">
        <f aca="false">NOT(ISNA(MATCH($Z55,V:V,0)))</f>
        <v>0</v>
      </c>
      <c r="AH55" s="0" t="n">
        <f aca="false">COUNTIF(AA55:AG55,"TRUE")</f>
        <v>0</v>
      </c>
    </row>
    <row r="56" customFormat="false" ht="13" hidden="false" customHeight="false" outlineLevel="0" collapsed="false">
      <c r="B56" s="73" t="n">
        <v>2227</v>
      </c>
      <c r="C56" s="74" t="n">
        <v>2504</v>
      </c>
      <c r="D56" s="74" t="n">
        <v>2505</v>
      </c>
      <c r="E56" s="74" t="n">
        <v>2508</v>
      </c>
      <c r="F56" s="74" t="n">
        <v>2509</v>
      </c>
      <c r="G56" s="74" t="n">
        <v>2516</v>
      </c>
      <c r="H56" s="74" t="n">
        <v>2517</v>
      </c>
      <c r="I56" s="74" t="n">
        <v>2223</v>
      </c>
      <c r="J56" s="75" t="n">
        <v>2016</v>
      </c>
      <c r="P56" s="8" t="n">
        <v>4587</v>
      </c>
      <c r="Q56" s="8" t="n">
        <v>3121</v>
      </c>
      <c r="R56" s="8" t="n">
        <v>4004</v>
      </c>
      <c r="S56" s="8" t="n">
        <v>1898</v>
      </c>
      <c r="T56" s="8" t="n">
        <v>1870</v>
      </c>
      <c r="U56" s="8" t="n">
        <v>3021</v>
      </c>
      <c r="X56" s="1" t="n">
        <v>748</v>
      </c>
      <c r="Y56" s="10" t="str">
        <f aca="false">X56&amp;"T"</f>
        <v>748T</v>
      </c>
      <c r="Z56" s="0" t="n">
        <f aca="false">INDEX('Cases at IMPPC'!A:A,MATCH(Y56,'Cases at IMPPC'!H:H,0))</f>
        <v>3391</v>
      </c>
      <c r="AA56" s="0" t="n">
        <f aca="false">NOT(ISNA(MATCH($Z56,P:P,0)))</f>
        <v>0</v>
      </c>
      <c r="AB56" s="0" t="n">
        <f aca="false">NOT(ISNA(MATCH($Z56,Q:Q,0)))</f>
        <v>0</v>
      </c>
      <c r="AC56" s="0" t="n">
        <f aca="false">NOT(ISNA(MATCH($Z56,R:R,0)))</f>
        <v>0</v>
      </c>
      <c r="AD56" s="0" t="n">
        <f aca="false">NOT(ISNA(MATCH($Z56,S:S,0)))</f>
        <v>0</v>
      </c>
      <c r="AE56" s="0" t="n">
        <f aca="false">NOT(ISNA(MATCH($Z56,T:T,0)))</f>
        <v>0</v>
      </c>
      <c r="AF56" s="0" t="n">
        <f aca="false">NOT(ISNA(MATCH($Z56,U:U,0)))</f>
        <v>0</v>
      </c>
      <c r="AG56" s="0" t="n">
        <f aca="false">NOT(ISNA(MATCH($Z56,V:V,0)))</f>
        <v>0</v>
      </c>
      <c r="AH56" s="0" t="n">
        <f aca="false">COUNTIF(AA56:AG56,"TRUE")</f>
        <v>0</v>
      </c>
    </row>
    <row r="57" customFormat="false" ht="13" hidden="false" customHeight="false" outlineLevel="0" collapsed="false">
      <c r="B57" s="73" t="n">
        <v>2017</v>
      </c>
      <c r="C57" s="74" t="n">
        <v>2018</v>
      </c>
      <c r="D57" s="74" t="n">
        <v>2027</v>
      </c>
      <c r="E57" s="74" t="n">
        <v>2028</v>
      </c>
      <c r="F57" s="74" t="n">
        <v>2029</v>
      </c>
      <c r="G57" s="74" t="n">
        <v>2030</v>
      </c>
      <c r="H57" s="74" t="n">
        <v>2218</v>
      </c>
      <c r="I57" s="74" t="n">
        <v>2219</v>
      </c>
      <c r="J57" s="75" t="n">
        <v>1869</v>
      </c>
      <c r="P57" s="8" t="n">
        <v>2389</v>
      </c>
      <c r="Q57" s="8" t="n">
        <v>1526</v>
      </c>
      <c r="R57" s="8" t="n">
        <v>4006</v>
      </c>
      <c r="S57" s="8" t="n">
        <v>1901</v>
      </c>
      <c r="T57" s="8" t="n">
        <v>1949</v>
      </c>
      <c r="U57" s="8" t="n">
        <v>4598</v>
      </c>
      <c r="X57" s="1" t="n">
        <v>749</v>
      </c>
      <c r="Y57" s="10" t="str">
        <f aca="false">X57&amp;"T"</f>
        <v>749T</v>
      </c>
      <c r="Z57" s="0" t="n">
        <f aca="false">INDEX('Cases at IMPPC'!A:A,MATCH(Y57,'Cases at IMPPC'!H:H,0))</f>
        <v>3395</v>
      </c>
      <c r="AA57" s="0" t="n">
        <f aca="false">NOT(ISNA(MATCH($Z57,P:P,0)))</f>
        <v>0</v>
      </c>
      <c r="AB57" s="0" t="n">
        <f aca="false">NOT(ISNA(MATCH($Z57,Q:Q,0)))</f>
        <v>0</v>
      </c>
      <c r="AC57" s="0" t="n">
        <f aca="false">NOT(ISNA(MATCH($Z57,R:R,0)))</f>
        <v>0</v>
      </c>
      <c r="AD57" s="0" t="n">
        <f aca="false">NOT(ISNA(MATCH($Z57,S:S,0)))</f>
        <v>0</v>
      </c>
      <c r="AE57" s="0" t="n">
        <f aca="false">NOT(ISNA(MATCH($Z57,T:T,0)))</f>
        <v>0</v>
      </c>
      <c r="AF57" s="0" t="n">
        <f aca="false">NOT(ISNA(MATCH($Z57,U:U,0)))</f>
        <v>0</v>
      </c>
      <c r="AG57" s="0" t="n">
        <f aca="false">NOT(ISNA(MATCH($Z57,V:V,0)))</f>
        <v>0</v>
      </c>
      <c r="AH57" s="0" t="n">
        <f aca="false">COUNTIF(AA57:AG57,"TRUE")</f>
        <v>0</v>
      </c>
    </row>
    <row r="58" customFormat="false" ht="13" hidden="false" customHeight="false" outlineLevel="0" collapsed="false">
      <c r="B58" s="73" t="n">
        <v>1870</v>
      </c>
      <c r="C58" s="74" t="n">
        <v>1949</v>
      </c>
      <c r="D58" s="74" t="n">
        <v>1950</v>
      </c>
      <c r="E58" s="74" t="n">
        <v>1959</v>
      </c>
      <c r="F58" s="74" t="n">
        <v>1960</v>
      </c>
      <c r="G58" s="74" t="n">
        <v>2011</v>
      </c>
      <c r="H58" s="74" t="n">
        <v>2012</v>
      </c>
      <c r="I58" s="74" t="n">
        <v>2015</v>
      </c>
      <c r="J58" s="75" t="n">
        <v>1734</v>
      </c>
      <c r="P58" s="8" t="n">
        <v>2388</v>
      </c>
      <c r="Q58" s="8" t="n">
        <v>1527</v>
      </c>
      <c r="R58" s="8" t="n">
        <v>4008</v>
      </c>
      <c r="S58" s="8" t="n">
        <v>1902</v>
      </c>
      <c r="T58" s="8" t="n">
        <v>1950</v>
      </c>
      <c r="U58" s="8" t="n">
        <v>4597</v>
      </c>
      <c r="X58" s="1" t="n">
        <v>751</v>
      </c>
      <c r="Y58" s="10" t="str">
        <f aca="false">X58&amp;"T"</f>
        <v>751T</v>
      </c>
      <c r="Z58" s="0" t="n">
        <f aca="false">INDEX('Cases at IMPPC'!A:A,MATCH(Y58,'Cases at IMPPC'!H:H,0))</f>
        <v>3401</v>
      </c>
      <c r="AA58" s="0" t="n">
        <f aca="false">NOT(ISNA(MATCH($Z58,P:P,0)))</f>
        <v>0</v>
      </c>
      <c r="AB58" s="0" t="n">
        <f aca="false">NOT(ISNA(MATCH($Z58,Q:Q,0)))</f>
        <v>0</v>
      </c>
      <c r="AC58" s="0" t="n">
        <f aca="false">NOT(ISNA(MATCH($Z58,R:R,0)))</f>
        <v>0</v>
      </c>
      <c r="AD58" s="0" t="n">
        <f aca="false">NOT(ISNA(MATCH($Z58,S:S,0)))</f>
        <v>0</v>
      </c>
      <c r="AE58" s="0" t="n">
        <f aca="false">NOT(ISNA(MATCH($Z58,T:T,0)))</f>
        <v>0</v>
      </c>
      <c r="AF58" s="0" t="n">
        <f aca="false">NOT(ISNA(MATCH($Z58,U:U,0)))</f>
        <v>0</v>
      </c>
      <c r="AG58" s="0" t="n">
        <f aca="false">NOT(ISNA(MATCH($Z58,V:V,0)))</f>
        <v>0</v>
      </c>
      <c r="AH58" s="0" t="n">
        <f aca="false">COUNTIF(AA58:AG58,"TRUE")</f>
        <v>0</v>
      </c>
    </row>
    <row r="59" customFormat="false" ht="13" hidden="false" customHeight="false" outlineLevel="0" collapsed="false">
      <c r="B59" s="73" t="n">
        <v>1735</v>
      </c>
      <c r="C59" s="74" t="n">
        <v>1736</v>
      </c>
      <c r="D59" s="74" t="n">
        <v>1766</v>
      </c>
      <c r="E59" s="74" t="n">
        <v>1767</v>
      </c>
      <c r="F59" s="74" t="n">
        <v>1850</v>
      </c>
      <c r="G59" s="74" t="n">
        <v>1851</v>
      </c>
      <c r="H59" s="74" t="n">
        <v>1867</v>
      </c>
      <c r="I59" s="74" t="n">
        <v>1868</v>
      </c>
      <c r="J59" s="75" t="n">
        <v>1670</v>
      </c>
      <c r="P59" s="8" t="n">
        <v>2391</v>
      </c>
      <c r="Q59" s="8" t="n">
        <v>1529</v>
      </c>
      <c r="R59" s="8" t="n">
        <v>4011</v>
      </c>
      <c r="S59" s="8" t="n">
        <v>1903</v>
      </c>
      <c r="T59" s="8" t="n">
        <v>1959</v>
      </c>
      <c r="U59" s="8" t="n">
        <v>2859</v>
      </c>
      <c r="X59" s="1" t="n">
        <v>753</v>
      </c>
      <c r="Y59" s="10" t="str">
        <f aca="false">X59&amp;"T"</f>
        <v>753T</v>
      </c>
      <c r="Z59" s="0" t="n">
        <f aca="false">INDEX('Cases at IMPPC'!A:A,MATCH(Y59,'Cases at IMPPC'!H:H,0))</f>
        <v>3408</v>
      </c>
      <c r="AA59" s="0" t="n">
        <f aca="false">NOT(ISNA(MATCH($Z59,P:P,0)))</f>
        <v>0</v>
      </c>
      <c r="AB59" s="0" t="n">
        <f aca="false">NOT(ISNA(MATCH($Z59,Q:Q,0)))</f>
        <v>0</v>
      </c>
      <c r="AC59" s="0" t="n">
        <f aca="false">NOT(ISNA(MATCH($Z59,R:R,0)))</f>
        <v>0</v>
      </c>
      <c r="AD59" s="0" t="n">
        <f aca="false">NOT(ISNA(MATCH($Z59,S:S,0)))</f>
        <v>0</v>
      </c>
      <c r="AE59" s="0" t="n">
        <f aca="false">NOT(ISNA(MATCH($Z59,T:T,0)))</f>
        <v>0</v>
      </c>
      <c r="AF59" s="0" t="n">
        <f aca="false">NOT(ISNA(MATCH($Z59,U:U,0)))</f>
        <v>0</v>
      </c>
      <c r="AG59" s="0" t="n">
        <f aca="false">NOT(ISNA(MATCH($Z59,V:V,0)))</f>
        <v>0</v>
      </c>
      <c r="AH59" s="0" t="n">
        <f aca="false">COUNTIF(AA59:AG59,"TRUE")</f>
        <v>0</v>
      </c>
    </row>
    <row r="60" customFormat="false" ht="14" hidden="false" customHeight="false" outlineLevel="0" collapsed="false">
      <c r="B60" s="76" t="n">
        <v>1676</v>
      </c>
      <c r="C60" s="77" t="n">
        <v>1677</v>
      </c>
      <c r="D60" s="77" t="n">
        <v>1726</v>
      </c>
      <c r="E60" s="77" t="n">
        <v>1727</v>
      </c>
      <c r="F60" s="77" t="n">
        <v>1730</v>
      </c>
      <c r="G60" s="77" t="n">
        <v>1731</v>
      </c>
      <c r="H60" s="77" t="n">
        <v>1732</v>
      </c>
      <c r="I60" s="77" t="n">
        <v>1733</v>
      </c>
      <c r="J60" s="78" t="n">
        <v>1655</v>
      </c>
      <c r="P60" s="8" t="n">
        <v>2390</v>
      </c>
      <c r="Q60" s="8" t="n">
        <v>1532</v>
      </c>
      <c r="R60" s="8" t="n">
        <v>4013</v>
      </c>
      <c r="S60" s="8" t="n">
        <v>1904</v>
      </c>
      <c r="T60" s="8" t="n">
        <v>1960</v>
      </c>
      <c r="U60" s="8" t="n">
        <v>2860</v>
      </c>
      <c r="X60" s="1" t="n">
        <v>754</v>
      </c>
      <c r="Y60" s="10" t="str">
        <f aca="false">X60&amp;"T"</f>
        <v>754T</v>
      </c>
      <c r="Z60" s="0" t="n">
        <f aca="false">INDEX('Cases at IMPPC'!A:A,MATCH(Y60,'Cases at IMPPC'!H:H,0))</f>
        <v>3412</v>
      </c>
      <c r="AA60" s="0" t="n">
        <f aca="false">NOT(ISNA(MATCH($Z60,P:P,0)))</f>
        <v>0</v>
      </c>
      <c r="AB60" s="0" t="n">
        <f aca="false">NOT(ISNA(MATCH($Z60,Q:Q,0)))</f>
        <v>0</v>
      </c>
      <c r="AC60" s="0" t="n">
        <f aca="false">NOT(ISNA(MATCH($Z60,R:R,0)))</f>
        <v>0</v>
      </c>
      <c r="AD60" s="0" t="n">
        <f aca="false">NOT(ISNA(MATCH($Z60,S:S,0)))</f>
        <v>0</v>
      </c>
      <c r="AE60" s="0" t="n">
        <f aca="false">NOT(ISNA(MATCH($Z60,T:T,0)))</f>
        <v>0</v>
      </c>
      <c r="AF60" s="0" t="n">
        <f aca="false">NOT(ISNA(MATCH($Z60,U:U,0)))</f>
        <v>0</v>
      </c>
      <c r="AG60" s="0" t="n">
        <f aca="false">NOT(ISNA(MATCH($Z60,V:V,0)))</f>
        <v>0</v>
      </c>
      <c r="AH60" s="0" t="n">
        <f aca="false">COUNTIF(AA60:AG60,"TRUE")</f>
        <v>0</v>
      </c>
    </row>
    <row r="61" customFormat="false" ht="13" hidden="false" customHeight="false" outlineLevel="0" collapsed="false">
      <c r="P61" s="8" t="n">
        <v>2357</v>
      </c>
      <c r="Q61" s="8" t="n">
        <v>1563</v>
      </c>
      <c r="R61" s="8" t="n">
        <v>4015</v>
      </c>
      <c r="S61" s="8" t="n">
        <v>1995</v>
      </c>
      <c r="T61" s="8" t="n">
        <v>2011</v>
      </c>
      <c r="U61" s="8" t="n">
        <v>2894</v>
      </c>
      <c r="X61" s="1" t="n">
        <v>755</v>
      </c>
      <c r="Y61" s="10" t="str">
        <f aca="false">X61&amp;"T"</f>
        <v>755T</v>
      </c>
      <c r="Z61" s="0" t="n">
        <f aca="false">INDEX('Cases at IMPPC'!A:A,MATCH(Y61,'Cases at IMPPC'!H:H,0))</f>
        <v>3416</v>
      </c>
      <c r="AA61" s="0" t="n">
        <f aca="false">NOT(ISNA(MATCH($Z61,P:P,0)))</f>
        <v>0</v>
      </c>
      <c r="AB61" s="0" t="n">
        <f aca="false">NOT(ISNA(MATCH($Z61,Q:Q,0)))</f>
        <v>0</v>
      </c>
      <c r="AC61" s="0" t="n">
        <f aca="false">NOT(ISNA(MATCH($Z61,R:R,0)))</f>
        <v>0</v>
      </c>
      <c r="AD61" s="0" t="n">
        <f aca="false">NOT(ISNA(MATCH($Z61,S:S,0)))</f>
        <v>0</v>
      </c>
      <c r="AE61" s="0" t="n">
        <f aca="false">NOT(ISNA(MATCH($Z61,T:T,0)))</f>
        <v>0</v>
      </c>
      <c r="AF61" s="0" t="n">
        <f aca="false">NOT(ISNA(MATCH($Z61,U:U,0)))</f>
        <v>0</v>
      </c>
      <c r="AG61" s="0" t="n">
        <f aca="false">NOT(ISNA(MATCH($Z61,V:V,0)))</f>
        <v>0</v>
      </c>
      <c r="AH61" s="0" t="n">
        <f aca="false">COUNTIF(AA61:AG61,"TRUE")</f>
        <v>0</v>
      </c>
    </row>
    <row r="62" customFormat="false" ht="14" hidden="false" customHeight="false" outlineLevel="0" collapsed="false">
      <c r="B62" s="23" t="s">
        <v>2763</v>
      </c>
      <c r="P62" s="8" t="n">
        <v>2356</v>
      </c>
      <c r="Q62" s="8" t="n">
        <v>1243</v>
      </c>
      <c r="R62" s="8" t="n">
        <v>4579</v>
      </c>
      <c r="S62" s="8" t="n">
        <v>1996</v>
      </c>
      <c r="T62" s="8" t="n">
        <v>2012</v>
      </c>
      <c r="U62" s="8" t="n">
        <v>2844</v>
      </c>
      <c r="X62" s="1" t="n">
        <v>756</v>
      </c>
      <c r="Y62" s="10" t="str">
        <f aca="false">X62&amp;"T"</f>
        <v>756T</v>
      </c>
      <c r="Z62" s="0" t="n">
        <f aca="false">INDEX('Cases at IMPPC'!A:A,MATCH(Y62,'Cases at IMPPC'!H:H,0))</f>
        <v>3419</v>
      </c>
      <c r="AA62" s="0" t="n">
        <f aca="false">NOT(ISNA(MATCH($Z62,P:P,0)))</f>
        <v>0</v>
      </c>
      <c r="AB62" s="0" t="n">
        <f aca="false">NOT(ISNA(MATCH($Z62,Q:Q,0)))</f>
        <v>0</v>
      </c>
      <c r="AC62" s="0" t="n">
        <f aca="false">NOT(ISNA(MATCH($Z62,R:R,0)))</f>
        <v>0</v>
      </c>
      <c r="AD62" s="0" t="n">
        <f aca="false">NOT(ISNA(MATCH($Z62,S:S,0)))</f>
        <v>0</v>
      </c>
      <c r="AE62" s="0" t="n">
        <f aca="false">NOT(ISNA(MATCH($Z62,T:T,0)))</f>
        <v>0</v>
      </c>
      <c r="AF62" s="0" t="n">
        <f aca="false">NOT(ISNA(MATCH($Z62,U:U,0)))</f>
        <v>0</v>
      </c>
      <c r="AG62" s="0" t="n">
        <f aca="false">NOT(ISNA(MATCH($Z62,V:V,0)))</f>
        <v>0</v>
      </c>
      <c r="AH62" s="0" t="n">
        <f aca="false">COUNTIF(AA62:AG62,"TRUE")</f>
        <v>0</v>
      </c>
    </row>
    <row r="63" customFormat="false" ht="13" hidden="false" customHeight="false" outlineLevel="0" collapsed="false">
      <c r="B63" s="70" t="n">
        <v>1668</v>
      </c>
      <c r="C63" s="71" t="n">
        <v>1664</v>
      </c>
      <c r="D63" s="71" t="n">
        <v>1665</v>
      </c>
      <c r="E63" s="71" t="n">
        <v>1667</v>
      </c>
      <c r="F63" s="71" t="n">
        <v>1669</v>
      </c>
      <c r="G63" s="71" t="n">
        <v>1656</v>
      </c>
      <c r="H63" s="71" t="n">
        <v>1657</v>
      </c>
      <c r="I63" s="71" t="n">
        <v>1658</v>
      </c>
      <c r="J63" s="72" t="n">
        <v>1659</v>
      </c>
      <c r="P63" s="8" t="n">
        <v>4920</v>
      </c>
      <c r="Q63" s="8" t="n">
        <v>1240</v>
      </c>
      <c r="R63" s="8" t="n">
        <v>4580</v>
      </c>
      <c r="S63" s="8" t="n">
        <v>1997</v>
      </c>
      <c r="T63" s="8" t="n">
        <v>2015</v>
      </c>
      <c r="U63" s="8" t="n">
        <v>2954</v>
      </c>
      <c r="X63" s="1" t="n">
        <v>757</v>
      </c>
      <c r="Y63" s="10" t="str">
        <f aca="false">X63&amp;"T"</f>
        <v>757T</v>
      </c>
      <c r="Z63" s="0" t="n">
        <f aca="false">INDEX('Cases at IMPPC'!A:A,MATCH(Y63,'Cases at IMPPC'!H:H,0))</f>
        <v>3422</v>
      </c>
      <c r="AA63" s="0" t="n">
        <f aca="false">NOT(ISNA(MATCH($Z63,P:P,0)))</f>
        <v>0</v>
      </c>
      <c r="AB63" s="0" t="n">
        <f aca="false">NOT(ISNA(MATCH($Z63,Q:Q,0)))</f>
        <v>0</v>
      </c>
      <c r="AC63" s="0" t="n">
        <f aca="false">NOT(ISNA(MATCH($Z63,R:R,0)))</f>
        <v>0</v>
      </c>
      <c r="AD63" s="0" t="n">
        <f aca="false">NOT(ISNA(MATCH($Z63,S:S,0)))</f>
        <v>0</v>
      </c>
      <c r="AE63" s="0" t="n">
        <f aca="false">NOT(ISNA(MATCH($Z63,T:T,0)))</f>
        <v>0</v>
      </c>
      <c r="AF63" s="0" t="n">
        <f aca="false">NOT(ISNA(MATCH($Z63,U:U,0)))</f>
        <v>0</v>
      </c>
      <c r="AG63" s="0" t="n">
        <f aca="false">NOT(ISNA(MATCH($Z63,V:V,0)))</f>
        <v>0</v>
      </c>
      <c r="AH63" s="0" t="n">
        <f aca="false">COUNTIF(AA63:AG63,"TRUE")</f>
        <v>0</v>
      </c>
    </row>
    <row r="64" customFormat="false" ht="13" hidden="false" customHeight="false" outlineLevel="0" collapsed="false">
      <c r="B64" s="73" t="n">
        <v>2849</v>
      </c>
      <c r="C64" s="74" t="n">
        <v>2850</v>
      </c>
      <c r="D64" s="74" t="n">
        <v>2033</v>
      </c>
      <c r="E64" s="74" t="n">
        <v>2880</v>
      </c>
      <c r="F64" s="74" t="n">
        <v>2883</v>
      </c>
      <c r="G64" s="74" t="n">
        <v>2884</v>
      </c>
      <c r="H64" s="74" t="n">
        <v>2959</v>
      </c>
      <c r="I64" s="74" t="n">
        <v>2958</v>
      </c>
      <c r="J64" s="75" t="n">
        <v>2464</v>
      </c>
      <c r="P64" s="8" t="n">
        <v>4921</v>
      </c>
      <c r="Q64" s="8" t="n">
        <v>1241</v>
      </c>
      <c r="R64" s="8" t="n">
        <v>460</v>
      </c>
      <c r="S64" s="8" t="n">
        <v>1998</v>
      </c>
      <c r="T64" s="8" t="n">
        <v>1734</v>
      </c>
      <c r="U64" s="8" t="n">
        <v>2955</v>
      </c>
      <c r="X64" s="1" t="n">
        <v>758</v>
      </c>
      <c r="Y64" s="10" t="str">
        <f aca="false">X64&amp;"T"</f>
        <v>758T</v>
      </c>
      <c r="Z64" s="0" t="n">
        <f aca="false">INDEX('Cases at IMPPC'!A:A,MATCH(Y64,'Cases at IMPPC'!H:H,0))</f>
        <v>3425</v>
      </c>
      <c r="AA64" s="0" t="n">
        <f aca="false">NOT(ISNA(MATCH($Z64,P:P,0)))</f>
        <v>0</v>
      </c>
      <c r="AB64" s="0" t="n">
        <f aca="false">NOT(ISNA(MATCH($Z64,Q:Q,0)))</f>
        <v>0</v>
      </c>
      <c r="AC64" s="0" t="n">
        <f aca="false">NOT(ISNA(MATCH($Z64,R:R,0)))</f>
        <v>0</v>
      </c>
      <c r="AD64" s="0" t="n">
        <f aca="false">NOT(ISNA(MATCH($Z64,S:S,0)))</f>
        <v>0</v>
      </c>
      <c r="AE64" s="0" t="n">
        <f aca="false">NOT(ISNA(MATCH($Z64,T:T,0)))</f>
        <v>0</v>
      </c>
      <c r="AF64" s="0" t="n">
        <f aca="false">NOT(ISNA(MATCH($Z64,U:U,0)))</f>
        <v>0</v>
      </c>
      <c r="AG64" s="0" t="n">
        <f aca="false">NOT(ISNA(MATCH($Z64,V:V,0)))</f>
        <v>0</v>
      </c>
      <c r="AH64" s="0" t="n">
        <f aca="false">COUNTIF(AA64:AG64,"TRUE")</f>
        <v>0</v>
      </c>
    </row>
    <row r="65" customFormat="false" ht="13" hidden="false" customHeight="false" outlineLevel="0" collapsed="false">
      <c r="B65" s="73" t="n">
        <v>2494</v>
      </c>
      <c r="C65" s="74" t="n">
        <v>2495</v>
      </c>
      <c r="D65" s="74" t="n">
        <v>2498</v>
      </c>
      <c r="E65" s="74" t="n">
        <v>2499</v>
      </c>
      <c r="F65" s="74" t="n">
        <v>2354</v>
      </c>
      <c r="G65" s="74" t="n">
        <v>2355</v>
      </c>
      <c r="H65" s="74" t="n">
        <v>2693</v>
      </c>
      <c r="I65" s="74" t="n">
        <v>2694</v>
      </c>
      <c r="J65" s="75" t="n">
        <v>2502</v>
      </c>
      <c r="P65" s="8" t="n">
        <v>4916</v>
      </c>
      <c r="Q65" s="8" t="n">
        <v>1242</v>
      </c>
      <c r="R65" s="8" t="n">
        <v>475</v>
      </c>
      <c r="S65" s="8" t="n">
        <v>1874</v>
      </c>
      <c r="T65" s="8" t="n">
        <v>1735</v>
      </c>
      <c r="U65" s="8" t="n">
        <v>2980</v>
      </c>
      <c r="X65" s="1" t="n">
        <v>759</v>
      </c>
      <c r="Y65" s="10" t="str">
        <f aca="false">X65&amp;"T"</f>
        <v>759T</v>
      </c>
      <c r="Z65" s="0" t="n">
        <f aca="false">INDEX('Cases at IMPPC'!A:A,MATCH(Y65,'Cases at IMPPC'!H:H,0))</f>
        <v>3428</v>
      </c>
      <c r="AA65" s="0" t="n">
        <f aca="false">NOT(ISNA(MATCH($Z65,P:P,0)))</f>
        <v>0</v>
      </c>
      <c r="AB65" s="0" t="n">
        <f aca="false">NOT(ISNA(MATCH($Z65,Q:Q,0)))</f>
        <v>0</v>
      </c>
      <c r="AC65" s="0" t="n">
        <f aca="false">NOT(ISNA(MATCH($Z65,R:R,0)))</f>
        <v>0</v>
      </c>
      <c r="AD65" s="0" t="n">
        <f aca="false">NOT(ISNA(MATCH($Z65,S:S,0)))</f>
        <v>0</v>
      </c>
      <c r="AE65" s="0" t="n">
        <f aca="false">NOT(ISNA(MATCH($Z65,T:T,0)))</f>
        <v>0</v>
      </c>
      <c r="AF65" s="0" t="n">
        <f aca="false">NOT(ISNA(MATCH($Z65,U:U,0)))</f>
        <v>0</v>
      </c>
      <c r="AG65" s="0" t="n">
        <f aca="false">NOT(ISNA(MATCH($Z65,V:V,0)))</f>
        <v>0</v>
      </c>
      <c r="AH65" s="0" t="n">
        <f aca="false">COUNTIF(AA65:AG65,"TRUE")</f>
        <v>0</v>
      </c>
    </row>
    <row r="66" customFormat="false" ht="13" hidden="false" customHeight="false" outlineLevel="0" collapsed="false">
      <c r="B66" s="73" t="n">
        <v>2503</v>
      </c>
      <c r="C66" s="74" t="n">
        <v>2506</v>
      </c>
      <c r="D66" s="74" t="n">
        <v>2507</v>
      </c>
      <c r="E66" s="74" t="n">
        <v>2463</v>
      </c>
      <c r="F66" s="74" t="n">
        <v>2510</v>
      </c>
      <c r="G66" s="74" t="n">
        <v>2511</v>
      </c>
      <c r="H66" s="74" t="n">
        <v>2512</v>
      </c>
      <c r="I66" s="74" t="n">
        <v>2513</v>
      </c>
      <c r="J66" s="75" t="n">
        <v>1935</v>
      </c>
      <c r="P66" s="8" t="n">
        <v>2514</v>
      </c>
      <c r="Q66" s="8" t="n">
        <v>1243</v>
      </c>
      <c r="R66" s="8" t="n">
        <v>1709</v>
      </c>
      <c r="S66" s="8" t="n">
        <v>1875</v>
      </c>
      <c r="T66" s="8" t="n">
        <v>1736</v>
      </c>
      <c r="U66" s="8" t="n">
        <v>2981</v>
      </c>
      <c r="X66" s="1" t="n">
        <v>760</v>
      </c>
      <c r="Y66" s="10" t="str">
        <f aca="false">X66&amp;"T"</f>
        <v>760T</v>
      </c>
      <c r="Z66" s="0" t="n">
        <f aca="false">INDEX('Cases at IMPPC'!A:A,MATCH(Y66,'Cases at IMPPC'!H:H,0))</f>
        <v>3432</v>
      </c>
      <c r="AA66" s="0" t="n">
        <f aca="false">NOT(ISNA(MATCH($Z66,P:P,0)))</f>
        <v>0</v>
      </c>
      <c r="AB66" s="0" t="n">
        <f aca="false">NOT(ISNA(MATCH($Z66,Q:Q,0)))</f>
        <v>0</v>
      </c>
      <c r="AC66" s="0" t="n">
        <f aca="false">NOT(ISNA(MATCH($Z66,R:R,0)))</f>
        <v>0</v>
      </c>
      <c r="AD66" s="0" t="n">
        <f aca="false">NOT(ISNA(MATCH($Z66,S:S,0)))</f>
        <v>0</v>
      </c>
      <c r="AE66" s="0" t="n">
        <f aca="false">NOT(ISNA(MATCH($Z66,T:T,0)))</f>
        <v>0</v>
      </c>
      <c r="AF66" s="0" t="n">
        <f aca="false">NOT(ISNA(MATCH($Z66,U:U,0)))</f>
        <v>0</v>
      </c>
      <c r="AG66" s="0" t="n">
        <f aca="false">NOT(ISNA(MATCH($Z66,V:V,0)))</f>
        <v>0</v>
      </c>
      <c r="AH66" s="0" t="n">
        <f aca="false">COUNTIF(AA66:AG66,"TRUE")</f>
        <v>0</v>
      </c>
    </row>
    <row r="67" customFormat="false" ht="13" hidden="false" customHeight="false" outlineLevel="0" collapsed="false">
      <c r="B67" s="73" t="n">
        <v>1010</v>
      </c>
      <c r="C67" s="74" t="n">
        <v>1011</v>
      </c>
      <c r="D67" s="74" t="n">
        <v>4600</v>
      </c>
      <c r="E67" s="74" t="n">
        <v>2034</v>
      </c>
      <c r="F67" s="74" t="n">
        <v>2997</v>
      </c>
      <c r="G67" s="74" t="n">
        <v>4599</v>
      </c>
      <c r="H67" s="74" t="n">
        <v>891</v>
      </c>
      <c r="I67" s="74" t="n">
        <v>387</v>
      </c>
      <c r="J67" s="75" t="n">
        <v>1355</v>
      </c>
      <c r="P67" s="8" t="n">
        <v>2223</v>
      </c>
      <c r="Q67" s="8" t="n">
        <v>1244</v>
      </c>
      <c r="R67" s="8" t="n">
        <v>368</v>
      </c>
      <c r="S67" s="8" t="n">
        <v>1876</v>
      </c>
      <c r="T67" s="8" t="n">
        <v>1766</v>
      </c>
      <c r="U67" s="8" t="n">
        <v>2655</v>
      </c>
      <c r="X67" s="1" t="n">
        <v>761</v>
      </c>
      <c r="Y67" s="10" t="str">
        <f aca="false">X67&amp;"T"</f>
        <v>761T</v>
      </c>
      <c r="Z67" s="0" t="n">
        <f aca="false">INDEX('Cases at IMPPC'!A:A,MATCH(Y67,'Cases at IMPPC'!H:H,0))</f>
        <v>3435</v>
      </c>
      <c r="AA67" s="0" t="n">
        <f aca="false">NOT(ISNA(MATCH($Z67,P:P,0)))</f>
        <v>0</v>
      </c>
      <c r="AB67" s="0" t="n">
        <f aca="false">NOT(ISNA(MATCH($Z67,Q:Q,0)))</f>
        <v>0</v>
      </c>
      <c r="AC67" s="0" t="n">
        <f aca="false">NOT(ISNA(MATCH($Z67,R:R,0)))</f>
        <v>0</v>
      </c>
      <c r="AD67" s="0" t="n">
        <f aca="false">NOT(ISNA(MATCH($Z67,S:S,0)))</f>
        <v>0</v>
      </c>
      <c r="AE67" s="0" t="n">
        <f aca="false">NOT(ISNA(MATCH($Z67,T:T,0)))</f>
        <v>0</v>
      </c>
      <c r="AF67" s="0" t="n">
        <f aca="false">NOT(ISNA(MATCH($Z67,U:U,0)))</f>
        <v>0</v>
      </c>
      <c r="AG67" s="0" t="n">
        <f aca="false">NOT(ISNA(MATCH($Z67,V:V,0)))</f>
        <v>0</v>
      </c>
      <c r="AH67" s="0" t="n">
        <f aca="false">COUNTIF(AA67:AG67,"TRUE")</f>
        <v>0</v>
      </c>
    </row>
    <row r="68" customFormat="false" ht="13" hidden="false" customHeight="false" outlineLevel="0" collapsed="false">
      <c r="B68" s="73" t="n">
        <v>665</v>
      </c>
      <c r="C68" s="74" t="n">
        <v>1366</v>
      </c>
      <c r="D68" s="74" t="n">
        <v>492</v>
      </c>
      <c r="E68" s="74" t="n">
        <v>2985</v>
      </c>
      <c r="F68" s="74" t="n">
        <v>2986</v>
      </c>
      <c r="G68" s="74" t="n">
        <v>2895</v>
      </c>
      <c r="H68" s="74" t="n">
        <v>2987</v>
      </c>
      <c r="I68" s="74" t="n">
        <v>2998</v>
      </c>
      <c r="J68" s="75" t="n">
        <v>3020</v>
      </c>
      <c r="P68" s="8" t="n">
        <v>4915</v>
      </c>
      <c r="Q68" s="8" t="n">
        <v>1250</v>
      </c>
      <c r="R68" s="8" t="n">
        <v>4575</v>
      </c>
      <c r="S68" s="8" t="n">
        <v>1877</v>
      </c>
      <c r="T68" s="8" t="n">
        <v>1767</v>
      </c>
      <c r="U68" s="8" t="n">
        <v>2840</v>
      </c>
      <c r="X68" s="1" t="n">
        <v>762</v>
      </c>
      <c r="Y68" s="10" t="str">
        <f aca="false">X68&amp;"T"</f>
        <v>762T</v>
      </c>
      <c r="Z68" s="0" t="n">
        <f aca="false">INDEX('Cases at IMPPC'!A:A,MATCH(Y68,'Cases at IMPPC'!H:H,0))</f>
        <v>3441</v>
      </c>
      <c r="AA68" s="0" t="n">
        <f aca="false">NOT(ISNA(MATCH($Z68,P:P,0)))</f>
        <v>0</v>
      </c>
      <c r="AB68" s="0" t="n">
        <f aca="false">NOT(ISNA(MATCH($Z68,Q:Q,0)))</f>
        <v>0</v>
      </c>
      <c r="AC68" s="0" t="n">
        <f aca="false">NOT(ISNA(MATCH($Z68,R:R,0)))</f>
        <v>0</v>
      </c>
      <c r="AD68" s="0" t="n">
        <f aca="false">NOT(ISNA(MATCH($Z68,S:S,0)))</f>
        <v>0</v>
      </c>
      <c r="AE68" s="0" t="n">
        <f aca="false">NOT(ISNA(MATCH($Z68,T:T,0)))</f>
        <v>0</v>
      </c>
      <c r="AF68" s="0" t="n">
        <f aca="false">NOT(ISNA(MATCH($Z68,U:U,0)))</f>
        <v>0</v>
      </c>
      <c r="AG68" s="0" t="n">
        <f aca="false">NOT(ISNA(MATCH($Z68,V:V,0)))</f>
        <v>0</v>
      </c>
      <c r="AH68" s="0" t="n">
        <f aca="false">COUNTIF(AA68:AG68,"TRUE")</f>
        <v>0</v>
      </c>
    </row>
    <row r="69" customFormat="false" ht="13" hidden="false" customHeight="false" outlineLevel="0" collapsed="false">
      <c r="B69" s="73" t="n">
        <v>3021</v>
      </c>
      <c r="C69" s="74" t="n">
        <v>4598</v>
      </c>
      <c r="D69" s="74" t="n">
        <v>4597</v>
      </c>
      <c r="E69" s="74" t="n">
        <v>2859</v>
      </c>
      <c r="F69" s="74" t="n">
        <v>2860</v>
      </c>
      <c r="G69" s="74" t="n">
        <v>2894</v>
      </c>
      <c r="H69" s="74" t="n">
        <v>2844</v>
      </c>
      <c r="I69" s="74" t="n">
        <v>2954</v>
      </c>
      <c r="J69" s="75" t="n">
        <v>2955</v>
      </c>
      <c r="P69" s="8" t="n">
        <v>4912</v>
      </c>
      <c r="Q69" s="8" t="n">
        <v>1200</v>
      </c>
      <c r="R69" s="8" t="n">
        <v>4576</v>
      </c>
      <c r="S69" s="8" t="n">
        <v>1880</v>
      </c>
      <c r="T69" s="8" t="n">
        <v>1850</v>
      </c>
      <c r="U69" s="8" t="n">
        <v>2657</v>
      </c>
      <c r="X69" s="1" t="n">
        <v>763</v>
      </c>
      <c r="Y69" s="10" t="str">
        <f aca="false">X69&amp;"T"</f>
        <v>763T</v>
      </c>
      <c r="Z69" s="0" t="n">
        <f aca="false">INDEX('Cases at IMPPC'!A:A,MATCH(Y69,'Cases at IMPPC'!H:H,0))</f>
        <v>3444</v>
      </c>
      <c r="AA69" s="0" t="n">
        <f aca="false">NOT(ISNA(MATCH($Z69,P:P,0)))</f>
        <v>0</v>
      </c>
      <c r="AB69" s="0" t="n">
        <f aca="false">NOT(ISNA(MATCH($Z69,Q:Q,0)))</f>
        <v>0</v>
      </c>
      <c r="AC69" s="0" t="n">
        <f aca="false">NOT(ISNA(MATCH($Z69,R:R,0)))</f>
        <v>0</v>
      </c>
      <c r="AD69" s="0" t="n">
        <f aca="false">NOT(ISNA(MATCH($Z69,S:S,0)))</f>
        <v>0</v>
      </c>
      <c r="AE69" s="0" t="n">
        <f aca="false">NOT(ISNA(MATCH($Z69,T:T,0)))</f>
        <v>0</v>
      </c>
      <c r="AF69" s="0" t="n">
        <f aca="false">NOT(ISNA(MATCH($Z69,U:U,0)))</f>
        <v>0</v>
      </c>
      <c r="AG69" s="0" t="n">
        <f aca="false">NOT(ISNA(MATCH($Z69,V:V,0)))</f>
        <v>0</v>
      </c>
      <c r="AH69" s="0" t="n">
        <f aca="false">COUNTIF(AA69:AG69,"TRUE")</f>
        <v>0</v>
      </c>
    </row>
    <row r="70" customFormat="false" ht="13" hidden="false" customHeight="false" outlineLevel="0" collapsed="false">
      <c r="B70" s="73" t="n">
        <v>2980</v>
      </c>
      <c r="C70" s="74" t="n">
        <v>2981</v>
      </c>
      <c r="D70" s="74" t="n">
        <v>2655</v>
      </c>
      <c r="E70" s="74" t="n">
        <v>2840</v>
      </c>
      <c r="F70" s="74" t="n">
        <v>2657</v>
      </c>
      <c r="G70" s="74" t="n">
        <v>2842</v>
      </c>
      <c r="H70" s="74" t="n">
        <v>2843</v>
      </c>
      <c r="I70" s="74" t="n">
        <v>2660</v>
      </c>
      <c r="J70" s="75" t="n">
        <v>2847</v>
      </c>
      <c r="P70" s="8" t="n">
        <v>4913</v>
      </c>
      <c r="Q70" s="8" t="n">
        <v>1201</v>
      </c>
      <c r="R70" s="8" t="n">
        <v>1585</v>
      </c>
      <c r="S70" s="8" t="n">
        <v>1881</v>
      </c>
      <c r="T70" s="8" t="n">
        <v>1851</v>
      </c>
      <c r="U70" s="8" t="n">
        <v>2842</v>
      </c>
      <c r="X70" s="1" t="n">
        <v>764</v>
      </c>
      <c r="Y70" s="10" t="str">
        <f aca="false">X70&amp;"T"</f>
        <v>764T</v>
      </c>
      <c r="Z70" s="0" t="n">
        <f aca="false">INDEX('Cases at IMPPC'!A:A,MATCH(Y70,'Cases at IMPPC'!H:H,0))</f>
        <v>3448</v>
      </c>
      <c r="AA70" s="0" t="n">
        <f aca="false">NOT(ISNA(MATCH($Z70,P:P,0)))</f>
        <v>0</v>
      </c>
      <c r="AB70" s="0" t="n">
        <f aca="false">NOT(ISNA(MATCH($Z70,Q:Q,0)))</f>
        <v>0</v>
      </c>
      <c r="AC70" s="0" t="n">
        <f aca="false">NOT(ISNA(MATCH($Z70,R:R,0)))</f>
        <v>0</v>
      </c>
      <c r="AD70" s="0" t="n">
        <f aca="false">NOT(ISNA(MATCH($Z70,S:S,0)))</f>
        <v>0</v>
      </c>
      <c r="AE70" s="0" t="n">
        <f aca="false">NOT(ISNA(MATCH($Z70,T:T,0)))</f>
        <v>0</v>
      </c>
      <c r="AF70" s="0" t="n">
        <f aca="false">NOT(ISNA(MATCH($Z70,U:U,0)))</f>
        <v>0</v>
      </c>
      <c r="AG70" s="0" t="n">
        <f aca="false">NOT(ISNA(MATCH($Z70,V:V,0)))</f>
        <v>0</v>
      </c>
      <c r="AH70" s="0" t="n">
        <f aca="false">COUNTIF(AA70:AG70,"TRUE")</f>
        <v>0</v>
      </c>
    </row>
    <row r="71" customFormat="false" ht="14" hidden="false" customHeight="false" outlineLevel="0" collapsed="false">
      <c r="B71" s="76" t="n">
        <v>2848</v>
      </c>
      <c r="C71" s="77" t="n">
        <v>2853</v>
      </c>
      <c r="D71" s="77" t="n">
        <v>2854</v>
      </c>
      <c r="E71" s="77" t="n">
        <v>2984</v>
      </c>
      <c r="F71" s="77" t="n">
        <v>2656</v>
      </c>
      <c r="G71" s="77" t="n">
        <v>2841</v>
      </c>
      <c r="H71" s="77" t="n">
        <v>2658</v>
      </c>
      <c r="I71" s="77" t="n">
        <v>2659</v>
      </c>
      <c r="J71" s="78" t="n">
        <v>2879</v>
      </c>
      <c r="P71" s="8" t="n">
        <v>4584</v>
      </c>
      <c r="Q71" s="8" t="n">
        <v>1420</v>
      </c>
      <c r="R71" s="8" t="n">
        <v>1517</v>
      </c>
      <c r="S71" s="8" t="n">
        <v>1886</v>
      </c>
      <c r="T71" s="8" t="n">
        <v>1867</v>
      </c>
      <c r="U71" s="8" t="n">
        <v>2843</v>
      </c>
      <c r="X71" s="1" t="n">
        <v>766</v>
      </c>
      <c r="Y71" s="10" t="str">
        <f aca="false">X71&amp;"T"</f>
        <v>766T</v>
      </c>
      <c r="Z71" s="0" t="n">
        <f aca="false">INDEX('Cases at IMPPC'!A:A,MATCH(Y71,'Cases at IMPPC'!H:H,0))</f>
        <v>3456</v>
      </c>
      <c r="AA71" s="0" t="n">
        <f aca="false">NOT(ISNA(MATCH($Z71,P:P,0)))</f>
        <v>0</v>
      </c>
      <c r="AB71" s="0" t="n">
        <f aca="false">NOT(ISNA(MATCH($Z71,Q:Q,0)))</f>
        <v>0</v>
      </c>
      <c r="AC71" s="0" t="n">
        <f aca="false">NOT(ISNA(MATCH($Z71,R:R,0)))</f>
        <v>0</v>
      </c>
      <c r="AD71" s="0" t="n">
        <f aca="false">NOT(ISNA(MATCH($Z71,S:S,0)))</f>
        <v>0</v>
      </c>
      <c r="AE71" s="0" t="n">
        <f aca="false">NOT(ISNA(MATCH($Z71,T:T,0)))</f>
        <v>0</v>
      </c>
      <c r="AF71" s="0" t="n">
        <f aca="false">NOT(ISNA(MATCH($Z71,U:U,0)))</f>
        <v>0</v>
      </c>
      <c r="AG71" s="0" t="n">
        <f aca="false">NOT(ISNA(MATCH($Z71,V:V,0)))</f>
        <v>0</v>
      </c>
      <c r="AH71" s="0" t="n">
        <f aca="false">COUNTIF(AA71:AG71,"TRUE")</f>
        <v>0</v>
      </c>
    </row>
    <row r="72" customFormat="false" ht="13" hidden="false" customHeight="false" outlineLevel="0" collapsed="false">
      <c r="P72" s="8" t="n">
        <v>4585</v>
      </c>
      <c r="Q72" s="8" t="n">
        <v>1687</v>
      </c>
      <c r="R72" s="8" t="n">
        <v>4892</v>
      </c>
      <c r="S72" s="8" t="n">
        <v>1887</v>
      </c>
      <c r="T72" s="8" t="n">
        <v>1868</v>
      </c>
      <c r="U72" s="8" t="n">
        <v>2660</v>
      </c>
      <c r="X72" s="1" t="n">
        <v>768</v>
      </c>
      <c r="Y72" s="10" t="str">
        <f aca="false">X72&amp;"T"</f>
        <v>768T</v>
      </c>
      <c r="Z72" s="0" t="n">
        <f aca="false">INDEX('Cases at IMPPC'!A:A,MATCH(Y72,'Cases at IMPPC'!H:H,0))</f>
        <v>3460</v>
      </c>
      <c r="AA72" s="0" t="n">
        <f aca="false">NOT(ISNA(MATCH($Z72,P:P,0)))</f>
        <v>0</v>
      </c>
      <c r="AB72" s="0" t="n">
        <f aca="false">NOT(ISNA(MATCH($Z72,Q:Q,0)))</f>
        <v>0</v>
      </c>
      <c r="AC72" s="0" t="n">
        <f aca="false">NOT(ISNA(MATCH($Z72,R:R,0)))</f>
        <v>0</v>
      </c>
      <c r="AD72" s="0" t="n">
        <f aca="false">NOT(ISNA(MATCH($Z72,S:S,0)))</f>
        <v>0</v>
      </c>
      <c r="AE72" s="0" t="n">
        <f aca="false">NOT(ISNA(MATCH($Z72,T:T,0)))</f>
        <v>0</v>
      </c>
      <c r="AF72" s="0" t="n">
        <f aca="false">NOT(ISNA(MATCH($Z72,U:U,0)))</f>
        <v>0</v>
      </c>
      <c r="AG72" s="0" t="n">
        <f aca="false">NOT(ISNA(MATCH($Z72,V:V,0)))</f>
        <v>0</v>
      </c>
      <c r="AH72" s="0" t="n">
        <f aca="false">COUNTIF(AA72:AG72,"TRUE")</f>
        <v>0</v>
      </c>
    </row>
    <row r="73" customFormat="false" ht="14" hidden="false" customHeight="false" outlineLevel="0" collapsed="false">
      <c r="B73" s="23" t="s">
        <v>2757</v>
      </c>
      <c r="P73" s="8" t="n">
        <v>2259</v>
      </c>
      <c r="Q73" s="8" t="n">
        <v>1337</v>
      </c>
      <c r="R73" s="8" t="n">
        <v>4893</v>
      </c>
      <c r="S73" s="8" t="n">
        <v>1888</v>
      </c>
      <c r="T73" s="8" t="n">
        <v>1670</v>
      </c>
      <c r="U73" s="8" t="n">
        <v>2847</v>
      </c>
      <c r="X73" s="1" t="n">
        <v>769</v>
      </c>
      <c r="Y73" s="10" t="str">
        <f aca="false">X73&amp;"T"</f>
        <v>769T</v>
      </c>
      <c r="Z73" s="0" t="n">
        <f aca="false">INDEX('Cases at IMPPC'!A:A,MATCH(Y73,'Cases at IMPPC'!H:H,0))</f>
        <v>3464</v>
      </c>
      <c r="AA73" s="0" t="n">
        <f aca="false">NOT(ISNA(MATCH($Z73,P:P,0)))</f>
        <v>0</v>
      </c>
      <c r="AB73" s="0" t="n">
        <f aca="false">NOT(ISNA(MATCH($Z73,Q:Q,0)))</f>
        <v>0</v>
      </c>
      <c r="AC73" s="0" t="n">
        <f aca="false">NOT(ISNA(MATCH($Z73,R:R,0)))</f>
        <v>0</v>
      </c>
      <c r="AD73" s="0" t="n">
        <f aca="false">NOT(ISNA(MATCH($Z73,S:S,0)))</f>
        <v>0</v>
      </c>
      <c r="AE73" s="0" t="n">
        <f aca="false">NOT(ISNA(MATCH($Z73,T:T,0)))</f>
        <v>0</v>
      </c>
      <c r="AF73" s="0" t="n">
        <f aca="false">NOT(ISNA(MATCH($Z73,U:U,0)))</f>
        <v>0</v>
      </c>
      <c r="AG73" s="0" t="n">
        <f aca="false">NOT(ISNA(MATCH($Z73,V:V,0)))</f>
        <v>0</v>
      </c>
      <c r="AH73" s="0" t="n">
        <f aca="false">COUNTIF(AA73:AG73,"TRUE")</f>
        <v>0</v>
      </c>
    </row>
    <row r="74" customFormat="false" ht="13" hidden="false" customHeight="false" outlineLevel="0" collapsed="false">
      <c r="B74" s="70" t="n">
        <v>856</v>
      </c>
      <c r="C74" s="71" t="n">
        <v>289</v>
      </c>
      <c r="D74" s="71" t="n">
        <v>3156</v>
      </c>
      <c r="E74" s="71" t="n">
        <v>1697</v>
      </c>
      <c r="F74" s="71" t="n">
        <v>1698</v>
      </c>
      <c r="G74" s="71" t="n">
        <v>2668</v>
      </c>
      <c r="H74" s="71" t="n">
        <v>2667</v>
      </c>
      <c r="I74" s="71" t="n">
        <v>2671</v>
      </c>
      <c r="J74" s="72" t="n">
        <v>2672</v>
      </c>
      <c r="P74" s="8" t="n">
        <v>2289</v>
      </c>
      <c r="Q74" s="8" t="n">
        <v>2932</v>
      </c>
      <c r="R74" s="8" t="n">
        <v>1848</v>
      </c>
      <c r="S74" s="8" t="n">
        <v>1773</v>
      </c>
      <c r="T74" s="8" t="n">
        <v>1676</v>
      </c>
      <c r="U74" s="8" t="n">
        <v>2848</v>
      </c>
      <c r="X74" s="1" t="n">
        <v>770</v>
      </c>
      <c r="Y74" s="10" t="str">
        <f aca="false">X74&amp;"T"</f>
        <v>770T</v>
      </c>
      <c r="Z74" s="0" t="n">
        <f aca="false">INDEX('Cases at IMPPC'!A:A,MATCH(Y74,'Cases at IMPPC'!H:H,0))</f>
        <v>3466</v>
      </c>
      <c r="AA74" s="0" t="n">
        <f aca="false">NOT(ISNA(MATCH($Z74,P:P,0)))</f>
        <v>0</v>
      </c>
      <c r="AB74" s="0" t="n">
        <f aca="false">NOT(ISNA(MATCH($Z74,Q:Q,0)))</f>
        <v>0</v>
      </c>
      <c r="AC74" s="0" t="n">
        <f aca="false">NOT(ISNA(MATCH($Z74,R:R,0)))</f>
        <v>0</v>
      </c>
      <c r="AD74" s="0" t="n">
        <f aca="false">NOT(ISNA(MATCH($Z74,S:S,0)))</f>
        <v>0</v>
      </c>
      <c r="AE74" s="0" t="n">
        <f aca="false">NOT(ISNA(MATCH($Z74,T:T,0)))</f>
        <v>0</v>
      </c>
      <c r="AF74" s="0" t="n">
        <f aca="false">NOT(ISNA(MATCH($Z74,U:U,0)))</f>
        <v>0</v>
      </c>
      <c r="AG74" s="0" t="n">
        <f aca="false">NOT(ISNA(MATCH($Z74,V:V,0)))</f>
        <v>0</v>
      </c>
      <c r="AH74" s="0" t="n">
        <f aca="false">COUNTIF(AA74:AG74,"TRUE")</f>
        <v>0</v>
      </c>
    </row>
    <row r="75" customFormat="false" ht="13" hidden="false" customHeight="false" outlineLevel="0" collapsed="false">
      <c r="B75" s="73" t="n">
        <v>2677</v>
      </c>
      <c r="C75" s="74" t="n">
        <v>2678</v>
      </c>
      <c r="D75" s="74" t="n">
        <v>2679</v>
      </c>
      <c r="E75" s="74" t="n">
        <v>2680</v>
      </c>
      <c r="F75" s="74" t="n">
        <v>2681</v>
      </c>
      <c r="G75" s="74" t="n">
        <v>2682</v>
      </c>
      <c r="H75" s="74" t="n">
        <v>2683</v>
      </c>
      <c r="I75" s="74" t="n">
        <v>2684</v>
      </c>
      <c r="J75" s="75" t="n">
        <v>2686</v>
      </c>
      <c r="P75" s="8" t="n">
        <v>3215</v>
      </c>
      <c r="Q75" s="8" t="n">
        <v>1270</v>
      </c>
      <c r="R75" s="8" t="n">
        <v>1699</v>
      </c>
      <c r="S75" s="8" t="n">
        <v>1852</v>
      </c>
      <c r="T75" s="8" t="n">
        <v>1677</v>
      </c>
      <c r="U75" s="8" t="n">
        <v>2853</v>
      </c>
      <c r="X75" s="1" t="n">
        <v>771</v>
      </c>
      <c r="Y75" s="10" t="str">
        <f aca="false">X75&amp;"T"</f>
        <v>771T</v>
      </c>
      <c r="Z75" s="0" t="n">
        <f aca="false">INDEX('Cases at IMPPC'!A:A,MATCH(Y75,'Cases at IMPPC'!H:H,0))</f>
        <v>3469</v>
      </c>
      <c r="AA75" s="0" t="n">
        <f aca="false">NOT(ISNA(MATCH($Z75,P:P,0)))</f>
        <v>0</v>
      </c>
      <c r="AB75" s="0" t="n">
        <f aca="false">NOT(ISNA(MATCH($Z75,Q:Q,0)))</f>
        <v>0</v>
      </c>
      <c r="AC75" s="0" t="n">
        <f aca="false">NOT(ISNA(MATCH($Z75,R:R,0)))</f>
        <v>0</v>
      </c>
      <c r="AD75" s="0" t="n">
        <f aca="false">NOT(ISNA(MATCH($Z75,S:S,0)))</f>
        <v>0</v>
      </c>
      <c r="AE75" s="0" t="n">
        <f aca="false">NOT(ISNA(MATCH($Z75,T:T,0)))</f>
        <v>0</v>
      </c>
      <c r="AF75" s="0" t="n">
        <f aca="false">NOT(ISNA(MATCH($Z75,U:U,0)))</f>
        <v>0</v>
      </c>
      <c r="AG75" s="0" t="n">
        <f aca="false">NOT(ISNA(MATCH($Z75,V:V,0)))</f>
        <v>0</v>
      </c>
      <c r="AH75" s="0" t="n">
        <f aca="false">COUNTIF(AA75:AG75,"TRUE")</f>
        <v>0</v>
      </c>
    </row>
    <row r="76" customFormat="false" ht="13" hidden="false" customHeight="false" outlineLevel="0" collapsed="false">
      <c r="B76" s="73" t="n">
        <v>2685</v>
      </c>
      <c r="C76" s="74" t="n">
        <v>2687</v>
      </c>
      <c r="D76" s="74" t="n">
        <v>2688</v>
      </c>
      <c r="E76" s="74"/>
      <c r="F76" s="74"/>
      <c r="G76" s="74"/>
      <c r="H76" s="74"/>
      <c r="I76" s="74"/>
      <c r="J76" s="75"/>
      <c r="P76" s="8" t="n">
        <v>2007</v>
      </c>
      <c r="Q76" s="8" t="n">
        <v>2919</v>
      </c>
      <c r="R76" s="8" t="n">
        <v>4910</v>
      </c>
      <c r="S76" s="8" t="n">
        <v>1853</v>
      </c>
      <c r="T76" s="8" t="n">
        <v>1726</v>
      </c>
      <c r="U76" s="8" t="n">
        <v>2854</v>
      </c>
      <c r="X76" s="1" t="n">
        <v>774</v>
      </c>
      <c r="Y76" s="10" t="str">
        <f aca="false">X76&amp;"T"</f>
        <v>774T</v>
      </c>
      <c r="Z76" s="0" t="n">
        <f aca="false">INDEX('Cases at IMPPC'!A:A,MATCH(Y76,'Cases at IMPPC'!H:H,0))</f>
        <v>3485</v>
      </c>
      <c r="AA76" s="0" t="n">
        <f aca="false">NOT(ISNA(MATCH($Z76,P:P,0)))</f>
        <v>0</v>
      </c>
      <c r="AB76" s="0" t="n">
        <f aca="false">NOT(ISNA(MATCH($Z76,Q:Q,0)))</f>
        <v>0</v>
      </c>
      <c r="AC76" s="0" t="n">
        <f aca="false">NOT(ISNA(MATCH($Z76,R:R,0)))</f>
        <v>0</v>
      </c>
      <c r="AD76" s="0" t="n">
        <f aca="false">NOT(ISNA(MATCH($Z76,S:S,0)))</f>
        <v>0</v>
      </c>
      <c r="AE76" s="0" t="n">
        <f aca="false">NOT(ISNA(MATCH($Z76,T:T,0)))</f>
        <v>0</v>
      </c>
      <c r="AF76" s="0" t="n">
        <f aca="false">NOT(ISNA(MATCH($Z76,U:U,0)))</f>
        <v>0</v>
      </c>
      <c r="AG76" s="0" t="n">
        <f aca="false">NOT(ISNA(MATCH($Z76,V:V,0)))</f>
        <v>0</v>
      </c>
      <c r="AH76" s="0" t="n">
        <f aca="false">COUNTIF(AA76:AG76,"TRUE")</f>
        <v>0</v>
      </c>
    </row>
    <row r="77" customFormat="false" ht="13" hidden="false" customHeight="false" outlineLevel="0" collapsed="false">
      <c r="B77" s="73"/>
      <c r="C77" s="74"/>
      <c r="D77" s="74"/>
      <c r="E77" s="74"/>
      <c r="F77" s="74"/>
      <c r="G77" s="74"/>
      <c r="H77" s="74"/>
      <c r="I77" s="74"/>
      <c r="J77" s="75"/>
      <c r="P77" s="8" t="n">
        <v>2008</v>
      </c>
      <c r="Q77" s="8" t="n">
        <v>1679</v>
      </c>
      <c r="R77" s="8" t="n">
        <v>4911</v>
      </c>
      <c r="S77" s="8" t="n">
        <v>1854</v>
      </c>
      <c r="T77" s="8" t="n">
        <v>1727</v>
      </c>
      <c r="U77" s="8" t="n">
        <v>2984</v>
      </c>
      <c r="X77" s="1" t="n">
        <v>775</v>
      </c>
      <c r="Y77" s="10" t="str">
        <f aca="false">X77&amp;"T"</f>
        <v>775T</v>
      </c>
      <c r="Z77" s="0" t="n">
        <f aca="false">INDEX('Cases at IMPPC'!A:A,MATCH(Y77,'Cases at IMPPC'!H:H,0))</f>
        <v>3490</v>
      </c>
      <c r="AA77" s="0" t="n">
        <f aca="false">NOT(ISNA(MATCH($Z77,P:P,0)))</f>
        <v>0</v>
      </c>
      <c r="AB77" s="0" t="n">
        <f aca="false">NOT(ISNA(MATCH($Z77,Q:Q,0)))</f>
        <v>0</v>
      </c>
      <c r="AC77" s="0" t="n">
        <f aca="false">NOT(ISNA(MATCH($Z77,R:R,0)))</f>
        <v>0</v>
      </c>
      <c r="AD77" s="0" t="n">
        <f aca="false">NOT(ISNA(MATCH($Z77,S:S,0)))</f>
        <v>0</v>
      </c>
      <c r="AE77" s="0" t="n">
        <f aca="false">NOT(ISNA(MATCH($Z77,T:T,0)))</f>
        <v>0</v>
      </c>
      <c r="AF77" s="0" t="n">
        <f aca="false">NOT(ISNA(MATCH($Z77,U:U,0)))</f>
        <v>0</v>
      </c>
      <c r="AG77" s="0" t="n">
        <f aca="false">NOT(ISNA(MATCH($Z77,V:V,0)))</f>
        <v>0</v>
      </c>
      <c r="AH77" s="0" t="n">
        <f aca="false">COUNTIF(AA77:AG77,"TRUE")</f>
        <v>0</v>
      </c>
    </row>
    <row r="78" customFormat="false" ht="13" hidden="false" customHeight="false" outlineLevel="0" collapsed="false">
      <c r="B78" s="73"/>
      <c r="C78" s="74"/>
      <c r="D78" s="74"/>
      <c r="E78" s="74"/>
      <c r="F78" s="74"/>
      <c r="G78" s="74"/>
      <c r="H78" s="74"/>
      <c r="I78" s="74"/>
      <c r="J78" s="75"/>
      <c r="P78" s="8" t="n">
        <v>2731</v>
      </c>
      <c r="Q78" s="8" t="n">
        <v>1680</v>
      </c>
      <c r="R78" s="8" t="n">
        <v>2038</v>
      </c>
      <c r="S78" s="8" t="n">
        <v>1855</v>
      </c>
      <c r="T78" s="8" t="n">
        <v>1730</v>
      </c>
      <c r="U78" s="8" t="n">
        <v>2656</v>
      </c>
      <c r="X78" s="1" t="n">
        <v>776</v>
      </c>
      <c r="Y78" s="10" t="str">
        <f aca="false">X78&amp;"T"</f>
        <v>776T</v>
      </c>
      <c r="Z78" s="0" t="n">
        <f aca="false">INDEX('Cases at IMPPC'!A:A,MATCH(Y78,'Cases at IMPPC'!H:H,0))</f>
        <v>3494</v>
      </c>
      <c r="AA78" s="0" t="n">
        <f aca="false">NOT(ISNA(MATCH($Z78,P:P,0)))</f>
        <v>0</v>
      </c>
      <c r="AB78" s="0" t="n">
        <f aca="false">NOT(ISNA(MATCH($Z78,Q:Q,0)))</f>
        <v>0</v>
      </c>
      <c r="AC78" s="0" t="n">
        <f aca="false">NOT(ISNA(MATCH($Z78,R:R,0)))</f>
        <v>0</v>
      </c>
      <c r="AD78" s="0" t="n">
        <f aca="false">NOT(ISNA(MATCH($Z78,S:S,0)))</f>
        <v>0</v>
      </c>
      <c r="AE78" s="0" t="n">
        <f aca="false">NOT(ISNA(MATCH($Z78,T:T,0)))</f>
        <v>0</v>
      </c>
      <c r="AF78" s="0" t="n">
        <f aca="false">NOT(ISNA(MATCH($Z78,U:U,0)))</f>
        <v>0</v>
      </c>
      <c r="AG78" s="0" t="n">
        <f aca="false">NOT(ISNA(MATCH($Z78,V:V,0)))</f>
        <v>0</v>
      </c>
      <c r="AH78" s="0" t="n">
        <f aca="false">COUNTIF(AA78:AG78,"TRUE")</f>
        <v>0</v>
      </c>
    </row>
    <row r="79" customFormat="false" ht="13" hidden="false" customHeight="false" outlineLevel="0" collapsed="false">
      <c r="B79" s="73"/>
      <c r="C79" s="74"/>
      <c r="D79" s="74"/>
      <c r="E79" s="74"/>
      <c r="F79" s="74"/>
      <c r="G79" s="74"/>
      <c r="H79" s="74"/>
      <c r="I79" s="74"/>
      <c r="J79" s="75"/>
      <c r="P79" s="8" t="n">
        <v>2732</v>
      </c>
      <c r="Q79" s="8" t="n">
        <v>2925</v>
      </c>
      <c r="R79" s="8" t="n">
        <v>2037</v>
      </c>
      <c r="S79" s="8" t="n">
        <v>1858</v>
      </c>
      <c r="T79" s="8" t="n">
        <v>1731</v>
      </c>
      <c r="U79" s="8" t="n">
        <v>2841</v>
      </c>
      <c r="X79" s="1" t="n">
        <v>777</v>
      </c>
      <c r="Y79" s="10" t="str">
        <f aca="false">X79&amp;"T"</f>
        <v>777T</v>
      </c>
      <c r="Z79" s="0" t="n">
        <f aca="false">INDEX('Cases at IMPPC'!A:A,MATCH(Y79,'Cases at IMPPC'!H:H,0))</f>
        <v>3498</v>
      </c>
      <c r="AA79" s="0" t="n">
        <f aca="false">NOT(ISNA(MATCH($Z79,P:P,0)))</f>
        <v>0</v>
      </c>
      <c r="AB79" s="0" t="n">
        <f aca="false">NOT(ISNA(MATCH($Z79,Q:Q,0)))</f>
        <v>0</v>
      </c>
      <c r="AC79" s="0" t="n">
        <f aca="false">NOT(ISNA(MATCH($Z79,R:R,0)))</f>
        <v>0</v>
      </c>
      <c r="AD79" s="0" t="n">
        <f aca="false">NOT(ISNA(MATCH($Z79,S:S,0)))</f>
        <v>0</v>
      </c>
      <c r="AE79" s="0" t="n">
        <f aca="false">NOT(ISNA(MATCH($Z79,T:T,0)))</f>
        <v>0</v>
      </c>
      <c r="AF79" s="0" t="n">
        <f aca="false">NOT(ISNA(MATCH($Z79,U:U,0)))</f>
        <v>0</v>
      </c>
      <c r="AG79" s="0" t="n">
        <f aca="false">NOT(ISNA(MATCH($Z79,V:V,0)))</f>
        <v>0</v>
      </c>
      <c r="AH79" s="0" t="n">
        <f aca="false">COUNTIF(AA79:AG79,"TRUE")</f>
        <v>0</v>
      </c>
    </row>
    <row r="80" customFormat="false" ht="13" hidden="false" customHeight="false" outlineLevel="0" collapsed="false">
      <c r="B80" s="73"/>
      <c r="C80" s="74"/>
      <c r="D80" s="74"/>
      <c r="E80" s="74"/>
      <c r="F80" s="74"/>
      <c r="G80" s="74"/>
      <c r="H80" s="74"/>
      <c r="I80" s="74"/>
      <c r="J80" s="75"/>
      <c r="P80" s="8" t="n">
        <v>2839</v>
      </c>
      <c r="Q80" s="8" t="n">
        <v>1689</v>
      </c>
      <c r="R80" s="8" t="n">
        <v>2878</v>
      </c>
      <c r="S80" s="8" t="n">
        <v>1859</v>
      </c>
      <c r="T80" s="8" t="n">
        <v>1732</v>
      </c>
      <c r="U80" s="8" t="n">
        <v>2658</v>
      </c>
      <c r="X80" s="1" t="n">
        <v>778</v>
      </c>
      <c r="Y80" s="10" t="str">
        <f aca="false">X80&amp;"T"</f>
        <v>778T</v>
      </c>
      <c r="Z80" s="0" t="n">
        <f aca="false">INDEX('Cases at IMPPC'!A:A,MATCH(Y80,'Cases at IMPPC'!H:H,0))</f>
        <v>3501</v>
      </c>
      <c r="AA80" s="0" t="n">
        <f aca="false">NOT(ISNA(MATCH($Z80,P:P,0)))</f>
        <v>0</v>
      </c>
      <c r="AB80" s="0" t="n">
        <f aca="false">NOT(ISNA(MATCH($Z80,Q:Q,0)))</f>
        <v>0</v>
      </c>
      <c r="AC80" s="0" t="n">
        <f aca="false">NOT(ISNA(MATCH($Z80,R:R,0)))</f>
        <v>0</v>
      </c>
      <c r="AD80" s="0" t="n">
        <f aca="false">NOT(ISNA(MATCH($Z80,S:S,0)))</f>
        <v>0</v>
      </c>
      <c r="AE80" s="0" t="n">
        <f aca="false">NOT(ISNA(MATCH($Z80,T:T,0)))</f>
        <v>0</v>
      </c>
      <c r="AF80" s="0" t="n">
        <f aca="false">NOT(ISNA(MATCH($Z80,U:U,0)))</f>
        <v>0</v>
      </c>
      <c r="AG80" s="0" t="n">
        <f aca="false">NOT(ISNA(MATCH($Z80,V:V,0)))</f>
        <v>0</v>
      </c>
      <c r="AH80" s="0" t="n">
        <f aca="false">COUNTIF(AA80:AG80,"TRUE")</f>
        <v>0</v>
      </c>
    </row>
    <row r="81" customFormat="false" ht="13" hidden="false" customHeight="false" outlineLevel="0" collapsed="false">
      <c r="B81" s="73"/>
      <c r="C81" s="74"/>
      <c r="D81" s="74"/>
      <c r="E81" s="74"/>
      <c r="F81" s="74"/>
      <c r="G81" s="74"/>
      <c r="H81" s="74"/>
      <c r="I81" s="74"/>
      <c r="J81" s="75"/>
      <c r="P81" s="8" t="n">
        <v>894</v>
      </c>
      <c r="Q81" s="8" t="n">
        <v>1331</v>
      </c>
      <c r="R81" s="8" t="n">
        <v>2877</v>
      </c>
      <c r="S81" s="8" t="n">
        <v>1860</v>
      </c>
      <c r="T81" s="8" t="n">
        <v>1733</v>
      </c>
      <c r="U81" s="8" t="n">
        <v>2659</v>
      </c>
      <c r="X81" s="1" t="n">
        <v>779</v>
      </c>
      <c r="Y81" s="10" t="str">
        <f aca="false">X81&amp;"T"</f>
        <v>779T</v>
      </c>
      <c r="Z81" s="0" t="n">
        <f aca="false">INDEX('Cases at IMPPC'!A:A,MATCH(Y81,'Cases at IMPPC'!H:H,0))</f>
        <v>3504</v>
      </c>
      <c r="AA81" s="0" t="n">
        <f aca="false">NOT(ISNA(MATCH($Z81,P:P,0)))</f>
        <v>0</v>
      </c>
      <c r="AB81" s="0" t="n">
        <f aca="false">NOT(ISNA(MATCH($Z81,Q:Q,0)))</f>
        <v>0</v>
      </c>
      <c r="AC81" s="0" t="n">
        <f aca="false">NOT(ISNA(MATCH($Z81,R:R,0)))</f>
        <v>0</v>
      </c>
      <c r="AD81" s="0" t="n">
        <f aca="false">NOT(ISNA(MATCH($Z81,S:S,0)))</f>
        <v>0</v>
      </c>
      <c r="AE81" s="0" t="n">
        <f aca="false">NOT(ISNA(MATCH($Z81,T:T,0)))</f>
        <v>0</v>
      </c>
      <c r="AF81" s="0" t="n">
        <f aca="false">NOT(ISNA(MATCH($Z81,U:U,0)))</f>
        <v>0</v>
      </c>
      <c r="AG81" s="0" t="n">
        <f aca="false">NOT(ISNA(MATCH($Z81,V:V,0)))</f>
        <v>0</v>
      </c>
      <c r="AH81" s="0" t="n">
        <f aca="false">COUNTIF(AA81:AG81,"TRUE")</f>
        <v>0</v>
      </c>
    </row>
    <row r="82" customFormat="false" ht="14" hidden="false" customHeight="false" outlineLevel="0" collapsed="false">
      <c r="B82" s="76"/>
      <c r="C82" s="77"/>
      <c r="D82" s="77"/>
      <c r="E82" s="77"/>
      <c r="F82" s="77"/>
      <c r="G82" s="77"/>
      <c r="H82" s="77"/>
      <c r="I82" s="77"/>
      <c r="J82" s="78"/>
      <c r="P82" s="8" t="n">
        <v>682</v>
      </c>
      <c r="Q82" s="8" t="n">
        <v>1335</v>
      </c>
      <c r="R82" s="8" t="n">
        <v>857</v>
      </c>
      <c r="S82" s="8" t="n">
        <v>1862</v>
      </c>
      <c r="T82" s="8" t="n">
        <v>1655</v>
      </c>
      <c r="U82" s="8" t="n">
        <v>2879</v>
      </c>
      <c r="X82" s="1" t="n">
        <v>780</v>
      </c>
      <c r="Y82" s="10" t="str">
        <f aca="false">X82&amp;"T"</f>
        <v>780T</v>
      </c>
      <c r="Z82" s="0" t="n">
        <f aca="false">INDEX('Cases at IMPPC'!A:A,MATCH(Y82,'Cases at IMPPC'!H:H,0))</f>
        <v>3508</v>
      </c>
      <c r="AA82" s="0" t="n">
        <f aca="false">NOT(ISNA(MATCH($Z82,P:P,0)))</f>
        <v>0</v>
      </c>
      <c r="AB82" s="0" t="n">
        <f aca="false">NOT(ISNA(MATCH($Z82,Q:Q,0)))</f>
        <v>0</v>
      </c>
      <c r="AC82" s="0" t="n">
        <f aca="false">NOT(ISNA(MATCH($Z82,R:R,0)))</f>
        <v>0</v>
      </c>
      <c r="AD82" s="0" t="n">
        <f aca="false">NOT(ISNA(MATCH($Z82,S:S,0)))</f>
        <v>0</v>
      </c>
      <c r="AE82" s="0" t="n">
        <f aca="false">NOT(ISNA(MATCH($Z82,T:T,0)))</f>
        <v>0</v>
      </c>
      <c r="AF82" s="0" t="n">
        <f aca="false">NOT(ISNA(MATCH($Z82,U:U,0)))</f>
        <v>0</v>
      </c>
      <c r="AG82" s="0" t="n">
        <f aca="false">NOT(ISNA(MATCH($Z82,V:V,0)))</f>
        <v>0</v>
      </c>
      <c r="AH82" s="0" t="n">
        <f aca="false">COUNTIF(AA82:AG82,"TRUE")</f>
        <v>0</v>
      </c>
    </row>
    <row r="83" customFormat="false" ht="13" hidden="false" customHeight="false" outlineLevel="0" collapsed="false">
      <c r="Q83" s="8" t="n">
        <v>417</v>
      </c>
      <c r="X83" s="1" t="n">
        <v>781</v>
      </c>
      <c r="Y83" s="10" t="str">
        <f aca="false">X83&amp;"T"</f>
        <v>781T</v>
      </c>
      <c r="Z83" s="0" t="n">
        <f aca="false">INDEX('Cases at IMPPC'!A:A,MATCH(Y83,'Cases at IMPPC'!H:H,0))</f>
        <v>3512</v>
      </c>
      <c r="AA83" s="0" t="n">
        <f aca="false">NOT(ISNA(MATCH($Z83,P:P,0)))</f>
        <v>0</v>
      </c>
      <c r="AB83" s="0" t="n">
        <f aca="false">NOT(ISNA(MATCH($Z83,Q:Q,0)))</f>
        <v>0</v>
      </c>
      <c r="AC83" s="0" t="n">
        <f aca="false">NOT(ISNA(MATCH($Z83,R:R,0)))</f>
        <v>0</v>
      </c>
      <c r="AD83" s="0" t="n">
        <f aca="false">NOT(ISNA(MATCH($Z83,S:S,0)))</f>
        <v>0</v>
      </c>
      <c r="AE83" s="0" t="n">
        <f aca="false">NOT(ISNA(MATCH($Z83,T:T,0)))</f>
        <v>0</v>
      </c>
      <c r="AF83" s="0" t="n">
        <f aca="false">NOT(ISNA(MATCH($Z83,U:U,0)))</f>
        <v>0</v>
      </c>
      <c r="AG83" s="0" t="n">
        <f aca="false">NOT(ISNA(MATCH($Z83,V:V,0)))</f>
        <v>0</v>
      </c>
      <c r="AH83" s="0" t="n">
        <f aca="false">COUNTIF(AA83:AG83,"TRUE")</f>
        <v>0</v>
      </c>
    </row>
    <row r="84" customFormat="false" ht="13" hidden="false" customHeight="false" outlineLevel="0" collapsed="false">
      <c r="Q84" s="8" t="n">
        <v>422</v>
      </c>
      <c r="X84" s="1" t="n">
        <v>784</v>
      </c>
      <c r="Y84" s="10" t="str">
        <f aca="false">X84&amp;"T"</f>
        <v>784T</v>
      </c>
      <c r="Z84" s="0" t="n">
        <f aca="false">INDEX('Cases at IMPPC'!A:A,MATCH(Y84,'Cases at IMPPC'!H:H,0))</f>
        <v>3530</v>
      </c>
      <c r="AA84" s="0" t="n">
        <f aca="false">NOT(ISNA(MATCH($Z84,P:P,0)))</f>
        <v>0</v>
      </c>
      <c r="AB84" s="0" t="n">
        <f aca="false">NOT(ISNA(MATCH($Z84,Q:Q,0)))</f>
        <v>0</v>
      </c>
      <c r="AC84" s="0" t="n">
        <f aca="false">NOT(ISNA(MATCH($Z84,R:R,0)))</f>
        <v>0</v>
      </c>
      <c r="AD84" s="0" t="n">
        <f aca="false">NOT(ISNA(MATCH($Z84,S:S,0)))</f>
        <v>0</v>
      </c>
      <c r="AE84" s="0" t="n">
        <f aca="false">NOT(ISNA(MATCH($Z84,T:T,0)))</f>
        <v>0</v>
      </c>
      <c r="AF84" s="0" t="n">
        <f aca="false">NOT(ISNA(MATCH($Z84,U:U,0)))</f>
        <v>0</v>
      </c>
      <c r="AG84" s="0" t="n">
        <f aca="false">NOT(ISNA(MATCH($Z84,V:V,0)))</f>
        <v>0</v>
      </c>
      <c r="AH84" s="0" t="n">
        <f aca="false">COUNTIF(AA84:AG84,"TRUE")</f>
        <v>0</v>
      </c>
    </row>
    <row r="85" customFormat="false" ht="13" hidden="false" customHeight="false" outlineLevel="0" collapsed="false">
      <c r="Q85" s="8" t="n">
        <v>1348</v>
      </c>
      <c r="X85" s="1" t="n">
        <v>785</v>
      </c>
      <c r="Y85" s="10" t="str">
        <f aca="false">X85&amp;"T"</f>
        <v>785T</v>
      </c>
      <c r="Z85" s="0" t="n">
        <f aca="false">INDEX('Cases at IMPPC'!A:A,MATCH(Y85,'Cases at IMPPC'!H:H,0))</f>
        <v>3537</v>
      </c>
      <c r="AA85" s="0" t="n">
        <f aca="false">NOT(ISNA(MATCH($Z85,P:P,0)))</f>
        <v>0</v>
      </c>
      <c r="AB85" s="0" t="n">
        <f aca="false">NOT(ISNA(MATCH($Z85,Q:Q,0)))</f>
        <v>0</v>
      </c>
      <c r="AC85" s="0" t="n">
        <f aca="false">NOT(ISNA(MATCH($Z85,R:R,0)))</f>
        <v>0</v>
      </c>
      <c r="AD85" s="0" t="n">
        <f aca="false">NOT(ISNA(MATCH($Z85,S:S,0)))</f>
        <v>0</v>
      </c>
      <c r="AE85" s="0" t="n">
        <f aca="false">NOT(ISNA(MATCH($Z85,T:T,0)))</f>
        <v>0</v>
      </c>
      <c r="AF85" s="0" t="n">
        <f aca="false">NOT(ISNA(MATCH($Z85,U:U,0)))</f>
        <v>0</v>
      </c>
      <c r="AG85" s="0" t="n">
        <f aca="false">NOT(ISNA(MATCH($Z85,V:V,0)))</f>
        <v>0</v>
      </c>
      <c r="AH85" s="0" t="n">
        <f aca="false">COUNTIF(AA85:AG85,"TRUE")</f>
        <v>0</v>
      </c>
    </row>
    <row r="86" customFormat="false" ht="13" hidden="false" customHeight="false" outlineLevel="0" collapsed="false">
      <c r="Q86" s="8" t="n">
        <v>3186</v>
      </c>
      <c r="X86" s="1" t="n">
        <v>786</v>
      </c>
      <c r="Y86" s="10" t="str">
        <f aca="false">X86&amp;"T"</f>
        <v>786T</v>
      </c>
      <c r="Z86" s="0" t="n">
        <f aca="false">INDEX('Cases at IMPPC'!A:A,MATCH(Y86,'Cases at IMPPC'!H:H,0))</f>
        <v>3541</v>
      </c>
      <c r="AA86" s="0" t="n">
        <f aca="false">NOT(ISNA(MATCH($Z86,P:P,0)))</f>
        <v>0</v>
      </c>
      <c r="AB86" s="0" t="n">
        <f aca="false">NOT(ISNA(MATCH($Z86,Q:Q,0)))</f>
        <v>0</v>
      </c>
      <c r="AC86" s="0" t="n">
        <f aca="false">NOT(ISNA(MATCH($Z86,R:R,0)))</f>
        <v>0</v>
      </c>
      <c r="AD86" s="0" t="n">
        <f aca="false">NOT(ISNA(MATCH($Z86,S:S,0)))</f>
        <v>0</v>
      </c>
      <c r="AE86" s="0" t="n">
        <f aca="false">NOT(ISNA(MATCH($Z86,T:T,0)))</f>
        <v>0</v>
      </c>
      <c r="AF86" s="0" t="n">
        <f aca="false">NOT(ISNA(MATCH($Z86,U:U,0)))</f>
        <v>0</v>
      </c>
      <c r="AG86" s="0" t="n">
        <f aca="false">NOT(ISNA(MATCH($Z86,V:V,0)))</f>
        <v>0</v>
      </c>
      <c r="AH86" s="0" t="n">
        <f aca="false">COUNTIF(AA86:AG86,"TRUE")</f>
        <v>0</v>
      </c>
    </row>
    <row r="87" customFormat="false" ht="13" hidden="false" customHeight="false" outlineLevel="0" collapsed="false">
      <c r="Q87" s="8" t="n">
        <v>1939</v>
      </c>
      <c r="X87" s="1" t="n">
        <v>787</v>
      </c>
      <c r="Y87" s="10" t="str">
        <f aca="false">X87&amp;"T"</f>
        <v>787T</v>
      </c>
      <c r="Z87" s="0" t="n">
        <f aca="false">INDEX('Cases at IMPPC'!A:A,MATCH(Y87,'Cases at IMPPC'!H:H,0))</f>
        <v>3545</v>
      </c>
      <c r="AA87" s="0" t="n">
        <f aca="false">NOT(ISNA(MATCH($Z87,P:P,0)))</f>
        <v>0</v>
      </c>
      <c r="AB87" s="0" t="n">
        <f aca="false">NOT(ISNA(MATCH($Z87,Q:Q,0)))</f>
        <v>0</v>
      </c>
      <c r="AC87" s="0" t="n">
        <f aca="false">NOT(ISNA(MATCH($Z87,R:R,0)))</f>
        <v>0</v>
      </c>
      <c r="AD87" s="0" t="n">
        <f aca="false">NOT(ISNA(MATCH($Z87,S:S,0)))</f>
        <v>0</v>
      </c>
      <c r="AE87" s="0" t="n">
        <f aca="false">NOT(ISNA(MATCH($Z87,T:T,0)))</f>
        <v>0</v>
      </c>
      <c r="AF87" s="0" t="n">
        <f aca="false">NOT(ISNA(MATCH($Z87,U:U,0)))</f>
        <v>0</v>
      </c>
      <c r="AG87" s="0" t="n">
        <f aca="false">NOT(ISNA(MATCH($Z87,V:V,0)))</f>
        <v>0</v>
      </c>
      <c r="AH87" s="0" t="n">
        <f aca="false">COUNTIF(AA87:AG87,"TRUE")</f>
        <v>0</v>
      </c>
    </row>
    <row r="88" customFormat="false" ht="13" hidden="false" customHeight="false" outlineLevel="0" collapsed="false">
      <c r="Q88" s="8" t="n">
        <v>1938</v>
      </c>
      <c r="X88" s="1" t="n">
        <v>788</v>
      </c>
      <c r="Y88" s="10" t="str">
        <f aca="false">X88&amp;"T"</f>
        <v>788T</v>
      </c>
      <c r="Z88" s="0" t="n">
        <f aca="false">INDEX('Cases at IMPPC'!A:A,MATCH(Y88,'Cases at IMPPC'!H:H,0))</f>
        <v>3549</v>
      </c>
      <c r="AA88" s="0" t="n">
        <f aca="false">NOT(ISNA(MATCH($Z88,P:P,0)))</f>
        <v>0</v>
      </c>
      <c r="AB88" s="0" t="n">
        <f aca="false">NOT(ISNA(MATCH($Z88,Q:Q,0)))</f>
        <v>0</v>
      </c>
      <c r="AC88" s="0" t="n">
        <f aca="false">NOT(ISNA(MATCH($Z88,R:R,0)))</f>
        <v>0</v>
      </c>
      <c r="AD88" s="0" t="n">
        <f aca="false">NOT(ISNA(MATCH($Z88,S:S,0)))</f>
        <v>0</v>
      </c>
      <c r="AE88" s="0" t="n">
        <f aca="false">NOT(ISNA(MATCH($Z88,T:T,0)))</f>
        <v>0</v>
      </c>
      <c r="AF88" s="0" t="n">
        <f aca="false">NOT(ISNA(MATCH($Z88,U:U,0)))</f>
        <v>0</v>
      </c>
      <c r="AG88" s="0" t="n">
        <f aca="false">NOT(ISNA(MATCH($Z88,V:V,0)))</f>
        <v>0</v>
      </c>
      <c r="AH88" s="0" t="n">
        <f aca="false">COUNTIF(AA88:AG88,"TRUE")</f>
        <v>0</v>
      </c>
    </row>
    <row r="89" customFormat="false" ht="13" hidden="false" customHeight="false" outlineLevel="0" collapsed="false">
      <c r="Q89" s="8" t="n">
        <v>1157</v>
      </c>
      <c r="X89" s="1" t="n">
        <v>790</v>
      </c>
      <c r="Y89" s="10" t="str">
        <f aca="false">X89&amp;"T"</f>
        <v>790T</v>
      </c>
      <c r="Z89" s="0" t="n">
        <f aca="false">INDEX('Cases at IMPPC'!A:A,MATCH(Y89,'Cases at IMPPC'!H:H,0))</f>
        <v>3558</v>
      </c>
      <c r="AA89" s="0" t="n">
        <f aca="false">NOT(ISNA(MATCH($Z89,P:P,0)))</f>
        <v>0</v>
      </c>
      <c r="AB89" s="0" t="n">
        <f aca="false">NOT(ISNA(MATCH($Z89,Q:Q,0)))</f>
        <v>0</v>
      </c>
      <c r="AC89" s="0" t="n">
        <f aca="false">NOT(ISNA(MATCH($Z89,R:R,0)))</f>
        <v>0</v>
      </c>
      <c r="AD89" s="0" t="n">
        <f aca="false">NOT(ISNA(MATCH($Z89,S:S,0)))</f>
        <v>0</v>
      </c>
      <c r="AE89" s="0" t="n">
        <f aca="false">NOT(ISNA(MATCH($Z89,T:T,0)))</f>
        <v>0</v>
      </c>
      <c r="AF89" s="0" t="n">
        <f aca="false">NOT(ISNA(MATCH($Z89,U:U,0)))</f>
        <v>0</v>
      </c>
      <c r="AG89" s="0" t="n">
        <f aca="false">NOT(ISNA(MATCH($Z89,V:V,0)))</f>
        <v>0</v>
      </c>
      <c r="AH89" s="0" t="n">
        <f aca="false">COUNTIF(AA89:AG89,"TRUE")</f>
        <v>0</v>
      </c>
    </row>
    <row r="90" customFormat="false" ht="13" hidden="false" customHeight="false" outlineLevel="0" collapsed="false">
      <c r="Q90" s="8" t="n">
        <v>1160</v>
      </c>
      <c r="X90" s="1" t="n">
        <v>791</v>
      </c>
      <c r="Y90" s="10" t="str">
        <f aca="false">X90&amp;"T"</f>
        <v>791T</v>
      </c>
      <c r="Z90" s="0" t="n">
        <f aca="false">INDEX('Cases at IMPPC'!A:A,MATCH(Y90,'Cases at IMPPC'!H:H,0))</f>
        <v>3563</v>
      </c>
      <c r="AA90" s="0" t="n">
        <f aca="false">NOT(ISNA(MATCH($Z90,P:P,0)))</f>
        <v>0</v>
      </c>
      <c r="AB90" s="0" t="n">
        <f aca="false">NOT(ISNA(MATCH($Z90,Q:Q,0)))</f>
        <v>0</v>
      </c>
      <c r="AC90" s="0" t="n">
        <f aca="false">NOT(ISNA(MATCH($Z90,R:R,0)))</f>
        <v>0</v>
      </c>
      <c r="AD90" s="0" t="n">
        <f aca="false">NOT(ISNA(MATCH($Z90,S:S,0)))</f>
        <v>0</v>
      </c>
      <c r="AE90" s="0" t="n">
        <f aca="false">NOT(ISNA(MATCH($Z90,T:T,0)))</f>
        <v>0</v>
      </c>
      <c r="AF90" s="0" t="n">
        <f aca="false">NOT(ISNA(MATCH($Z90,U:U,0)))</f>
        <v>0</v>
      </c>
      <c r="AG90" s="0" t="n">
        <f aca="false">NOT(ISNA(MATCH($Z90,V:V,0)))</f>
        <v>0</v>
      </c>
      <c r="AH90" s="0" t="n">
        <f aca="false">COUNTIF(AA90:AG90,"TRUE")</f>
        <v>0</v>
      </c>
    </row>
    <row r="91" customFormat="false" ht="13" hidden="false" customHeight="false" outlineLevel="0" collapsed="false">
      <c r="Q91" s="8" t="n">
        <v>1176</v>
      </c>
      <c r="X91" s="1" t="n">
        <v>792</v>
      </c>
      <c r="Y91" s="10" t="str">
        <f aca="false">X91&amp;"T"</f>
        <v>792T</v>
      </c>
      <c r="Z91" s="0" t="n">
        <f aca="false">INDEX('Cases at IMPPC'!A:A,MATCH(Y91,'Cases at IMPPC'!H:H,0))</f>
        <v>3568</v>
      </c>
      <c r="AA91" s="0" t="n">
        <f aca="false">NOT(ISNA(MATCH($Z91,P:P,0)))</f>
        <v>0</v>
      </c>
      <c r="AB91" s="0" t="n">
        <f aca="false">NOT(ISNA(MATCH($Z91,Q:Q,0)))</f>
        <v>0</v>
      </c>
      <c r="AC91" s="0" t="n">
        <f aca="false">NOT(ISNA(MATCH($Z91,R:R,0)))</f>
        <v>0</v>
      </c>
      <c r="AD91" s="0" t="n">
        <f aca="false">NOT(ISNA(MATCH($Z91,S:S,0)))</f>
        <v>0</v>
      </c>
      <c r="AE91" s="0" t="n">
        <f aca="false">NOT(ISNA(MATCH($Z91,T:T,0)))</f>
        <v>0</v>
      </c>
      <c r="AF91" s="0" t="n">
        <f aca="false">NOT(ISNA(MATCH($Z91,U:U,0)))</f>
        <v>0</v>
      </c>
      <c r="AG91" s="0" t="n">
        <f aca="false">NOT(ISNA(MATCH($Z91,V:V,0)))</f>
        <v>0</v>
      </c>
      <c r="AH91" s="0" t="n">
        <f aca="false">COUNTIF(AA91:AG91,"TRUE")</f>
        <v>0</v>
      </c>
    </row>
    <row r="92" customFormat="false" ht="13" hidden="false" customHeight="false" outlineLevel="0" collapsed="false">
      <c r="Q92" s="8" t="n">
        <v>3188</v>
      </c>
      <c r="X92" s="1" t="n">
        <v>793</v>
      </c>
      <c r="Y92" s="10" t="str">
        <f aca="false">X92&amp;"T"</f>
        <v>793T</v>
      </c>
      <c r="Z92" s="0" t="n">
        <f aca="false">INDEX('Cases at IMPPC'!A:A,MATCH(Y92,'Cases at IMPPC'!H:H,0))</f>
        <v>3572</v>
      </c>
      <c r="AA92" s="0" t="n">
        <f aca="false">NOT(ISNA(MATCH($Z92,P:P,0)))</f>
        <v>0</v>
      </c>
      <c r="AB92" s="0" t="n">
        <f aca="false">NOT(ISNA(MATCH($Z92,Q:Q,0)))</f>
        <v>0</v>
      </c>
      <c r="AC92" s="0" t="n">
        <f aca="false">NOT(ISNA(MATCH($Z92,R:R,0)))</f>
        <v>0</v>
      </c>
      <c r="AD92" s="0" t="n">
        <f aca="false">NOT(ISNA(MATCH($Z92,S:S,0)))</f>
        <v>0</v>
      </c>
      <c r="AE92" s="0" t="n">
        <f aca="false">NOT(ISNA(MATCH($Z92,T:T,0)))</f>
        <v>0</v>
      </c>
      <c r="AF92" s="0" t="n">
        <f aca="false">NOT(ISNA(MATCH($Z92,U:U,0)))</f>
        <v>0</v>
      </c>
      <c r="AG92" s="0" t="n">
        <f aca="false">NOT(ISNA(MATCH($Z92,V:V,0)))</f>
        <v>0</v>
      </c>
      <c r="AH92" s="0" t="n">
        <f aca="false">COUNTIF(AA92:AG92,"TRUE")</f>
        <v>0</v>
      </c>
    </row>
    <row r="93" customFormat="false" ht="13" hidden="false" customHeight="false" outlineLevel="0" collapsed="false">
      <c r="Q93" s="8" t="n">
        <v>3189</v>
      </c>
      <c r="X93" s="1" t="n">
        <v>795</v>
      </c>
      <c r="Y93" s="10" t="str">
        <f aca="false">X93&amp;"T"</f>
        <v>795T</v>
      </c>
      <c r="Z93" s="0" t="n">
        <f aca="false">INDEX('Cases at IMPPC'!A:A,MATCH(Y93,'Cases at IMPPC'!H:H,0))</f>
        <v>3582</v>
      </c>
      <c r="AA93" s="0" t="n">
        <f aca="false">NOT(ISNA(MATCH($Z93,P:P,0)))</f>
        <v>0</v>
      </c>
      <c r="AB93" s="0" t="n">
        <f aca="false">NOT(ISNA(MATCH($Z93,Q:Q,0)))</f>
        <v>0</v>
      </c>
      <c r="AC93" s="0" t="n">
        <f aca="false">NOT(ISNA(MATCH($Z93,R:R,0)))</f>
        <v>0</v>
      </c>
      <c r="AD93" s="0" t="n">
        <f aca="false">NOT(ISNA(MATCH($Z93,S:S,0)))</f>
        <v>0</v>
      </c>
      <c r="AE93" s="0" t="n">
        <f aca="false">NOT(ISNA(MATCH($Z93,T:T,0)))</f>
        <v>0</v>
      </c>
      <c r="AF93" s="0" t="n">
        <f aca="false">NOT(ISNA(MATCH($Z93,U:U,0)))</f>
        <v>0</v>
      </c>
      <c r="AG93" s="0" t="n">
        <f aca="false">NOT(ISNA(MATCH($Z93,V:V,0)))</f>
        <v>0</v>
      </c>
      <c r="AH93" s="0" t="n">
        <f aca="false">COUNTIF(AA93:AG93,"TRUE")</f>
        <v>0</v>
      </c>
    </row>
    <row r="94" customFormat="false" ht="13" hidden="false" customHeight="false" outlineLevel="0" collapsed="false">
      <c r="Q94" s="8" t="n">
        <v>2927</v>
      </c>
      <c r="X94" s="1" t="n">
        <v>796</v>
      </c>
      <c r="Y94" s="10" t="str">
        <f aca="false">X94&amp;"T"</f>
        <v>796T</v>
      </c>
      <c r="Z94" s="0" t="n">
        <f aca="false">INDEX('Cases at IMPPC'!A:A,MATCH(Y94,'Cases at IMPPC'!H:H,0))</f>
        <v>3585</v>
      </c>
      <c r="AA94" s="0" t="n">
        <f aca="false">NOT(ISNA(MATCH($Z94,P:P,0)))</f>
        <v>0</v>
      </c>
      <c r="AB94" s="0" t="n">
        <f aca="false">NOT(ISNA(MATCH($Z94,Q:Q,0)))</f>
        <v>0</v>
      </c>
      <c r="AC94" s="0" t="n">
        <f aca="false">NOT(ISNA(MATCH($Z94,R:R,0)))</f>
        <v>0</v>
      </c>
      <c r="AD94" s="0" t="n">
        <f aca="false">NOT(ISNA(MATCH($Z94,S:S,0)))</f>
        <v>0</v>
      </c>
      <c r="AE94" s="0" t="n">
        <f aca="false">NOT(ISNA(MATCH($Z94,T:T,0)))</f>
        <v>0</v>
      </c>
      <c r="AF94" s="0" t="n">
        <f aca="false">NOT(ISNA(MATCH($Z94,U:U,0)))</f>
        <v>0</v>
      </c>
      <c r="AG94" s="0" t="n">
        <f aca="false">NOT(ISNA(MATCH($Z94,V:V,0)))</f>
        <v>0</v>
      </c>
      <c r="AH94" s="0" t="n">
        <f aca="false">COUNTIF(AA94:AG94,"TRUE")</f>
        <v>0</v>
      </c>
    </row>
    <row r="95" customFormat="false" ht="13" hidden="false" customHeight="false" outlineLevel="0" collapsed="false">
      <c r="Q95" s="8" t="n">
        <v>3190</v>
      </c>
      <c r="X95" s="1" t="n">
        <v>797</v>
      </c>
      <c r="Y95" s="10" t="str">
        <f aca="false">X95&amp;"T"</f>
        <v>797T</v>
      </c>
      <c r="Z95" s="0" t="n">
        <f aca="false">INDEX('Cases at IMPPC'!A:A,MATCH(Y95,'Cases at IMPPC'!H:H,0))</f>
        <v>3588</v>
      </c>
      <c r="AA95" s="0" t="n">
        <f aca="false">NOT(ISNA(MATCH($Z95,P:P,0)))</f>
        <v>0</v>
      </c>
      <c r="AB95" s="0" t="n">
        <f aca="false">NOT(ISNA(MATCH($Z95,Q:Q,0)))</f>
        <v>0</v>
      </c>
      <c r="AC95" s="0" t="n">
        <f aca="false">NOT(ISNA(MATCH($Z95,R:R,0)))</f>
        <v>0</v>
      </c>
      <c r="AD95" s="0" t="n">
        <f aca="false">NOT(ISNA(MATCH($Z95,S:S,0)))</f>
        <v>0</v>
      </c>
      <c r="AE95" s="0" t="n">
        <f aca="false">NOT(ISNA(MATCH($Z95,T:T,0)))</f>
        <v>0</v>
      </c>
      <c r="AF95" s="0" t="n">
        <f aca="false">NOT(ISNA(MATCH($Z95,U:U,0)))</f>
        <v>0</v>
      </c>
      <c r="AG95" s="0" t="n">
        <f aca="false">NOT(ISNA(MATCH($Z95,V:V,0)))</f>
        <v>0</v>
      </c>
      <c r="AH95" s="0" t="n">
        <f aca="false">COUNTIF(AA95:AG95,"TRUE")</f>
        <v>0</v>
      </c>
    </row>
    <row r="96" customFormat="false" ht="13" hidden="false" customHeight="false" outlineLevel="0" collapsed="false">
      <c r="Q96" s="8" t="n">
        <v>3191</v>
      </c>
      <c r="X96" s="1" t="n">
        <v>798</v>
      </c>
      <c r="Y96" s="10" t="str">
        <f aca="false">X96&amp;"T"</f>
        <v>798T</v>
      </c>
      <c r="Z96" s="0" t="n">
        <f aca="false">INDEX('Cases at IMPPC'!A:A,MATCH(Y96,'Cases at IMPPC'!H:H,0))</f>
        <v>3595</v>
      </c>
      <c r="AA96" s="0" t="n">
        <f aca="false">NOT(ISNA(MATCH($Z96,P:P,0)))</f>
        <v>0</v>
      </c>
      <c r="AB96" s="0" t="n">
        <f aca="false">NOT(ISNA(MATCH($Z96,Q:Q,0)))</f>
        <v>0</v>
      </c>
      <c r="AC96" s="0" t="n">
        <f aca="false">NOT(ISNA(MATCH($Z96,R:R,0)))</f>
        <v>0</v>
      </c>
      <c r="AD96" s="0" t="n">
        <f aca="false">NOT(ISNA(MATCH($Z96,S:S,0)))</f>
        <v>0</v>
      </c>
      <c r="AE96" s="0" t="n">
        <f aca="false">NOT(ISNA(MATCH($Z96,T:T,0)))</f>
        <v>0</v>
      </c>
      <c r="AF96" s="0" t="n">
        <f aca="false">NOT(ISNA(MATCH($Z96,U:U,0)))</f>
        <v>0</v>
      </c>
      <c r="AG96" s="0" t="n">
        <f aca="false">NOT(ISNA(MATCH($Z96,V:V,0)))</f>
        <v>0</v>
      </c>
      <c r="AH96" s="0" t="n">
        <f aca="false">COUNTIF(AA96:AG96,"TRUE")</f>
        <v>0</v>
      </c>
    </row>
    <row r="97" customFormat="false" ht="13" hidden="false" customHeight="false" outlineLevel="0" collapsed="false">
      <c r="Q97" s="8" t="n">
        <v>1261</v>
      </c>
      <c r="X97" s="1" t="n">
        <v>799</v>
      </c>
      <c r="Y97" s="10" t="str">
        <f aca="false">X97&amp;"T"</f>
        <v>799T</v>
      </c>
      <c r="Z97" s="0" t="n">
        <f aca="false">INDEX('Cases at IMPPC'!A:A,MATCH(Y97,'Cases at IMPPC'!H:H,0))</f>
        <v>3598</v>
      </c>
      <c r="AA97" s="0" t="n">
        <f aca="false">NOT(ISNA(MATCH($Z97,P:P,0)))</f>
        <v>0</v>
      </c>
      <c r="AB97" s="0" t="n">
        <f aca="false">NOT(ISNA(MATCH($Z97,Q:Q,0)))</f>
        <v>0</v>
      </c>
      <c r="AC97" s="0" t="n">
        <f aca="false">NOT(ISNA(MATCH($Z97,R:R,0)))</f>
        <v>0</v>
      </c>
      <c r="AD97" s="0" t="n">
        <f aca="false">NOT(ISNA(MATCH($Z97,S:S,0)))</f>
        <v>0</v>
      </c>
      <c r="AE97" s="0" t="n">
        <f aca="false">NOT(ISNA(MATCH($Z97,T:T,0)))</f>
        <v>0</v>
      </c>
      <c r="AF97" s="0" t="n">
        <f aca="false">NOT(ISNA(MATCH($Z97,U:U,0)))</f>
        <v>0</v>
      </c>
      <c r="AG97" s="0" t="n">
        <f aca="false">NOT(ISNA(MATCH($Z97,V:V,0)))</f>
        <v>0</v>
      </c>
      <c r="AH97" s="0" t="n">
        <f aca="false">COUNTIF(AA97:AG97,"TRUE")</f>
        <v>0</v>
      </c>
    </row>
    <row r="98" customFormat="false" ht="13" hidden="false" customHeight="false" outlineLevel="0" collapsed="false">
      <c r="Q98" s="8" t="n">
        <v>3873</v>
      </c>
      <c r="X98" s="1" t="n">
        <v>800</v>
      </c>
      <c r="Y98" s="10" t="str">
        <f aca="false">X98&amp;"T"</f>
        <v>800T</v>
      </c>
      <c r="Z98" s="0" t="n">
        <f aca="false">INDEX('Cases at IMPPC'!A:A,MATCH(Y98,'Cases at IMPPC'!H:H,0))</f>
        <v>3224</v>
      </c>
      <c r="AA98" s="0" t="n">
        <f aca="false">NOT(ISNA(MATCH($Z98,P:P,0)))</f>
        <v>0</v>
      </c>
      <c r="AB98" s="0" t="n">
        <f aca="false">NOT(ISNA(MATCH($Z98,Q:Q,0)))</f>
        <v>0</v>
      </c>
      <c r="AC98" s="0" t="n">
        <f aca="false">NOT(ISNA(MATCH($Z98,R:R,0)))</f>
        <v>0</v>
      </c>
      <c r="AD98" s="0" t="n">
        <f aca="false">NOT(ISNA(MATCH($Z98,S:S,0)))</f>
        <v>0</v>
      </c>
      <c r="AE98" s="0" t="n">
        <f aca="false">NOT(ISNA(MATCH($Z98,T:T,0)))</f>
        <v>0</v>
      </c>
      <c r="AF98" s="0" t="n">
        <f aca="false">NOT(ISNA(MATCH($Z98,U:U,0)))</f>
        <v>0</v>
      </c>
      <c r="AG98" s="0" t="n">
        <f aca="false">NOT(ISNA(MATCH($Z98,V:V,0)))</f>
        <v>0</v>
      </c>
      <c r="AH98" s="0" t="n">
        <f aca="false">COUNTIF(AA98:AG98,"TRUE")</f>
        <v>0</v>
      </c>
    </row>
    <row r="99" customFormat="false" ht="13" hidden="false" customHeight="false" outlineLevel="0" collapsed="false">
      <c r="Q99" s="8" t="n">
        <v>3875</v>
      </c>
      <c r="X99" s="1" t="n">
        <v>801</v>
      </c>
      <c r="Y99" s="10" t="str">
        <f aca="false">X99&amp;"T"</f>
        <v>801T</v>
      </c>
      <c r="Z99" s="0" t="n">
        <f aca="false">INDEX('Cases at IMPPC'!A:A,MATCH(Y99,'Cases at IMPPC'!H:H,0))</f>
        <v>3226</v>
      </c>
      <c r="AA99" s="0" t="n">
        <f aca="false">NOT(ISNA(MATCH($Z99,P:P,0)))</f>
        <v>0</v>
      </c>
      <c r="AB99" s="0" t="n">
        <f aca="false">NOT(ISNA(MATCH($Z99,Q:Q,0)))</f>
        <v>0</v>
      </c>
      <c r="AC99" s="0" t="n">
        <f aca="false">NOT(ISNA(MATCH($Z99,R:R,0)))</f>
        <v>0</v>
      </c>
      <c r="AD99" s="0" t="n">
        <f aca="false">NOT(ISNA(MATCH($Z99,S:S,0)))</f>
        <v>0</v>
      </c>
      <c r="AE99" s="0" t="n">
        <f aca="false">NOT(ISNA(MATCH($Z99,T:T,0)))</f>
        <v>0</v>
      </c>
      <c r="AF99" s="0" t="n">
        <f aca="false">NOT(ISNA(MATCH($Z99,U:U,0)))</f>
        <v>0</v>
      </c>
      <c r="AG99" s="0" t="n">
        <f aca="false">NOT(ISNA(MATCH($Z99,V:V,0)))</f>
        <v>0</v>
      </c>
      <c r="AH99" s="0" t="n">
        <f aca="false">COUNTIF(AA99:AG99,"TRUE")</f>
        <v>0</v>
      </c>
    </row>
    <row r="100" customFormat="false" ht="13" hidden="false" customHeight="false" outlineLevel="0" collapsed="false">
      <c r="Q100" s="8" t="n">
        <v>3877</v>
      </c>
      <c r="X100" s="1" t="n">
        <v>802</v>
      </c>
      <c r="Y100" s="10" t="str">
        <f aca="false">X100&amp;"T"</f>
        <v>802T</v>
      </c>
      <c r="Z100" s="0" t="n">
        <f aca="false">INDEX('Cases at IMPPC'!A:A,MATCH(Y100,'Cases at IMPPC'!H:H,0))</f>
        <v>3228</v>
      </c>
      <c r="AA100" s="0" t="n">
        <f aca="false">NOT(ISNA(MATCH($Z100,P:P,0)))</f>
        <v>0</v>
      </c>
      <c r="AB100" s="0" t="n">
        <f aca="false">NOT(ISNA(MATCH($Z100,Q:Q,0)))</f>
        <v>0</v>
      </c>
      <c r="AC100" s="0" t="n">
        <f aca="false">NOT(ISNA(MATCH($Z100,R:R,0)))</f>
        <v>0</v>
      </c>
      <c r="AD100" s="0" t="n">
        <f aca="false">NOT(ISNA(MATCH($Z100,S:S,0)))</f>
        <v>0</v>
      </c>
      <c r="AE100" s="0" t="n">
        <f aca="false">NOT(ISNA(MATCH($Z100,T:T,0)))</f>
        <v>0</v>
      </c>
      <c r="AF100" s="0" t="n">
        <f aca="false">NOT(ISNA(MATCH($Z100,U:U,0)))</f>
        <v>0</v>
      </c>
      <c r="AG100" s="0" t="n">
        <f aca="false">NOT(ISNA(MATCH($Z100,V:V,0)))</f>
        <v>0</v>
      </c>
      <c r="AH100" s="0" t="n">
        <f aca="false">COUNTIF(AA100:AG100,"TRUE")</f>
        <v>0</v>
      </c>
    </row>
    <row r="101" customFormat="false" ht="13" hidden="false" customHeight="false" outlineLevel="0" collapsed="false">
      <c r="Q101" s="8" t="n">
        <v>3879</v>
      </c>
      <c r="X101" s="1" t="n">
        <v>803</v>
      </c>
      <c r="Y101" s="10" t="str">
        <f aca="false">X101&amp;"T"</f>
        <v>803T</v>
      </c>
      <c r="Z101" s="0" t="n">
        <f aca="false">INDEX('Cases at IMPPC'!A:A,MATCH(Y101,'Cases at IMPPC'!H:H,0))</f>
        <v>3231</v>
      </c>
      <c r="AA101" s="0" t="n">
        <f aca="false">NOT(ISNA(MATCH($Z101,P:P,0)))</f>
        <v>0</v>
      </c>
      <c r="AB101" s="0" t="n">
        <f aca="false">NOT(ISNA(MATCH($Z101,Q:Q,0)))</f>
        <v>0</v>
      </c>
      <c r="AC101" s="0" t="n">
        <f aca="false">NOT(ISNA(MATCH($Z101,R:R,0)))</f>
        <v>0</v>
      </c>
      <c r="AD101" s="0" t="n">
        <f aca="false">NOT(ISNA(MATCH($Z101,S:S,0)))</f>
        <v>0</v>
      </c>
      <c r="AE101" s="0" t="n">
        <f aca="false">NOT(ISNA(MATCH($Z101,T:T,0)))</f>
        <v>0</v>
      </c>
      <c r="AF101" s="0" t="n">
        <f aca="false">NOT(ISNA(MATCH($Z101,U:U,0)))</f>
        <v>0</v>
      </c>
      <c r="AG101" s="0" t="n">
        <f aca="false">NOT(ISNA(MATCH($Z101,V:V,0)))</f>
        <v>0</v>
      </c>
      <c r="AH101" s="0" t="n">
        <f aca="false">COUNTIF(AA101:AG101,"TRUE")</f>
        <v>0</v>
      </c>
    </row>
    <row r="102" customFormat="false" ht="13" hidden="false" customHeight="false" outlineLevel="0" collapsed="false">
      <c r="X102" s="1" t="n">
        <v>804</v>
      </c>
      <c r="Y102" s="10" t="str">
        <f aca="false">X102&amp;"T"</f>
        <v>804T</v>
      </c>
      <c r="Z102" s="0" t="n">
        <f aca="false">INDEX('Cases at IMPPC'!A:A,MATCH(Y102,'Cases at IMPPC'!H:H,0))</f>
        <v>3233</v>
      </c>
      <c r="AA102" s="0" t="n">
        <f aca="false">NOT(ISNA(MATCH($Z102,P:P,0)))</f>
        <v>0</v>
      </c>
      <c r="AB102" s="0" t="n">
        <f aca="false">NOT(ISNA(MATCH($Z102,Q:Q,0)))</f>
        <v>0</v>
      </c>
      <c r="AC102" s="0" t="n">
        <f aca="false">NOT(ISNA(MATCH($Z102,R:R,0)))</f>
        <v>0</v>
      </c>
      <c r="AD102" s="0" t="n">
        <f aca="false">NOT(ISNA(MATCH($Z102,S:S,0)))</f>
        <v>0</v>
      </c>
      <c r="AE102" s="0" t="n">
        <f aca="false">NOT(ISNA(MATCH($Z102,T:T,0)))</f>
        <v>0</v>
      </c>
      <c r="AF102" s="0" t="n">
        <f aca="false">NOT(ISNA(MATCH($Z102,U:U,0)))</f>
        <v>0</v>
      </c>
      <c r="AG102" s="0" t="n">
        <f aca="false">NOT(ISNA(MATCH($Z102,V:V,0)))</f>
        <v>0</v>
      </c>
      <c r="AH102" s="0" t="n">
        <f aca="false">COUNTIF(AA102:AG102,"TRUE")</f>
        <v>0</v>
      </c>
    </row>
    <row r="103" customFormat="false" ht="13" hidden="false" customHeight="false" outlineLevel="0" collapsed="false">
      <c r="X103" s="1" t="n">
        <v>805</v>
      </c>
      <c r="Y103" s="10" t="str">
        <f aca="false">X103&amp;"T"</f>
        <v>805T</v>
      </c>
      <c r="Z103" s="0" t="n">
        <f aca="false">INDEX('Cases at IMPPC'!A:A,MATCH(Y103,'Cases at IMPPC'!H:H,0))</f>
        <v>3235</v>
      </c>
      <c r="AA103" s="0" t="n">
        <f aca="false">NOT(ISNA(MATCH($Z103,P:P,0)))</f>
        <v>0</v>
      </c>
      <c r="AB103" s="0" t="n">
        <f aca="false">NOT(ISNA(MATCH($Z103,Q:Q,0)))</f>
        <v>0</v>
      </c>
      <c r="AC103" s="0" t="n">
        <f aca="false">NOT(ISNA(MATCH($Z103,R:R,0)))</f>
        <v>0</v>
      </c>
      <c r="AD103" s="0" t="n">
        <f aca="false">NOT(ISNA(MATCH($Z103,S:S,0)))</f>
        <v>0</v>
      </c>
      <c r="AE103" s="0" t="n">
        <f aca="false">NOT(ISNA(MATCH($Z103,T:T,0)))</f>
        <v>0</v>
      </c>
      <c r="AF103" s="0" t="n">
        <f aca="false">NOT(ISNA(MATCH($Z103,U:U,0)))</f>
        <v>0</v>
      </c>
      <c r="AG103" s="0" t="n">
        <f aca="false">NOT(ISNA(MATCH($Z103,V:V,0)))</f>
        <v>0</v>
      </c>
      <c r="AH103" s="0" t="n">
        <f aca="false">COUNTIF(AA103:AG103,"TRUE")</f>
        <v>0</v>
      </c>
    </row>
    <row r="104" customFormat="false" ht="13" hidden="false" customHeight="false" outlineLevel="0" collapsed="false">
      <c r="X104" s="1" t="n">
        <v>806</v>
      </c>
      <c r="Y104" s="10" t="str">
        <f aca="false">X104&amp;"T"</f>
        <v>806T</v>
      </c>
      <c r="Z104" s="0" t="n">
        <f aca="false">INDEX('Cases at IMPPC'!A:A,MATCH(Y104,'Cases at IMPPC'!H:H,0))</f>
        <v>3237</v>
      </c>
      <c r="AA104" s="0" t="n">
        <f aca="false">NOT(ISNA(MATCH($Z104,P:P,0)))</f>
        <v>0</v>
      </c>
      <c r="AB104" s="0" t="n">
        <f aca="false">NOT(ISNA(MATCH($Z104,Q:Q,0)))</f>
        <v>0</v>
      </c>
      <c r="AC104" s="0" t="n">
        <f aca="false">NOT(ISNA(MATCH($Z104,R:R,0)))</f>
        <v>0</v>
      </c>
      <c r="AD104" s="0" t="n">
        <f aca="false">NOT(ISNA(MATCH($Z104,S:S,0)))</f>
        <v>0</v>
      </c>
      <c r="AE104" s="0" t="n">
        <f aca="false">NOT(ISNA(MATCH($Z104,T:T,0)))</f>
        <v>0</v>
      </c>
      <c r="AF104" s="0" t="n">
        <f aca="false">NOT(ISNA(MATCH($Z104,U:U,0)))</f>
        <v>0</v>
      </c>
      <c r="AG104" s="0" t="n">
        <f aca="false">NOT(ISNA(MATCH($Z104,V:V,0)))</f>
        <v>0</v>
      </c>
      <c r="AH104" s="0" t="n">
        <f aca="false">COUNTIF(AA104:AG104,"TRUE")</f>
        <v>0</v>
      </c>
    </row>
    <row r="105" customFormat="false" ht="13" hidden="false" customHeight="false" outlineLevel="0" collapsed="false">
      <c r="X105" s="1" t="n">
        <v>807</v>
      </c>
      <c r="Y105" s="10" t="str">
        <f aca="false">X105&amp;"T"</f>
        <v>807T</v>
      </c>
      <c r="Z105" s="0" t="n">
        <f aca="false">INDEX('Cases at IMPPC'!A:A,MATCH(Y105,'Cases at IMPPC'!H:H,0))</f>
        <v>3242</v>
      </c>
      <c r="AA105" s="0" t="n">
        <f aca="false">NOT(ISNA(MATCH($Z105,P:P,0)))</f>
        <v>0</v>
      </c>
      <c r="AB105" s="0" t="n">
        <f aca="false">NOT(ISNA(MATCH($Z105,Q:Q,0)))</f>
        <v>0</v>
      </c>
      <c r="AC105" s="0" t="n">
        <f aca="false">NOT(ISNA(MATCH($Z105,R:R,0)))</f>
        <v>0</v>
      </c>
      <c r="AD105" s="0" t="n">
        <f aca="false">NOT(ISNA(MATCH($Z105,S:S,0)))</f>
        <v>0</v>
      </c>
      <c r="AE105" s="0" t="n">
        <f aca="false">NOT(ISNA(MATCH($Z105,T:T,0)))</f>
        <v>0</v>
      </c>
      <c r="AF105" s="0" t="n">
        <f aca="false">NOT(ISNA(MATCH($Z105,U:U,0)))</f>
        <v>0</v>
      </c>
      <c r="AG105" s="0" t="n">
        <f aca="false">NOT(ISNA(MATCH($Z105,V:V,0)))</f>
        <v>0</v>
      </c>
      <c r="AH105" s="0" t="n">
        <f aca="false">COUNTIF(AA105:AG105,"TRUE")</f>
        <v>0</v>
      </c>
    </row>
    <row r="106" customFormat="false" ht="13" hidden="false" customHeight="false" outlineLevel="0" collapsed="false">
      <c r="X106" s="1" t="n">
        <v>809</v>
      </c>
      <c r="Y106" s="10" t="str">
        <f aca="false">X106&amp;"T"</f>
        <v>809T</v>
      </c>
      <c r="Z106" s="0" t="n">
        <f aca="false">INDEX('Cases at IMPPC'!A:A,MATCH(Y106,'Cases at IMPPC'!H:H,0))</f>
        <v>3251</v>
      </c>
      <c r="AA106" s="0" t="n">
        <f aca="false">NOT(ISNA(MATCH($Z106,P:P,0)))</f>
        <v>0</v>
      </c>
      <c r="AB106" s="0" t="n">
        <f aca="false">NOT(ISNA(MATCH($Z106,Q:Q,0)))</f>
        <v>0</v>
      </c>
      <c r="AC106" s="0" t="n">
        <f aca="false">NOT(ISNA(MATCH($Z106,R:R,0)))</f>
        <v>0</v>
      </c>
      <c r="AD106" s="0" t="n">
        <f aca="false">NOT(ISNA(MATCH($Z106,S:S,0)))</f>
        <v>0</v>
      </c>
      <c r="AE106" s="0" t="n">
        <f aca="false">NOT(ISNA(MATCH($Z106,T:T,0)))</f>
        <v>0</v>
      </c>
      <c r="AF106" s="0" t="n">
        <f aca="false">NOT(ISNA(MATCH($Z106,U:U,0)))</f>
        <v>0</v>
      </c>
      <c r="AG106" s="0" t="n">
        <f aca="false">NOT(ISNA(MATCH($Z106,V:V,0)))</f>
        <v>0</v>
      </c>
      <c r="AH106" s="0" t="n">
        <f aca="false">COUNTIF(AA106:AG106,"TRUE")</f>
        <v>0</v>
      </c>
    </row>
    <row r="107" customFormat="false" ht="13" hidden="false" customHeight="false" outlineLevel="0" collapsed="false">
      <c r="X107" s="1" t="n">
        <v>811</v>
      </c>
      <c r="Y107" s="10" t="str">
        <f aca="false">X107&amp;"T"</f>
        <v>811T</v>
      </c>
      <c r="Z107" s="0" t="n">
        <f aca="false">INDEX('Cases at IMPPC'!A:A,MATCH(Y107,'Cases at IMPPC'!H:H,0))</f>
        <v>3258</v>
      </c>
      <c r="AA107" s="0" t="n">
        <f aca="false">NOT(ISNA(MATCH($Z107,P:P,0)))</f>
        <v>0</v>
      </c>
      <c r="AB107" s="0" t="n">
        <f aca="false">NOT(ISNA(MATCH($Z107,Q:Q,0)))</f>
        <v>0</v>
      </c>
      <c r="AC107" s="0" t="n">
        <f aca="false">NOT(ISNA(MATCH($Z107,R:R,0)))</f>
        <v>0</v>
      </c>
      <c r="AD107" s="0" t="n">
        <f aca="false">NOT(ISNA(MATCH($Z107,S:S,0)))</f>
        <v>0</v>
      </c>
      <c r="AE107" s="0" t="n">
        <f aca="false">NOT(ISNA(MATCH($Z107,T:T,0)))</f>
        <v>0</v>
      </c>
      <c r="AF107" s="0" t="n">
        <f aca="false">NOT(ISNA(MATCH($Z107,U:U,0)))</f>
        <v>0</v>
      </c>
      <c r="AG107" s="0" t="n">
        <f aca="false">NOT(ISNA(MATCH($Z107,V:V,0)))</f>
        <v>0</v>
      </c>
      <c r="AH107" s="0" t="n">
        <f aca="false">COUNTIF(AA107:AG107,"TRUE")</f>
        <v>0</v>
      </c>
    </row>
    <row r="108" customFormat="false" ht="13" hidden="false" customHeight="false" outlineLevel="0" collapsed="false">
      <c r="X108" s="1" t="n">
        <v>816</v>
      </c>
      <c r="Y108" s="10" t="str">
        <f aca="false">X108&amp;"T"</f>
        <v>816T</v>
      </c>
      <c r="Z108" s="0" t="n">
        <f aca="false">INDEX('Cases at IMPPC'!A:A,MATCH(Y108,'Cases at IMPPC'!H:H,0))</f>
        <v>3268</v>
      </c>
      <c r="AA108" s="0" t="n">
        <f aca="false">NOT(ISNA(MATCH($Z108,P:P,0)))</f>
        <v>0</v>
      </c>
      <c r="AB108" s="0" t="n">
        <f aca="false">NOT(ISNA(MATCH($Z108,Q:Q,0)))</f>
        <v>0</v>
      </c>
      <c r="AC108" s="0" t="n">
        <f aca="false">NOT(ISNA(MATCH($Z108,R:R,0)))</f>
        <v>0</v>
      </c>
      <c r="AD108" s="0" t="n">
        <f aca="false">NOT(ISNA(MATCH($Z108,S:S,0)))</f>
        <v>0</v>
      </c>
      <c r="AE108" s="0" t="n">
        <f aca="false">NOT(ISNA(MATCH($Z108,T:T,0)))</f>
        <v>0</v>
      </c>
      <c r="AF108" s="0" t="n">
        <f aca="false">NOT(ISNA(MATCH($Z108,U:U,0)))</f>
        <v>0</v>
      </c>
      <c r="AG108" s="0" t="n">
        <f aca="false">NOT(ISNA(MATCH($Z108,V:V,0)))</f>
        <v>0</v>
      </c>
      <c r="AH108" s="0" t="n">
        <f aca="false">COUNTIF(AA108:AG108,"TRUE")</f>
        <v>0</v>
      </c>
    </row>
    <row r="109" customFormat="false" ht="13" hidden="false" customHeight="false" outlineLevel="0" collapsed="false">
      <c r="X109" s="1" t="n">
        <v>819</v>
      </c>
      <c r="Y109" s="10" t="str">
        <f aca="false">X109&amp;"T"</f>
        <v>819T</v>
      </c>
      <c r="Z109" s="0" t="n">
        <f aca="false">INDEX('Cases at IMPPC'!A:A,MATCH(Y109,'Cases at IMPPC'!H:H,0))</f>
        <v>3276</v>
      </c>
      <c r="AA109" s="0" t="n">
        <f aca="false">NOT(ISNA(MATCH($Z109,P:P,0)))</f>
        <v>0</v>
      </c>
      <c r="AB109" s="0" t="n">
        <f aca="false">NOT(ISNA(MATCH($Z109,Q:Q,0)))</f>
        <v>0</v>
      </c>
      <c r="AC109" s="0" t="n">
        <f aca="false">NOT(ISNA(MATCH($Z109,R:R,0)))</f>
        <v>0</v>
      </c>
      <c r="AD109" s="0" t="n">
        <f aca="false">NOT(ISNA(MATCH($Z109,S:S,0)))</f>
        <v>0</v>
      </c>
      <c r="AE109" s="0" t="n">
        <f aca="false">NOT(ISNA(MATCH($Z109,T:T,0)))</f>
        <v>0</v>
      </c>
      <c r="AF109" s="0" t="n">
        <f aca="false">NOT(ISNA(MATCH($Z109,U:U,0)))</f>
        <v>0</v>
      </c>
      <c r="AG109" s="0" t="n">
        <f aca="false">NOT(ISNA(MATCH($Z109,V:V,0)))</f>
        <v>0</v>
      </c>
      <c r="AH109" s="0" t="n">
        <f aca="false">COUNTIF(AA109:AG109,"TRUE")</f>
        <v>0</v>
      </c>
    </row>
    <row r="110" customFormat="false" ht="13" hidden="false" customHeight="false" outlineLevel="0" collapsed="false">
      <c r="X110" s="1" t="n">
        <v>820</v>
      </c>
      <c r="Y110" s="10" t="str">
        <f aca="false">X110&amp;"T"</f>
        <v>820T</v>
      </c>
      <c r="Z110" s="0" t="n">
        <f aca="false">INDEX('Cases at IMPPC'!A:A,MATCH(Y110,'Cases at IMPPC'!H:H,0))</f>
        <v>3279</v>
      </c>
      <c r="AA110" s="0" t="n">
        <f aca="false">NOT(ISNA(MATCH($Z110,P:P,0)))</f>
        <v>0</v>
      </c>
      <c r="AB110" s="0" t="n">
        <f aca="false">NOT(ISNA(MATCH($Z110,Q:Q,0)))</f>
        <v>0</v>
      </c>
      <c r="AC110" s="0" t="n">
        <f aca="false">NOT(ISNA(MATCH($Z110,R:R,0)))</f>
        <v>0</v>
      </c>
      <c r="AD110" s="0" t="n">
        <f aca="false">NOT(ISNA(MATCH($Z110,S:S,0)))</f>
        <v>0</v>
      </c>
      <c r="AE110" s="0" t="n">
        <f aca="false">NOT(ISNA(MATCH($Z110,T:T,0)))</f>
        <v>0</v>
      </c>
      <c r="AF110" s="0" t="n">
        <f aca="false">NOT(ISNA(MATCH($Z110,U:U,0)))</f>
        <v>0</v>
      </c>
      <c r="AG110" s="0" t="n">
        <f aca="false">NOT(ISNA(MATCH($Z110,V:V,0)))</f>
        <v>0</v>
      </c>
      <c r="AH110" s="0" t="n">
        <f aca="false">COUNTIF(AA110:AG110,"TRUE")</f>
        <v>0</v>
      </c>
    </row>
    <row r="111" customFormat="false" ht="13" hidden="false" customHeight="false" outlineLevel="0" collapsed="false">
      <c r="X111" s="1" t="n">
        <v>822</v>
      </c>
      <c r="Y111" s="10" t="str">
        <f aca="false">X111&amp;"T"</f>
        <v>822T</v>
      </c>
      <c r="Z111" s="0" t="n">
        <f aca="false">INDEX('Cases at IMPPC'!A:A,MATCH(Y111,'Cases at IMPPC'!H:H,0))</f>
        <v>3284</v>
      </c>
      <c r="AA111" s="0" t="n">
        <f aca="false">NOT(ISNA(MATCH($Z111,P:P,0)))</f>
        <v>0</v>
      </c>
      <c r="AB111" s="0" t="n">
        <f aca="false">NOT(ISNA(MATCH($Z111,Q:Q,0)))</f>
        <v>0</v>
      </c>
      <c r="AC111" s="0" t="n">
        <f aca="false">NOT(ISNA(MATCH($Z111,R:R,0)))</f>
        <v>0</v>
      </c>
      <c r="AD111" s="0" t="n">
        <f aca="false">NOT(ISNA(MATCH($Z111,S:S,0)))</f>
        <v>0</v>
      </c>
      <c r="AE111" s="0" t="n">
        <f aca="false">NOT(ISNA(MATCH($Z111,T:T,0)))</f>
        <v>0</v>
      </c>
      <c r="AF111" s="0" t="n">
        <f aca="false">NOT(ISNA(MATCH($Z111,U:U,0)))</f>
        <v>0</v>
      </c>
      <c r="AG111" s="0" t="n">
        <f aca="false">NOT(ISNA(MATCH($Z111,V:V,0)))</f>
        <v>0</v>
      </c>
      <c r="AH111" s="0" t="n">
        <f aca="false">COUNTIF(AA111:AG111,"TRUE")</f>
        <v>0</v>
      </c>
    </row>
    <row r="112" customFormat="false" ht="13" hidden="false" customHeight="false" outlineLevel="0" collapsed="false">
      <c r="X112" s="1" t="n">
        <v>823</v>
      </c>
      <c r="Y112" s="10" t="str">
        <f aca="false">X112&amp;"T"</f>
        <v>823T</v>
      </c>
      <c r="Z112" s="0" t="n">
        <f aca="false">INDEX('Cases at IMPPC'!A:A,MATCH(Y112,'Cases at IMPPC'!H:H,0))</f>
        <v>3287</v>
      </c>
      <c r="AA112" s="0" t="n">
        <f aca="false">NOT(ISNA(MATCH($Z112,P:P,0)))</f>
        <v>0</v>
      </c>
      <c r="AB112" s="0" t="n">
        <f aca="false">NOT(ISNA(MATCH($Z112,Q:Q,0)))</f>
        <v>0</v>
      </c>
      <c r="AC112" s="0" t="n">
        <f aca="false">NOT(ISNA(MATCH($Z112,R:R,0)))</f>
        <v>0</v>
      </c>
      <c r="AD112" s="0" t="n">
        <f aca="false">NOT(ISNA(MATCH($Z112,S:S,0)))</f>
        <v>0</v>
      </c>
      <c r="AE112" s="0" t="n">
        <f aca="false">NOT(ISNA(MATCH($Z112,T:T,0)))</f>
        <v>0</v>
      </c>
      <c r="AF112" s="0" t="n">
        <f aca="false">NOT(ISNA(MATCH($Z112,U:U,0)))</f>
        <v>0</v>
      </c>
      <c r="AG112" s="0" t="n">
        <f aca="false">NOT(ISNA(MATCH($Z112,V:V,0)))</f>
        <v>0</v>
      </c>
      <c r="AH112" s="0" t="n">
        <f aca="false">COUNTIF(AA112:AG112,"TRUE")</f>
        <v>0</v>
      </c>
    </row>
    <row r="113" customFormat="false" ht="13" hidden="false" customHeight="false" outlineLevel="0" collapsed="false">
      <c r="X113" s="1" t="n">
        <v>824</v>
      </c>
      <c r="Y113" s="10" t="str">
        <f aca="false">X113&amp;"T"</f>
        <v>824T</v>
      </c>
      <c r="Z113" s="0" t="n">
        <f aca="false">INDEX('Cases at IMPPC'!A:A,MATCH(Y113,'Cases at IMPPC'!H:H,0))</f>
        <v>3289</v>
      </c>
      <c r="AA113" s="0" t="n">
        <f aca="false">NOT(ISNA(MATCH($Z113,P:P,0)))</f>
        <v>0</v>
      </c>
      <c r="AB113" s="0" t="n">
        <f aca="false">NOT(ISNA(MATCH($Z113,Q:Q,0)))</f>
        <v>0</v>
      </c>
      <c r="AC113" s="0" t="n">
        <f aca="false">NOT(ISNA(MATCH($Z113,R:R,0)))</f>
        <v>0</v>
      </c>
      <c r="AD113" s="0" t="n">
        <f aca="false">NOT(ISNA(MATCH($Z113,S:S,0)))</f>
        <v>0</v>
      </c>
      <c r="AE113" s="0" t="n">
        <f aca="false">NOT(ISNA(MATCH($Z113,T:T,0)))</f>
        <v>0</v>
      </c>
      <c r="AF113" s="0" t="n">
        <f aca="false">NOT(ISNA(MATCH($Z113,U:U,0)))</f>
        <v>0</v>
      </c>
      <c r="AG113" s="0" t="n">
        <f aca="false">NOT(ISNA(MATCH($Z113,V:V,0)))</f>
        <v>0</v>
      </c>
      <c r="AH113" s="0" t="n">
        <f aca="false">COUNTIF(AA113:AG113,"TRUE")</f>
        <v>0</v>
      </c>
    </row>
    <row r="114" customFormat="false" ht="13" hidden="false" customHeight="false" outlineLevel="0" collapsed="false">
      <c r="X114" s="1" t="n">
        <v>828</v>
      </c>
      <c r="Y114" s="10" t="str">
        <f aca="false">X114&amp;"T"</f>
        <v>828T</v>
      </c>
      <c r="Z114" s="0" t="n">
        <f aca="false">INDEX('Cases at IMPPC'!A:A,MATCH(Y114,'Cases at IMPPC'!H:H,0))</f>
        <v>3301</v>
      </c>
      <c r="AA114" s="0" t="n">
        <f aca="false">NOT(ISNA(MATCH($Z114,P:P,0)))</f>
        <v>0</v>
      </c>
      <c r="AB114" s="0" t="n">
        <f aca="false">NOT(ISNA(MATCH($Z114,Q:Q,0)))</f>
        <v>0</v>
      </c>
      <c r="AC114" s="0" t="n">
        <f aca="false">NOT(ISNA(MATCH($Z114,R:R,0)))</f>
        <v>0</v>
      </c>
      <c r="AD114" s="0" t="n">
        <f aca="false">NOT(ISNA(MATCH($Z114,S:S,0)))</f>
        <v>0</v>
      </c>
      <c r="AE114" s="0" t="n">
        <f aca="false">NOT(ISNA(MATCH($Z114,T:T,0)))</f>
        <v>0</v>
      </c>
      <c r="AF114" s="0" t="n">
        <f aca="false">NOT(ISNA(MATCH($Z114,U:U,0)))</f>
        <v>0</v>
      </c>
      <c r="AG114" s="0" t="n">
        <f aca="false">NOT(ISNA(MATCH($Z114,V:V,0)))</f>
        <v>0</v>
      </c>
      <c r="AH114" s="0" t="n">
        <f aca="false">COUNTIF(AA114:AG114,"TRUE")</f>
        <v>0</v>
      </c>
    </row>
    <row r="115" customFormat="false" ht="13" hidden="false" customHeight="false" outlineLevel="0" collapsed="false">
      <c r="X115" s="1" t="n">
        <v>829</v>
      </c>
      <c r="Y115" s="10" t="str">
        <f aca="false">X115&amp;"T"</f>
        <v>829T</v>
      </c>
      <c r="Z115" s="0" t="n">
        <f aca="false">INDEX('Cases at IMPPC'!A:A,MATCH(Y115,'Cases at IMPPC'!H:H,0))</f>
        <v>3304</v>
      </c>
      <c r="AA115" s="0" t="n">
        <f aca="false">NOT(ISNA(MATCH($Z115,P:P,0)))</f>
        <v>0</v>
      </c>
      <c r="AB115" s="0" t="n">
        <f aca="false">NOT(ISNA(MATCH($Z115,Q:Q,0)))</f>
        <v>0</v>
      </c>
      <c r="AC115" s="0" t="n">
        <f aca="false">NOT(ISNA(MATCH($Z115,R:R,0)))</f>
        <v>0</v>
      </c>
      <c r="AD115" s="0" t="n">
        <f aca="false">NOT(ISNA(MATCH($Z115,S:S,0)))</f>
        <v>0</v>
      </c>
      <c r="AE115" s="0" t="n">
        <f aca="false">NOT(ISNA(MATCH($Z115,T:T,0)))</f>
        <v>0</v>
      </c>
      <c r="AF115" s="0" t="n">
        <f aca="false">NOT(ISNA(MATCH($Z115,U:U,0)))</f>
        <v>0</v>
      </c>
      <c r="AG115" s="0" t="n">
        <f aca="false">NOT(ISNA(MATCH($Z115,V:V,0)))</f>
        <v>0</v>
      </c>
      <c r="AH115" s="0" t="n">
        <f aca="false">COUNTIF(AA115:AG115,"TRUE")</f>
        <v>0</v>
      </c>
    </row>
    <row r="116" customFormat="false" ht="13" hidden="false" customHeight="false" outlineLevel="0" collapsed="false">
      <c r="X116" s="1" t="n">
        <v>830</v>
      </c>
      <c r="Y116" s="10" t="str">
        <f aca="false">X116&amp;"T"</f>
        <v>830T</v>
      </c>
      <c r="Z116" s="0" t="n">
        <f aca="false">INDEX('Cases at IMPPC'!A:A,MATCH(Y116,'Cases at IMPPC'!H:H,0))</f>
        <v>3307</v>
      </c>
      <c r="AA116" s="0" t="n">
        <f aca="false">NOT(ISNA(MATCH($Z116,P:P,0)))</f>
        <v>0</v>
      </c>
      <c r="AB116" s="0" t="n">
        <f aca="false">NOT(ISNA(MATCH($Z116,Q:Q,0)))</f>
        <v>0</v>
      </c>
      <c r="AC116" s="0" t="n">
        <f aca="false">NOT(ISNA(MATCH($Z116,R:R,0)))</f>
        <v>0</v>
      </c>
      <c r="AD116" s="0" t="n">
        <f aca="false">NOT(ISNA(MATCH($Z116,S:S,0)))</f>
        <v>0</v>
      </c>
      <c r="AE116" s="0" t="n">
        <f aca="false">NOT(ISNA(MATCH($Z116,T:T,0)))</f>
        <v>0</v>
      </c>
      <c r="AF116" s="0" t="n">
        <f aca="false">NOT(ISNA(MATCH($Z116,U:U,0)))</f>
        <v>0</v>
      </c>
      <c r="AG116" s="0" t="n">
        <f aca="false">NOT(ISNA(MATCH($Z116,V:V,0)))</f>
        <v>0</v>
      </c>
      <c r="AH116" s="0" t="n">
        <f aca="false">COUNTIF(AA116:AG116,"TRUE")</f>
        <v>0</v>
      </c>
    </row>
    <row r="117" customFormat="false" ht="13" hidden="false" customHeight="false" outlineLevel="0" collapsed="false">
      <c r="X117" s="1" t="n">
        <v>831</v>
      </c>
      <c r="Y117" s="10" t="str">
        <f aca="false">X117&amp;"T"</f>
        <v>831T</v>
      </c>
      <c r="Z117" s="0" t="n">
        <f aca="false">INDEX('Cases at IMPPC'!A:A,MATCH(Y117,'Cases at IMPPC'!H:H,0))</f>
        <v>3310</v>
      </c>
      <c r="AA117" s="0" t="n">
        <f aca="false">NOT(ISNA(MATCH($Z117,P:P,0)))</f>
        <v>0</v>
      </c>
      <c r="AB117" s="0" t="n">
        <f aca="false">NOT(ISNA(MATCH($Z117,Q:Q,0)))</f>
        <v>0</v>
      </c>
      <c r="AC117" s="0" t="n">
        <f aca="false">NOT(ISNA(MATCH($Z117,R:R,0)))</f>
        <v>0</v>
      </c>
      <c r="AD117" s="0" t="n">
        <f aca="false">NOT(ISNA(MATCH($Z117,S:S,0)))</f>
        <v>0</v>
      </c>
      <c r="AE117" s="0" t="n">
        <f aca="false">NOT(ISNA(MATCH($Z117,T:T,0)))</f>
        <v>0</v>
      </c>
      <c r="AF117" s="0" t="n">
        <f aca="false">NOT(ISNA(MATCH($Z117,U:U,0)))</f>
        <v>0</v>
      </c>
      <c r="AG117" s="0" t="n">
        <f aca="false">NOT(ISNA(MATCH($Z117,V:V,0)))</f>
        <v>0</v>
      </c>
      <c r="AH117" s="0" t="n">
        <f aca="false">COUNTIF(AA117:AG117,"TRUE")</f>
        <v>0</v>
      </c>
    </row>
    <row r="118" customFormat="false" ht="13" hidden="false" customHeight="false" outlineLevel="0" collapsed="false">
      <c r="X118" s="1" t="n">
        <v>832</v>
      </c>
      <c r="Y118" s="10" t="str">
        <f aca="false">X118&amp;"T"</f>
        <v>832T</v>
      </c>
      <c r="Z118" s="0" t="n">
        <f aca="false">INDEX('Cases at IMPPC'!A:A,MATCH(Y118,'Cases at IMPPC'!H:H,0))</f>
        <v>3313</v>
      </c>
      <c r="AA118" s="0" t="n">
        <f aca="false">NOT(ISNA(MATCH($Z118,P:P,0)))</f>
        <v>0</v>
      </c>
      <c r="AB118" s="0" t="n">
        <f aca="false">NOT(ISNA(MATCH($Z118,Q:Q,0)))</f>
        <v>0</v>
      </c>
      <c r="AC118" s="0" t="n">
        <f aca="false">NOT(ISNA(MATCH($Z118,R:R,0)))</f>
        <v>0</v>
      </c>
      <c r="AD118" s="0" t="n">
        <f aca="false">NOT(ISNA(MATCH($Z118,S:S,0)))</f>
        <v>0</v>
      </c>
      <c r="AE118" s="0" t="n">
        <f aca="false">NOT(ISNA(MATCH($Z118,T:T,0)))</f>
        <v>0</v>
      </c>
      <c r="AF118" s="0" t="n">
        <f aca="false">NOT(ISNA(MATCH($Z118,U:U,0)))</f>
        <v>0</v>
      </c>
      <c r="AG118" s="0" t="n">
        <f aca="false">NOT(ISNA(MATCH($Z118,V:V,0)))</f>
        <v>0</v>
      </c>
      <c r="AH118" s="0" t="n">
        <f aca="false">COUNTIF(AA118:AG118,"TRUE")</f>
        <v>0</v>
      </c>
    </row>
    <row r="119" customFormat="false" ht="13" hidden="false" customHeight="false" outlineLevel="0" collapsed="false">
      <c r="X119" s="1" t="n">
        <v>836</v>
      </c>
      <c r="Y119" s="10" t="str">
        <f aca="false">X119&amp;"T"</f>
        <v>836T</v>
      </c>
      <c r="Z119" s="0" t="str">
        <f aca="false">INDEX('Cases at IMPPC'!A:A,MATCH(Y119,'Cases at IMPPC'!H:H,0))</f>
        <v>-</v>
      </c>
      <c r="AA119" s="0" t="n">
        <f aca="false">NOT(ISNA(MATCH($Z119,P:P,0)))</f>
        <v>0</v>
      </c>
      <c r="AB119" s="0" t="n">
        <f aca="false">NOT(ISNA(MATCH($Z119,Q:Q,0)))</f>
        <v>0</v>
      </c>
      <c r="AC119" s="0" t="n">
        <f aca="false">NOT(ISNA(MATCH($Z119,R:R,0)))</f>
        <v>0</v>
      </c>
      <c r="AD119" s="0" t="n">
        <f aca="false">NOT(ISNA(MATCH($Z119,S:S,0)))</f>
        <v>0</v>
      </c>
      <c r="AE119" s="0" t="n">
        <f aca="false">NOT(ISNA(MATCH($Z119,T:T,0)))</f>
        <v>0</v>
      </c>
      <c r="AF119" s="0" t="n">
        <f aca="false">NOT(ISNA(MATCH($Z119,U:U,0)))</f>
        <v>0</v>
      </c>
      <c r="AG119" s="0" t="n">
        <f aca="false">NOT(ISNA(MATCH($Z119,V:V,0)))</f>
        <v>0</v>
      </c>
      <c r="AH119" s="0" t="n">
        <f aca="false">COUNTIF(AA119:AG119,"TRUE")</f>
        <v>0</v>
      </c>
    </row>
    <row r="120" customFormat="false" ht="13" hidden="false" customHeight="false" outlineLevel="0" collapsed="false">
      <c r="X120" s="1" t="n">
        <v>837</v>
      </c>
      <c r="Y120" s="10" t="str">
        <f aca="false">X120&amp;"T"</f>
        <v>837T</v>
      </c>
      <c r="Z120" s="0" t="str">
        <f aca="false">INDEX('Cases at IMPPC'!A:A,MATCH(Y120,'Cases at IMPPC'!H:H,0))</f>
        <v>-</v>
      </c>
      <c r="AA120" s="0" t="n">
        <f aca="false">NOT(ISNA(MATCH($Z120,P:P,0)))</f>
        <v>0</v>
      </c>
      <c r="AB120" s="0" t="n">
        <f aca="false">NOT(ISNA(MATCH($Z120,Q:Q,0)))</f>
        <v>0</v>
      </c>
      <c r="AC120" s="0" t="n">
        <f aca="false">NOT(ISNA(MATCH($Z120,R:R,0)))</f>
        <v>0</v>
      </c>
      <c r="AD120" s="0" t="n">
        <f aca="false">NOT(ISNA(MATCH($Z120,S:S,0)))</f>
        <v>0</v>
      </c>
      <c r="AE120" s="0" t="n">
        <f aca="false">NOT(ISNA(MATCH($Z120,T:T,0)))</f>
        <v>0</v>
      </c>
      <c r="AF120" s="0" t="n">
        <f aca="false">NOT(ISNA(MATCH($Z120,U:U,0)))</f>
        <v>0</v>
      </c>
      <c r="AG120" s="0" t="n">
        <f aca="false">NOT(ISNA(MATCH($Z120,V:V,0)))</f>
        <v>0</v>
      </c>
      <c r="AH120" s="0" t="n">
        <f aca="false">COUNTIF(AA120:AG120,"TRUE")</f>
        <v>0</v>
      </c>
    </row>
    <row r="121" customFormat="false" ht="13" hidden="false" customHeight="false" outlineLevel="0" collapsed="false">
      <c r="X121" s="1" t="n">
        <v>839</v>
      </c>
      <c r="Y121" s="10" t="str">
        <f aca="false">X121&amp;"T"</f>
        <v>839T</v>
      </c>
      <c r="Z121" s="0" t="str">
        <f aca="false">INDEX('Cases at IMPPC'!A:A,MATCH(Y121,'Cases at IMPPC'!H:H,0))</f>
        <v>-</v>
      </c>
      <c r="AA121" s="0" t="n">
        <f aca="false">NOT(ISNA(MATCH($Z121,P:P,0)))</f>
        <v>0</v>
      </c>
      <c r="AB121" s="0" t="n">
        <f aca="false">NOT(ISNA(MATCH($Z121,Q:Q,0)))</f>
        <v>0</v>
      </c>
      <c r="AC121" s="0" t="n">
        <f aca="false">NOT(ISNA(MATCH($Z121,R:R,0)))</f>
        <v>0</v>
      </c>
      <c r="AD121" s="0" t="n">
        <f aca="false">NOT(ISNA(MATCH($Z121,S:S,0)))</f>
        <v>0</v>
      </c>
      <c r="AE121" s="0" t="n">
        <f aca="false">NOT(ISNA(MATCH($Z121,T:T,0)))</f>
        <v>0</v>
      </c>
      <c r="AF121" s="0" t="n">
        <f aca="false">NOT(ISNA(MATCH($Z121,U:U,0)))</f>
        <v>0</v>
      </c>
      <c r="AG121" s="0" t="n">
        <f aca="false">NOT(ISNA(MATCH($Z121,V:V,0)))</f>
        <v>0</v>
      </c>
      <c r="AH121" s="0" t="n">
        <f aca="false">COUNTIF(AA121:AG121,"TRUE")</f>
        <v>0</v>
      </c>
    </row>
    <row r="122" customFormat="false" ht="13" hidden="false" customHeight="false" outlineLevel="0" collapsed="false">
      <c r="X122" s="1" t="n">
        <v>840</v>
      </c>
      <c r="Y122" s="10" t="str">
        <f aca="false">X122&amp;"T"</f>
        <v>840T</v>
      </c>
      <c r="Z122" s="0" t="str">
        <f aca="false">INDEX('Cases at IMPPC'!A:A,MATCH(Y122,'Cases at IMPPC'!H:H,0))</f>
        <v>-</v>
      </c>
      <c r="AA122" s="0" t="n">
        <f aca="false">NOT(ISNA(MATCH($Z122,P:P,0)))</f>
        <v>0</v>
      </c>
      <c r="AB122" s="0" t="n">
        <f aca="false">NOT(ISNA(MATCH($Z122,Q:Q,0)))</f>
        <v>0</v>
      </c>
      <c r="AC122" s="0" t="n">
        <f aca="false">NOT(ISNA(MATCH($Z122,R:R,0)))</f>
        <v>0</v>
      </c>
      <c r="AD122" s="0" t="n">
        <f aca="false">NOT(ISNA(MATCH($Z122,S:S,0)))</f>
        <v>0</v>
      </c>
      <c r="AE122" s="0" t="n">
        <f aca="false">NOT(ISNA(MATCH($Z122,T:T,0)))</f>
        <v>0</v>
      </c>
      <c r="AF122" s="0" t="n">
        <f aca="false">NOT(ISNA(MATCH($Z122,U:U,0)))</f>
        <v>0</v>
      </c>
      <c r="AG122" s="0" t="n">
        <f aca="false">NOT(ISNA(MATCH($Z122,V:V,0)))</f>
        <v>0</v>
      </c>
      <c r="AH122" s="0" t="n">
        <f aca="false">COUNTIF(AA122:AG122,"TRUE")</f>
        <v>0</v>
      </c>
    </row>
    <row r="123" customFormat="false" ht="13" hidden="false" customHeight="false" outlineLevel="0" collapsed="false">
      <c r="X123" s="1" t="n">
        <v>842</v>
      </c>
      <c r="Y123" s="10" t="str">
        <f aca="false">X123&amp;"T"</f>
        <v>842T</v>
      </c>
      <c r="Z123" s="0" t="str">
        <f aca="false">INDEX('Cases at IMPPC'!A:A,MATCH(Y123,'Cases at IMPPC'!H:H,0))</f>
        <v>-</v>
      </c>
      <c r="AA123" s="0" t="n">
        <f aca="false">NOT(ISNA(MATCH($Z123,P:P,0)))</f>
        <v>0</v>
      </c>
      <c r="AB123" s="0" t="n">
        <f aca="false">NOT(ISNA(MATCH($Z123,Q:Q,0)))</f>
        <v>0</v>
      </c>
      <c r="AC123" s="0" t="n">
        <f aca="false">NOT(ISNA(MATCH($Z123,R:R,0)))</f>
        <v>0</v>
      </c>
      <c r="AD123" s="0" t="n">
        <f aca="false">NOT(ISNA(MATCH($Z123,S:S,0)))</f>
        <v>0</v>
      </c>
      <c r="AE123" s="0" t="n">
        <f aca="false">NOT(ISNA(MATCH($Z123,T:T,0)))</f>
        <v>0</v>
      </c>
      <c r="AF123" s="0" t="n">
        <f aca="false">NOT(ISNA(MATCH($Z123,U:U,0)))</f>
        <v>0</v>
      </c>
      <c r="AG123" s="0" t="n">
        <f aca="false">NOT(ISNA(MATCH($Z123,V:V,0)))</f>
        <v>0</v>
      </c>
      <c r="AH123" s="0" t="n">
        <f aca="false">COUNTIF(AA123:AG123,"TRUE")</f>
        <v>0</v>
      </c>
    </row>
    <row r="124" customFormat="false" ht="13" hidden="false" customHeight="false" outlineLevel="0" collapsed="false">
      <c r="X124" s="1" t="n">
        <v>844</v>
      </c>
      <c r="Y124" s="10" t="str">
        <f aca="false">X124&amp;"T"</f>
        <v>844T</v>
      </c>
      <c r="Z124" s="0" t="str">
        <f aca="false">INDEX('Cases at IMPPC'!A:A,MATCH(Y124,'Cases at IMPPC'!H:H,0))</f>
        <v>-</v>
      </c>
      <c r="AA124" s="0" t="n">
        <f aca="false">NOT(ISNA(MATCH($Z124,P:P,0)))</f>
        <v>0</v>
      </c>
      <c r="AB124" s="0" t="n">
        <f aca="false">NOT(ISNA(MATCH($Z124,Q:Q,0)))</f>
        <v>0</v>
      </c>
      <c r="AC124" s="0" t="n">
        <f aca="false">NOT(ISNA(MATCH($Z124,R:R,0)))</f>
        <v>0</v>
      </c>
      <c r="AD124" s="0" t="n">
        <f aca="false">NOT(ISNA(MATCH($Z124,S:S,0)))</f>
        <v>0</v>
      </c>
      <c r="AE124" s="0" t="n">
        <f aca="false">NOT(ISNA(MATCH($Z124,T:T,0)))</f>
        <v>0</v>
      </c>
      <c r="AF124" s="0" t="n">
        <f aca="false">NOT(ISNA(MATCH($Z124,U:U,0)))</f>
        <v>0</v>
      </c>
      <c r="AG124" s="0" t="n">
        <f aca="false">NOT(ISNA(MATCH($Z124,V:V,0)))</f>
        <v>0</v>
      </c>
      <c r="AH124" s="0" t="n">
        <f aca="false">COUNTIF(AA124:AG124,"TRUE")</f>
        <v>0</v>
      </c>
    </row>
    <row r="125" customFormat="false" ht="13" hidden="false" customHeight="false" outlineLevel="0" collapsed="false">
      <c r="X125" s="1" t="n">
        <v>845</v>
      </c>
      <c r="Y125" s="10" t="str">
        <f aca="false">X125&amp;"T"</f>
        <v>845T</v>
      </c>
      <c r="Z125" s="0" t="str">
        <f aca="false">INDEX('Cases at IMPPC'!A:A,MATCH(Y125,'Cases at IMPPC'!H:H,0))</f>
        <v>-</v>
      </c>
      <c r="AA125" s="0" t="n">
        <f aca="false">NOT(ISNA(MATCH($Z125,P:P,0)))</f>
        <v>0</v>
      </c>
      <c r="AB125" s="0" t="n">
        <f aca="false">NOT(ISNA(MATCH($Z125,Q:Q,0)))</f>
        <v>0</v>
      </c>
      <c r="AC125" s="0" t="n">
        <f aca="false">NOT(ISNA(MATCH($Z125,R:R,0)))</f>
        <v>0</v>
      </c>
      <c r="AD125" s="0" t="n">
        <f aca="false">NOT(ISNA(MATCH($Z125,S:S,0)))</f>
        <v>0</v>
      </c>
      <c r="AE125" s="0" t="n">
        <f aca="false">NOT(ISNA(MATCH($Z125,T:T,0)))</f>
        <v>0</v>
      </c>
      <c r="AF125" s="0" t="n">
        <f aca="false">NOT(ISNA(MATCH($Z125,U:U,0)))</f>
        <v>0</v>
      </c>
      <c r="AG125" s="0" t="n">
        <f aca="false">NOT(ISNA(MATCH($Z125,V:V,0)))</f>
        <v>0</v>
      </c>
      <c r="AH125" s="0" t="n">
        <f aca="false">COUNTIF(AA125:AG125,"TRUE")</f>
        <v>0</v>
      </c>
    </row>
  </sheetData>
  <autoFilter ref="X1:AH1"/>
  <conditionalFormatting sqref="AA2:AG125 AH2:AH126">
    <cfRule type="cellIs" priority="2" operator="equal" aboveAverage="0" equalAverage="0" bottom="0" percent="0" rank="0" text="" dxfId="27">
      <formula>0</formula>
    </cfRule>
  </conditionalFormatting>
  <printOptions headings="false" gridLines="tru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6" activeCellId="0" sqref="L66"/>
    </sheetView>
  </sheetViews>
  <sheetFormatPr defaultRowHeight="13" zeroHeight="false" outlineLevelRow="0" outlineLevelCol="0"/>
  <cols>
    <col collapsed="false" customWidth="true" hidden="false" outlineLevel="0" max="1" min="1" style="0" width="10.59"/>
    <col collapsed="false" customWidth="true" hidden="false" outlineLevel="0" max="2" min="2" style="0" width="8.71"/>
    <col collapsed="false" customWidth="true" hidden="false" outlineLevel="0" max="3" min="3" style="8" width="10.42"/>
    <col collapsed="false" customWidth="true" hidden="false" outlineLevel="0" max="4" min="4" style="8" width="10.29"/>
    <col collapsed="false" customWidth="true" hidden="false" outlineLevel="0" max="5" min="5" style="0" width="27"/>
    <col collapsed="false" customWidth="true" hidden="false" outlineLevel="0" max="1025" min="6" style="0" width="10.59"/>
  </cols>
  <sheetData>
    <row r="1" customFormat="false" ht="13" hidden="false" customHeight="false" outlineLevel="0" collapsed="false">
      <c r="A1" s="79" t="s">
        <v>2494</v>
      </c>
      <c r="B1" s="79" t="s">
        <v>2764</v>
      </c>
      <c r="C1" s="79" t="s">
        <v>2765</v>
      </c>
      <c r="D1" s="79" t="s">
        <v>2766</v>
      </c>
      <c r="E1" s="79" t="s">
        <v>2767</v>
      </c>
    </row>
    <row r="2" s="82" customFormat="true" ht="13" hidden="false" customHeight="false" outlineLevel="0" collapsed="false">
      <c r="A2" s="80" t="s">
        <v>2768</v>
      </c>
      <c r="B2" s="80" t="s">
        <v>2769</v>
      </c>
      <c r="C2" s="81" t="s">
        <v>2770</v>
      </c>
      <c r="D2" s="81" t="s">
        <v>255</v>
      </c>
      <c r="E2" s="47" t="s">
        <v>2656</v>
      </c>
    </row>
    <row r="3" s="82" customFormat="true" ht="13" hidden="false" customHeight="false" outlineLevel="0" collapsed="false">
      <c r="A3" s="80" t="s">
        <v>2771</v>
      </c>
      <c r="B3" s="80" t="s">
        <v>2769</v>
      </c>
      <c r="C3" s="81" t="s">
        <v>2770</v>
      </c>
      <c r="D3" s="81" t="s">
        <v>255</v>
      </c>
      <c r="E3" s="47" t="s">
        <v>2655</v>
      </c>
    </row>
    <row r="4" s="82" customFormat="true" ht="13" hidden="false" customHeight="false" outlineLevel="0" collapsed="false">
      <c r="A4" s="80" t="s">
        <v>2772</v>
      </c>
      <c r="B4" s="80" t="s">
        <v>2769</v>
      </c>
      <c r="C4" s="81" t="s">
        <v>2770</v>
      </c>
      <c r="D4" s="81" t="s">
        <v>255</v>
      </c>
      <c r="E4" s="47" t="s">
        <v>2734</v>
      </c>
    </row>
    <row r="5" s="82" customFormat="true" ht="13" hidden="false" customHeight="false" outlineLevel="0" collapsed="false">
      <c r="A5" s="80" t="s">
        <v>2773</v>
      </c>
      <c r="B5" s="80" t="s">
        <v>2769</v>
      </c>
      <c r="C5" s="81" t="s">
        <v>2770</v>
      </c>
      <c r="D5" s="81" t="s">
        <v>255</v>
      </c>
      <c r="E5" s="47" t="s">
        <v>2735</v>
      </c>
    </row>
    <row r="6" s="82" customFormat="true" ht="13" hidden="false" customHeight="false" outlineLevel="0" collapsed="false">
      <c r="A6" s="80" t="s">
        <v>2774</v>
      </c>
      <c r="B6" s="80" t="s">
        <v>2769</v>
      </c>
      <c r="C6" s="81" t="s">
        <v>2770</v>
      </c>
      <c r="D6" s="81" t="s">
        <v>255</v>
      </c>
      <c r="E6" s="47" t="s">
        <v>2672</v>
      </c>
    </row>
    <row r="7" s="82" customFormat="true" ht="13" hidden="false" customHeight="false" outlineLevel="0" collapsed="false">
      <c r="A7" s="80" t="s">
        <v>2775</v>
      </c>
      <c r="B7" s="80" t="s">
        <v>2769</v>
      </c>
      <c r="C7" s="81" t="s">
        <v>2770</v>
      </c>
      <c r="D7" s="81" t="s">
        <v>255</v>
      </c>
      <c r="E7" s="47" t="s">
        <v>2673</v>
      </c>
    </row>
    <row r="8" s="82" customFormat="true" ht="13" hidden="false" customHeight="false" outlineLevel="0" collapsed="false">
      <c r="A8" s="80" t="s">
        <v>2776</v>
      </c>
      <c r="B8" s="80" t="s">
        <v>2777</v>
      </c>
      <c r="C8" s="81" t="s">
        <v>2770</v>
      </c>
      <c r="D8" s="81" t="s">
        <v>255</v>
      </c>
      <c r="E8" s="47" t="s">
        <v>2716</v>
      </c>
    </row>
    <row r="9" s="82" customFormat="true" ht="13" hidden="false" customHeight="false" outlineLevel="0" collapsed="false">
      <c r="A9" s="80" t="s">
        <v>2778</v>
      </c>
      <c r="B9" s="80" t="s">
        <v>2777</v>
      </c>
      <c r="C9" s="81" t="s">
        <v>2770</v>
      </c>
      <c r="D9" s="81" t="s">
        <v>255</v>
      </c>
      <c r="E9" s="47" t="s">
        <v>2717</v>
      </c>
    </row>
    <row r="10" s="82" customFormat="true" ht="13" hidden="false" customHeight="false" outlineLevel="0" collapsed="false">
      <c r="A10" s="80" t="s">
        <v>2779</v>
      </c>
      <c r="B10" s="80" t="s">
        <v>2777</v>
      </c>
      <c r="C10" s="81" t="s">
        <v>2770</v>
      </c>
      <c r="D10" s="81" t="s">
        <v>255</v>
      </c>
      <c r="E10" s="47" t="s">
        <v>2780</v>
      </c>
    </row>
    <row r="11" s="82" customFormat="true" ht="13" hidden="false" customHeight="false" outlineLevel="0" collapsed="false">
      <c r="A11" s="80" t="s">
        <v>2781</v>
      </c>
      <c r="B11" s="80" t="s">
        <v>2777</v>
      </c>
      <c r="C11" s="81" t="s">
        <v>2770</v>
      </c>
      <c r="D11" s="81" t="s">
        <v>255</v>
      </c>
      <c r="E11" s="47" t="s">
        <v>2782</v>
      </c>
    </row>
    <row r="12" s="82" customFormat="true" ht="13" hidden="false" customHeight="false" outlineLevel="0" collapsed="false">
      <c r="A12" s="80" t="s">
        <v>2783</v>
      </c>
      <c r="B12" s="80" t="s">
        <v>2777</v>
      </c>
      <c r="C12" s="81" t="s">
        <v>2770</v>
      </c>
      <c r="D12" s="81" t="s">
        <v>255</v>
      </c>
      <c r="E12" s="47" t="s">
        <v>2688</v>
      </c>
    </row>
    <row r="13" s="82" customFormat="true" ht="13" hidden="false" customHeight="false" outlineLevel="0" collapsed="false">
      <c r="A13" s="80" t="s">
        <v>2784</v>
      </c>
      <c r="B13" s="80" t="s">
        <v>2777</v>
      </c>
      <c r="C13" s="81" t="s">
        <v>2770</v>
      </c>
      <c r="D13" s="81" t="s">
        <v>255</v>
      </c>
      <c r="E13" s="47" t="s">
        <v>2689</v>
      </c>
    </row>
    <row r="14" customFormat="false" ht="13" hidden="false" customHeight="false" outlineLevel="0" collapsed="false">
      <c r="A14" s="74" t="s">
        <v>2785</v>
      </c>
      <c r="B14" s="83"/>
      <c r="C14" s="84" t="s">
        <v>295</v>
      </c>
      <c r="D14" s="84" t="s">
        <v>295</v>
      </c>
      <c r="E14" s="35" t="s">
        <v>2675</v>
      </c>
    </row>
    <row r="15" customFormat="false" ht="13" hidden="false" customHeight="false" outlineLevel="0" collapsed="false">
      <c r="A15" s="74" t="s">
        <v>2786</v>
      </c>
      <c r="B15" s="83"/>
      <c r="C15" s="84" t="s">
        <v>295</v>
      </c>
      <c r="D15" s="84" t="s">
        <v>295</v>
      </c>
      <c r="E15" s="35" t="s">
        <v>2676</v>
      </c>
    </row>
    <row r="16" customFormat="false" ht="13" hidden="false" customHeight="false" outlineLevel="0" collapsed="false">
      <c r="A16" s="74" t="s">
        <v>2787</v>
      </c>
      <c r="B16" s="83"/>
      <c r="C16" s="81" t="s">
        <v>2770</v>
      </c>
      <c r="D16" s="81" t="s">
        <v>255</v>
      </c>
      <c r="E16" s="35" t="s">
        <v>2677</v>
      </c>
    </row>
    <row r="17" customFormat="false" ht="13" hidden="false" customHeight="false" outlineLevel="0" collapsed="false">
      <c r="A17" s="74" t="s">
        <v>2788</v>
      </c>
      <c r="B17" s="83"/>
      <c r="C17" s="81" t="s">
        <v>2770</v>
      </c>
      <c r="D17" s="81" t="s">
        <v>255</v>
      </c>
      <c r="E17" s="35" t="s">
        <v>2678</v>
      </c>
    </row>
    <row r="18" customFormat="false" ht="13" hidden="false" customHeight="false" outlineLevel="0" collapsed="false">
      <c r="A18" s="74" t="s">
        <v>2789</v>
      </c>
      <c r="B18" s="83"/>
      <c r="C18" s="84" t="s">
        <v>295</v>
      </c>
      <c r="D18" s="84" t="s">
        <v>295</v>
      </c>
      <c r="E18" s="35"/>
    </row>
    <row r="19" customFormat="false" ht="13" hidden="false" customHeight="false" outlineLevel="0" collapsed="false">
      <c r="A19" s="74" t="s">
        <v>2790</v>
      </c>
      <c r="B19" s="83"/>
      <c r="C19" s="84" t="s">
        <v>295</v>
      </c>
      <c r="D19" s="84" t="s">
        <v>295</v>
      </c>
      <c r="E19" s="35"/>
    </row>
    <row r="20" customFormat="false" ht="13" hidden="false" customHeight="false" outlineLevel="0" collapsed="false">
      <c r="A20" s="74" t="s">
        <v>2791</v>
      </c>
      <c r="B20" s="83"/>
      <c r="C20" s="81" t="s">
        <v>2770</v>
      </c>
      <c r="D20" s="81" t="s">
        <v>255</v>
      </c>
      <c r="E20" s="35" t="s">
        <v>2724</v>
      </c>
    </row>
    <row r="21" customFormat="false" ht="13" hidden="false" customHeight="false" outlineLevel="0" collapsed="false">
      <c r="A21" s="74" t="s">
        <v>2792</v>
      </c>
      <c r="B21" s="83"/>
      <c r="C21" s="81" t="s">
        <v>2770</v>
      </c>
      <c r="D21" s="81" t="s">
        <v>255</v>
      </c>
      <c r="E21" s="35" t="s">
        <v>2738</v>
      </c>
    </row>
    <row r="22" customFormat="false" ht="13" hidden="false" customHeight="false" outlineLevel="0" collapsed="false">
      <c r="A22" s="74" t="s">
        <v>2793</v>
      </c>
      <c r="B22" s="83"/>
      <c r="C22" s="81" t="s">
        <v>2770</v>
      </c>
      <c r="D22" s="81" t="s">
        <v>255</v>
      </c>
      <c r="E22" s="35" t="s">
        <v>2745</v>
      </c>
    </row>
    <row r="23" customFormat="false" ht="13" hidden="false" customHeight="false" outlineLevel="0" collapsed="false">
      <c r="A23" s="74" t="s">
        <v>2794</v>
      </c>
      <c r="B23" s="83"/>
      <c r="C23" s="81" t="s">
        <v>2770</v>
      </c>
      <c r="D23" s="81" t="s">
        <v>255</v>
      </c>
      <c r="E23" s="35" t="s">
        <v>2746</v>
      </c>
    </row>
    <row r="24" customFormat="false" ht="13" hidden="false" customHeight="false" outlineLevel="0" collapsed="false">
      <c r="A24" s="74" t="s">
        <v>2795</v>
      </c>
      <c r="B24" s="83"/>
      <c r="C24" s="81" t="s">
        <v>2770</v>
      </c>
      <c r="D24" s="81" t="s">
        <v>255</v>
      </c>
      <c r="E24" s="35" t="s">
        <v>2747</v>
      </c>
    </row>
    <row r="25" customFormat="false" ht="13" hidden="false" customHeight="false" outlineLevel="0" collapsed="false">
      <c r="A25" s="74" t="s">
        <v>2796</v>
      </c>
      <c r="B25" s="83"/>
      <c r="C25" s="81" t="s">
        <v>2770</v>
      </c>
      <c r="D25" s="81" t="s">
        <v>255</v>
      </c>
      <c r="E25" s="35" t="s">
        <v>2747</v>
      </c>
    </row>
    <row r="26" customFormat="false" ht="13" hidden="false" customHeight="false" outlineLevel="0" collapsed="false">
      <c r="A26" s="74" t="s">
        <v>2797</v>
      </c>
      <c r="B26" s="83"/>
      <c r="C26" s="84" t="s">
        <v>295</v>
      </c>
      <c r="D26" s="84" t="s">
        <v>295</v>
      </c>
      <c r="E26" s="35"/>
    </row>
    <row r="27" customFormat="false" ht="13" hidden="false" customHeight="false" outlineLevel="0" collapsed="false">
      <c r="A27" s="74" t="s">
        <v>2798</v>
      </c>
      <c r="B27" s="83"/>
      <c r="C27" s="84" t="s">
        <v>295</v>
      </c>
      <c r="D27" s="84" t="s">
        <v>295</v>
      </c>
      <c r="E27" s="35"/>
    </row>
    <row r="28" customFormat="false" ht="13" hidden="false" customHeight="false" outlineLevel="0" collapsed="false">
      <c r="A28" s="74" t="s">
        <v>2799</v>
      </c>
      <c r="B28" s="83"/>
      <c r="C28" s="81" t="s">
        <v>2770</v>
      </c>
      <c r="D28" s="81" t="s">
        <v>255</v>
      </c>
      <c r="E28" s="35"/>
    </row>
    <row r="29" customFormat="false" ht="13" hidden="false" customHeight="false" outlineLevel="0" collapsed="false">
      <c r="A29" s="74" t="s">
        <v>2800</v>
      </c>
      <c r="B29" s="83"/>
      <c r="C29" s="81" t="s">
        <v>2770</v>
      </c>
      <c r="D29" s="81" t="s">
        <v>255</v>
      </c>
      <c r="E29" s="35"/>
    </row>
    <row r="30" customFormat="false" ht="13" hidden="false" customHeight="false" outlineLevel="0" collapsed="false">
      <c r="A30" s="74" t="s">
        <v>2801</v>
      </c>
      <c r="B30" s="83"/>
      <c r="C30" s="84" t="s">
        <v>295</v>
      </c>
      <c r="D30" s="84" t="s">
        <v>295</v>
      </c>
      <c r="E30" s="35"/>
    </row>
    <row r="31" customFormat="false" ht="13" hidden="false" customHeight="false" outlineLevel="0" collapsed="false">
      <c r="A31" s="74" t="s">
        <v>2802</v>
      </c>
      <c r="B31" s="83"/>
      <c r="C31" s="84" t="s">
        <v>295</v>
      </c>
      <c r="D31" s="84" t="s">
        <v>295</v>
      </c>
      <c r="E31" s="35"/>
    </row>
    <row r="32" customFormat="false" ht="13" hidden="false" customHeight="false" outlineLevel="0" collapsed="false">
      <c r="A32" s="74" t="s">
        <v>2803</v>
      </c>
      <c r="B32" s="83"/>
      <c r="C32" s="81" t="s">
        <v>2770</v>
      </c>
      <c r="D32" s="81" t="s">
        <v>255</v>
      </c>
      <c r="E32" s="35"/>
    </row>
    <row r="33" customFormat="false" ht="13" hidden="false" customHeight="false" outlineLevel="0" collapsed="false">
      <c r="A33" s="74" t="s">
        <v>2804</v>
      </c>
      <c r="B33" s="83"/>
      <c r="C33" s="81" t="s">
        <v>2770</v>
      </c>
      <c r="D33" s="81" t="s">
        <v>255</v>
      </c>
      <c r="E33" s="35"/>
    </row>
    <row r="34" customFormat="false" ht="13" hidden="false" customHeight="false" outlineLevel="0" collapsed="false">
      <c r="A34" s="74" t="s">
        <v>2805</v>
      </c>
      <c r="B34" s="74"/>
      <c r="C34" s="85" t="s">
        <v>2806</v>
      </c>
      <c r="D34" s="86" t="s">
        <v>2807</v>
      </c>
      <c r="E34" s="47" t="s">
        <v>2651</v>
      </c>
    </row>
    <row r="35" customFormat="false" ht="13" hidden="false" customHeight="false" outlineLevel="0" collapsed="false">
      <c r="A35" s="74" t="s">
        <v>2808</v>
      </c>
      <c r="B35" s="74"/>
      <c r="C35" s="85" t="s">
        <v>2806</v>
      </c>
      <c r="D35" s="86" t="s">
        <v>2807</v>
      </c>
      <c r="E35" s="47" t="s">
        <v>2652</v>
      </c>
    </row>
    <row r="36" customFormat="false" ht="13" hidden="false" customHeight="false" outlineLevel="0" collapsed="false">
      <c r="A36" s="74" t="s">
        <v>2809</v>
      </c>
      <c r="B36" s="74"/>
      <c r="C36" s="85" t="s">
        <v>2806</v>
      </c>
      <c r="D36" s="86" t="s">
        <v>2807</v>
      </c>
      <c r="E36" s="47" t="s">
        <v>2668</v>
      </c>
    </row>
    <row r="37" customFormat="false" ht="13" hidden="false" customHeight="false" outlineLevel="0" collapsed="false">
      <c r="A37" s="74" t="s">
        <v>2810</v>
      </c>
      <c r="B37" s="74"/>
      <c r="C37" s="85" t="s">
        <v>2806</v>
      </c>
      <c r="D37" s="86" t="s">
        <v>2807</v>
      </c>
      <c r="E37" s="47" t="s">
        <v>2669</v>
      </c>
    </row>
    <row r="38" customFormat="false" ht="13" hidden="false" customHeight="false" outlineLevel="0" collapsed="false">
      <c r="A38" s="74" t="s">
        <v>2811</v>
      </c>
      <c r="B38" s="74"/>
      <c r="C38" s="85" t="s">
        <v>2806</v>
      </c>
      <c r="D38" s="86" t="s">
        <v>2807</v>
      </c>
      <c r="E38" s="47" t="s">
        <v>2619</v>
      </c>
    </row>
    <row r="39" customFormat="false" ht="13" hidden="false" customHeight="false" outlineLevel="0" collapsed="false">
      <c r="A39" s="74" t="s">
        <v>2812</v>
      </c>
      <c r="B39" s="74"/>
      <c r="C39" s="85" t="s">
        <v>2806</v>
      </c>
      <c r="D39" s="86" t="s">
        <v>2807</v>
      </c>
      <c r="E39" s="47" t="s">
        <v>2679</v>
      </c>
    </row>
    <row r="40" customFormat="false" ht="13" hidden="false" customHeight="false" outlineLevel="0" collapsed="false">
      <c r="A40" s="74" t="s">
        <v>2813</v>
      </c>
      <c r="B40" s="74"/>
      <c r="C40" s="85" t="s">
        <v>2806</v>
      </c>
      <c r="D40" s="86" t="s">
        <v>2807</v>
      </c>
      <c r="E40" s="47" t="s">
        <v>2682</v>
      </c>
    </row>
    <row r="41" customFormat="false" ht="13" hidden="false" customHeight="false" outlineLevel="0" collapsed="false">
      <c r="A41" s="74" t="s">
        <v>2814</v>
      </c>
      <c r="B41" s="74"/>
      <c r="C41" s="85" t="s">
        <v>2806</v>
      </c>
      <c r="D41" s="86" t="s">
        <v>2807</v>
      </c>
      <c r="E41" s="47" t="s">
        <v>2683</v>
      </c>
    </row>
    <row r="42" customFormat="false" ht="13" hidden="false" customHeight="false" outlineLevel="0" collapsed="false">
      <c r="A42" s="74" t="s">
        <v>2815</v>
      </c>
      <c r="B42" s="74"/>
      <c r="C42" s="85" t="s">
        <v>2806</v>
      </c>
      <c r="D42" s="86" t="s">
        <v>2807</v>
      </c>
      <c r="E42" s="47" t="s">
        <v>2698</v>
      </c>
    </row>
    <row r="43" customFormat="false" ht="13" hidden="false" customHeight="false" outlineLevel="0" collapsed="false">
      <c r="A43" s="74" t="s">
        <v>2816</v>
      </c>
      <c r="B43" s="74"/>
      <c r="C43" s="85" t="s">
        <v>2806</v>
      </c>
      <c r="D43" s="86" t="s">
        <v>2807</v>
      </c>
      <c r="E43" s="47"/>
    </row>
    <row r="44" customFormat="false" ht="13" hidden="false" customHeight="false" outlineLevel="0" collapsed="false">
      <c r="A44" s="74" t="s">
        <v>2817</v>
      </c>
      <c r="B44" s="74"/>
      <c r="C44" s="85" t="s">
        <v>2806</v>
      </c>
      <c r="D44" s="86" t="s">
        <v>2807</v>
      </c>
      <c r="E44" s="47" t="s">
        <v>2701</v>
      </c>
    </row>
    <row r="45" customFormat="false" ht="13" hidden="false" customHeight="false" outlineLevel="0" collapsed="false">
      <c r="A45" s="74" t="s">
        <v>2818</v>
      </c>
      <c r="B45" s="74"/>
      <c r="C45" s="85" t="s">
        <v>2806</v>
      </c>
      <c r="D45" s="86" t="s">
        <v>2807</v>
      </c>
      <c r="E45" s="47" t="s">
        <v>2702</v>
      </c>
    </row>
    <row r="46" customFormat="false" ht="13" hidden="false" customHeight="false" outlineLevel="0" collapsed="false">
      <c r="A46" s="74" t="s">
        <v>2819</v>
      </c>
      <c r="B46" s="74"/>
      <c r="C46" s="85" t="s">
        <v>2806</v>
      </c>
      <c r="D46" s="86" t="s">
        <v>2807</v>
      </c>
      <c r="E46" s="47" t="s">
        <v>2820</v>
      </c>
    </row>
    <row r="47" customFormat="false" ht="13" hidden="false" customHeight="false" outlineLevel="0" collapsed="false">
      <c r="A47" s="74" t="s">
        <v>2821</v>
      </c>
      <c r="B47" s="74"/>
      <c r="C47" s="85" t="s">
        <v>2806</v>
      </c>
      <c r="D47" s="86" t="s">
        <v>2807</v>
      </c>
      <c r="E47" s="47" t="s">
        <v>2713</v>
      </c>
    </row>
    <row r="48" customFormat="false" ht="13" hidden="false" customHeight="false" outlineLevel="0" collapsed="false">
      <c r="A48" s="74" t="s">
        <v>2822</v>
      </c>
      <c r="B48" s="74"/>
      <c r="C48" s="85" t="s">
        <v>2806</v>
      </c>
      <c r="D48" s="86" t="s">
        <v>2807</v>
      </c>
      <c r="E48" s="47" t="s">
        <v>2728</v>
      </c>
    </row>
    <row r="49" customFormat="false" ht="13" hidden="false" customHeight="false" outlineLevel="0" collapsed="false">
      <c r="A49" s="74" t="s">
        <v>2823</v>
      </c>
      <c r="B49" s="74"/>
      <c r="C49" s="85" t="s">
        <v>2806</v>
      </c>
      <c r="D49" s="86" t="s">
        <v>2807</v>
      </c>
      <c r="E49" s="47" t="s">
        <v>2729</v>
      </c>
    </row>
    <row r="50" customFormat="false" ht="13" hidden="false" customHeight="false" outlineLevel="0" collapsed="false">
      <c r="A50" s="74" t="s">
        <v>2824</v>
      </c>
      <c r="B50" s="74"/>
      <c r="C50" s="85" t="s">
        <v>2806</v>
      </c>
      <c r="D50" s="86" t="s">
        <v>2807</v>
      </c>
      <c r="E50" s="47" t="s">
        <v>2730</v>
      </c>
    </row>
    <row r="51" customFormat="false" ht="13" hidden="false" customHeight="false" outlineLevel="0" collapsed="false">
      <c r="A51" s="74" t="s">
        <v>2825</v>
      </c>
      <c r="B51" s="74"/>
      <c r="C51" s="85" t="s">
        <v>2806</v>
      </c>
      <c r="D51" s="86" t="s">
        <v>2807</v>
      </c>
      <c r="E51" s="47" t="s">
        <v>2731</v>
      </c>
    </row>
    <row r="52" customFormat="false" ht="13" hidden="false" customHeight="false" outlineLevel="0" collapsed="false">
      <c r="A52" s="74" t="s">
        <v>2826</v>
      </c>
      <c r="B52" s="74"/>
      <c r="C52" s="85" t="s">
        <v>2806</v>
      </c>
      <c r="D52" s="86" t="s">
        <v>2807</v>
      </c>
      <c r="E52" s="47" t="s">
        <v>2739</v>
      </c>
    </row>
    <row r="53" customFormat="false" ht="13" hidden="false" customHeight="false" outlineLevel="0" collapsed="false">
      <c r="A53" s="74" t="s">
        <v>2827</v>
      </c>
      <c r="B53" s="74"/>
      <c r="C53" s="85" t="s">
        <v>2806</v>
      </c>
      <c r="D53" s="86" t="s">
        <v>2807</v>
      </c>
      <c r="E53" s="47" t="s">
        <v>2740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0" activeCellId="0" sqref="A70"/>
    </sheetView>
  </sheetViews>
  <sheetFormatPr defaultRowHeight="13" zeroHeight="false" outlineLevelRow="0" outlineLevelCol="0"/>
  <cols>
    <col collapsed="false" customWidth="true" hidden="false" outlineLevel="0" max="1" min="1" style="0" width="10.59"/>
    <col collapsed="false" customWidth="true" hidden="false" outlineLevel="0" max="2" min="2" style="87" width="8.71"/>
    <col collapsed="false" customWidth="true" hidden="false" outlineLevel="0" max="3" min="3" style="87" width="7.71"/>
    <col collapsed="false" customWidth="true" hidden="false" outlineLevel="0" max="4" min="4" style="0" width="13.29"/>
    <col collapsed="false" customWidth="true" hidden="false" outlineLevel="0" max="1025" min="5" style="0" width="10.59"/>
  </cols>
  <sheetData>
    <row r="1" customFormat="false" ht="13" hidden="false" customHeight="false" outlineLevel="0" collapsed="false">
      <c r="A1" s="0" t="s">
        <v>35</v>
      </c>
      <c r="B1" s="88" t="s">
        <v>2490</v>
      </c>
      <c r="C1" s="88" t="s">
        <v>2764</v>
      </c>
      <c r="D1" s="0" t="s">
        <v>56</v>
      </c>
      <c r="O1" s="0" t="s">
        <v>2490</v>
      </c>
      <c r="P1" s="0" t="s">
        <v>2764</v>
      </c>
      <c r="Q1" s="0" t="s">
        <v>56</v>
      </c>
    </row>
    <row r="2" customFormat="false" ht="13" hidden="true" customHeight="false" outlineLevel="0" collapsed="false">
      <c r="A2" s="89" t="n">
        <v>458</v>
      </c>
      <c r="B2" s="87" t="s">
        <v>2793</v>
      </c>
      <c r="C2" s="87" t="n">
        <v>3</v>
      </c>
    </row>
    <row r="3" customFormat="false" ht="13" hidden="true" customHeight="false" outlineLevel="0" collapsed="false">
      <c r="A3" s="89" t="n">
        <v>458</v>
      </c>
      <c r="B3" s="87" t="s">
        <v>2794</v>
      </c>
      <c r="C3" s="87" t="n">
        <v>3</v>
      </c>
    </row>
    <row r="4" customFormat="false" ht="13" hidden="true" customHeight="false" outlineLevel="0" collapsed="false">
      <c r="A4" s="89" t="n">
        <v>480</v>
      </c>
      <c r="B4" s="87" t="s">
        <v>2800</v>
      </c>
      <c r="C4" s="87" t="n">
        <v>3</v>
      </c>
    </row>
    <row r="5" customFormat="false" ht="13" hidden="true" customHeight="false" outlineLevel="0" collapsed="false">
      <c r="A5" s="89" t="n">
        <v>480</v>
      </c>
      <c r="B5" s="87" t="s">
        <v>2799</v>
      </c>
      <c r="C5" s="87" t="n">
        <v>3</v>
      </c>
    </row>
    <row r="6" customFormat="false" ht="13" hidden="true" customHeight="false" outlineLevel="0" collapsed="false">
      <c r="A6" s="89" t="n">
        <v>492</v>
      </c>
      <c r="B6" s="18" t="s">
        <v>2826</v>
      </c>
      <c r="C6" s="87" t="n">
        <v>4</v>
      </c>
    </row>
    <row r="7" customFormat="false" ht="13" hidden="true" customHeight="false" outlineLevel="0" collapsed="false">
      <c r="A7" s="89" t="n">
        <v>492</v>
      </c>
      <c r="B7" s="18" t="s">
        <v>2827</v>
      </c>
      <c r="C7" s="87" t="n">
        <v>4</v>
      </c>
    </row>
    <row r="8" customFormat="false" ht="13" hidden="true" customHeight="false" outlineLevel="0" collapsed="false">
      <c r="A8" s="89" t="n">
        <v>505</v>
      </c>
      <c r="B8" s="87" t="s">
        <v>2828</v>
      </c>
      <c r="C8" s="87" t="n">
        <v>3</v>
      </c>
    </row>
    <row r="9" customFormat="false" ht="13" hidden="true" customHeight="false" outlineLevel="0" collapsed="false">
      <c r="A9" s="89" t="n">
        <v>505</v>
      </c>
      <c r="B9" s="87" t="s">
        <v>2829</v>
      </c>
      <c r="C9" s="87" t="n">
        <v>3</v>
      </c>
    </row>
    <row r="10" customFormat="false" ht="13" hidden="true" customHeight="false" outlineLevel="0" collapsed="false">
      <c r="A10" s="89" t="n">
        <v>524</v>
      </c>
      <c r="B10" s="87" t="s">
        <v>2776</v>
      </c>
      <c r="C10" s="87" t="n">
        <v>1</v>
      </c>
    </row>
    <row r="11" customFormat="false" ht="13" hidden="true" customHeight="false" outlineLevel="0" collapsed="false">
      <c r="A11" s="89" t="n">
        <v>524</v>
      </c>
      <c r="B11" s="87" t="s">
        <v>2778</v>
      </c>
      <c r="C11" s="87" t="n">
        <v>1</v>
      </c>
    </row>
    <row r="12" customFormat="false" ht="13" hidden="true" customHeight="false" outlineLevel="0" collapsed="false">
      <c r="A12" s="89" t="n">
        <v>528</v>
      </c>
      <c r="B12" s="18" t="s">
        <v>2824</v>
      </c>
      <c r="C12" s="87" t="n">
        <v>4</v>
      </c>
    </row>
    <row r="13" customFormat="false" ht="13" hidden="true" customHeight="false" outlineLevel="0" collapsed="false">
      <c r="A13" s="89" t="n">
        <v>528</v>
      </c>
      <c r="B13" s="18" t="s">
        <v>2825</v>
      </c>
      <c r="C13" s="87" t="n">
        <v>4</v>
      </c>
    </row>
    <row r="14" customFormat="false" ht="13" hidden="true" customHeight="false" outlineLevel="0" collapsed="false">
      <c r="A14" s="89" t="n">
        <v>535</v>
      </c>
      <c r="B14" s="18" t="s">
        <v>2822</v>
      </c>
      <c r="C14" s="87" t="n">
        <v>4</v>
      </c>
    </row>
    <row r="15" customFormat="false" ht="13" hidden="true" customHeight="false" outlineLevel="0" collapsed="false">
      <c r="A15" s="89" t="n">
        <v>535</v>
      </c>
      <c r="B15" s="18" t="s">
        <v>2823</v>
      </c>
      <c r="C15" s="87" t="n">
        <v>4</v>
      </c>
    </row>
    <row r="16" customFormat="false" ht="13" hidden="true" customHeight="false" outlineLevel="0" collapsed="false">
      <c r="A16" s="89" t="n">
        <v>538</v>
      </c>
      <c r="B16" s="87" t="s">
        <v>2796</v>
      </c>
      <c r="C16" s="87" t="n">
        <v>3</v>
      </c>
    </row>
    <row r="17" customFormat="false" ht="13" hidden="true" customHeight="false" outlineLevel="0" collapsed="false">
      <c r="A17" s="89" t="n">
        <v>538</v>
      </c>
      <c r="B17" s="87" t="s">
        <v>2795</v>
      </c>
      <c r="C17" s="87" t="n">
        <v>3</v>
      </c>
    </row>
    <row r="18" customFormat="false" ht="13" hidden="true" customHeight="false" outlineLevel="0" collapsed="false">
      <c r="A18" s="89" t="n">
        <v>544</v>
      </c>
      <c r="B18" s="87" t="s">
        <v>2792</v>
      </c>
      <c r="C18" s="87" t="n">
        <v>3</v>
      </c>
    </row>
    <row r="19" customFormat="false" ht="13" hidden="true" customHeight="false" outlineLevel="0" collapsed="false">
      <c r="A19" s="89" t="n">
        <v>544</v>
      </c>
      <c r="B19" s="87" t="s">
        <v>2791</v>
      </c>
      <c r="C19" s="87" t="n">
        <v>3</v>
      </c>
    </row>
    <row r="20" customFormat="false" ht="13" hidden="true" customHeight="false" outlineLevel="0" collapsed="false">
      <c r="A20" s="89" t="n">
        <v>583</v>
      </c>
      <c r="B20" s="87" t="s">
        <v>2804</v>
      </c>
      <c r="C20" s="87" t="n">
        <v>3</v>
      </c>
    </row>
    <row r="21" customFormat="false" ht="13" hidden="true" customHeight="false" outlineLevel="0" collapsed="false">
      <c r="A21" s="89" t="n">
        <v>583</v>
      </c>
      <c r="B21" s="87" t="s">
        <v>2803</v>
      </c>
      <c r="C21" s="87" t="n">
        <v>3</v>
      </c>
    </row>
    <row r="22" customFormat="false" ht="13" hidden="true" customHeight="false" outlineLevel="0" collapsed="false">
      <c r="A22" s="89" t="n">
        <v>595</v>
      </c>
      <c r="B22" s="87" t="s">
        <v>2830</v>
      </c>
      <c r="C22" s="87" t="n">
        <v>2</v>
      </c>
    </row>
    <row r="23" customFormat="false" ht="13" hidden="true" customHeight="false" outlineLevel="0" collapsed="false">
      <c r="A23" s="89" t="n">
        <v>595</v>
      </c>
      <c r="B23" s="87" t="s">
        <v>2831</v>
      </c>
      <c r="C23" s="87" t="n">
        <v>2</v>
      </c>
      <c r="D23" s="0" t="s">
        <v>2832</v>
      </c>
    </row>
    <row r="24" customFormat="false" ht="13" hidden="true" customHeight="false" outlineLevel="0" collapsed="false">
      <c r="A24" s="89" t="n">
        <v>595</v>
      </c>
      <c r="B24" s="87" t="s">
        <v>2833</v>
      </c>
      <c r="C24" s="87" t="n">
        <v>2</v>
      </c>
    </row>
    <row r="25" customFormat="false" ht="13" hidden="true" customHeight="false" outlineLevel="0" collapsed="false">
      <c r="A25" s="89" t="n">
        <v>595</v>
      </c>
      <c r="B25" s="87" t="s">
        <v>2834</v>
      </c>
      <c r="C25" s="87" t="n">
        <v>2</v>
      </c>
      <c r="D25" s="0" t="s">
        <v>2832</v>
      </c>
    </row>
    <row r="26" customFormat="false" ht="13" hidden="true" customHeight="false" outlineLevel="0" collapsed="false">
      <c r="A26" s="89" t="n">
        <v>602</v>
      </c>
      <c r="B26" s="87" t="s">
        <v>2835</v>
      </c>
      <c r="C26" s="87" t="n">
        <v>2</v>
      </c>
    </row>
    <row r="27" customFormat="false" ht="13" hidden="true" customHeight="false" outlineLevel="0" collapsed="false">
      <c r="A27" s="89" t="n">
        <v>602</v>
      </c>
      <c r="B27" s="87" t="s">
        <v>2836</v>
      </c>
      <c r="C27" s="87" t="n">
        <v>2</v>
      </c>
      <c r="D27" s="0" t="s">
        <v>2832</v>
      </c>
    </row>
    <row r="28" customFormat="false" ht="13" hidden="true" customHeight="false" outlineLevel="0" collapsed="false">
      <c r="A28" s="89" t="n">
        <v>602</v>
      </c>
      <c r="B28" s="87" t="s">
        <v>2837</v>
      </c>
      <c r="C28" s="87" t="n">
        <v>2</v>
      </c>
    </row>
    <row r="29" customFormat="false" ht="13" hidden="true" customHeight="false" outlineLevel="0" collapsed="false">
      <c r="A29" s="89" t="n">
        <v>602</v>
      </c>
      <c r="B29" s="87" t="s">
        <v>2838</v>
      </c>
      <c r="C29" s="87" t="n">
        <v>2</v>
      </c>
      <c r="D29" s="0" t="s">
        <v>2832</v>
      </c>
    </row>
    <row r="30" customFormat="false" ht="13" hidden="true" customHeight="false" outlineLevel="0" collapsed="false">
      <c r="A30" s="89" t="n">
        <v>602</v>
      </c>
      <c r="B30" s="87" t="s">
        <v>2839</v>
      </c>
      <c r="C30" s="87" t="n">
        <v>2</v>
      </c>
      <c r="D30" s="0" t="s">
        <v>2832</v>
      </c>
    </row>
    <row r="31" customFormat="false" ht="13" hidden="true" customHeight="false" outlineLevel="0" collapsed="false">
      <c r="A31" s="0" t="n">
        <v>62</v>
      </c>
      <c r="B31" s="87" t="s">
        <v>2768</v>
      </c>
      <c r="C31" s="87" t="n">
        <v>2</v>
      </c>
    </row>
    <row r="32" customFormat="false" ht="13" hidden="true" customHeight="false" outlineLevel="0" collapsed="false">
      <c r="A32" s="0" t="n">
        <v>62</v>
      </c>
      <c r="B32" s="87" t="s">
        <v>2771</v>
      </c>
      <c r="C32" s="87" t="n">
        <v>2</v>
      </c>
    </row>
    <row r="33" customFormat="false" ht="13" hidden="true" customHeight="false" outlineLevel="0" collapsed="false">
      <c r="A33" s="89" t="n">
        <v>656</v>
      </c>
      <c r="B33" s="87" t="s">
        <v>2774</v>
      </c>
      <c r="C33" s="87" t="n">
        <v>2</v>
      </c>
    </row>
    <row r="34" customFormat="false" ht="13" hidden="true" customHeight="false" outlineLevel="0" collapsed="false">
      <c r="A34" s="89" t="n">
        <v>656</v>
      </c>
      <c r="B34" s="87" t="s">
        <v>2775</v>
      </c>
      <c r="C34" s="87" t="n">
        <v>2</v>
      </c>
    </row>
    <row r="35" customFormat="false" ht="13" hidden="true" customHeight="false" outlineLevel="0" collapsed="false">
      <c r="A35" s="89" t="n">
        <v>661</v>
      </c>
      <c r="B35" s="18" t="s">
        <v>2809</v>
      </c>
      <c r="C35" s="87" t="n">
        <v>4</v>
      </c>
    </row>
    <row r="36" customFormat="false" ht="13" hidden="true" customHeight="false" outlineLevel="0" collapsed="false">
      <c r="A36" s="89" t="n">
        <v>661</v>
      </c>
      <c r="B36" s="18" t="s">
        <v>2810</v>
      </c>
      <c r="C36" s="87" t="n">
        <v>4</v>
      </c>
    </row>
    <row r="37" customFormat="false" ht="13" hidden="true" customHeight="false" outlineLevel="0" collapsed="false">
      <c r="A37" s="89" t="n">
        <v>662</v>
      </c>
      <c r="B37" s="87" t="s">
        <v>2779</v>
      </c>
      <c r="C37" s="87" t="n">
        <v>2</v>
      </c>
    </row>
    <row r="38" customFormat="false" ht="13" hidden="true" customHeight="false" outlineLevel="0" collapsed="false">
      <c r="A38" s="89" t="n">
        <v>662</v>
      </c>
      <c r="B38" s="87" t="s">
        <v>2781</v>
      </c>
      <c r="C38" s="87" t="n">
        <v>2</v>
      </c>
    </row>
    <row r="39" customFormat="false" ht="13" hidden="true" customHeight="false" outlineLevel="0" collapsed="false">
      <c r="A39" s="89" t="n">
        <v>664</v>
      </c>
      <c r="B39" s="18" t="s">
        <v>2811</v>
      </c>
      <c r="C39" s="87" t="n">
        <v>4</v>
      </c>
    </row>
    <row r="40" customFormat="false" ht="13" hidden="true" customHeight="false" outlineLevel="0" collapsed="false">
      <c r="A40" s="89" t="n">
        <v>664</v>
      </c>
      <c r="B40" s="18" t="s">
        <v>2812</v>
      </c>
      <c r="C40" s="87" t="n">
        <v>4</v>
      </c>
    </row>
    <row r="41" customFormat="false" ht="13" hidden="true" customHeight="false" outlineLevel="0" collapsed="false">
      <c r="A41" s="89" t="n">
        <v>665</v>
      </c>
      <c r="B41" s="87" t="s">
        <v>2787</v>
      </c>
      <c r="C41" s="87" t="n">
        <v>3</v>
      </c>
    </row>
    <row r="42" customFormat="false" ht="13" hidden="true" customHeight="false" outlineLevel="0" collapsed="false">
      <c r="A42" s="89" t="n">
        <v>665</v>
      </c>
      <c r="B42" s="87" t="s">
        <v>2788</v>
      </c>
      <c r="C42" s="87" t="n">
        <v>3</v>
      </c>
    </row>
    <row r="43" customFormat="false" ht="13" hidden="true" customHeight="false" outlineLevel="0" collapsed="false">
      <c r="A43" s="89" t="n">
        <v>678</v>
      </c>
      <c r="B43" s="87" t="s">
        <v>2783</v>
      </c>
      <c r="C43" s="87" t="n">
        <v>2</v>
      </c>
    </row>
    <row r="44" customFormat="false" ht="13" hidden="true" customHeight="false" outlineLevel="0" collapsed="false">
      <c r="A44" s="89" t="n">
        <v>678</v>
      </c>
      <c r="B44" s="87" t="s">
        <v>2784</v>
      </c>
      <c r="C44" s="87" t="n">
        <v>2</v>
      </c>
    </row>
    <row r="45" customFormat="false" ht="13" hidden="true" customHeight="false" outlineLevel="0" collapsed="false">
      <c r="A45" s="89" t="n">
        <v>686</v>
      </c>
      <c r="B45" s="87" t="s">
        <v>2840</v>
      </c>
      <c r="C45" s="87" t="n">
        <v>1</v>
      </c>
    </row>
    <row r="46" customFormat="false" ht="13" hidden="true" customHeight="false" outlineLevel="0" collapsed="false">
      <c r="A46" s="89" t="n">
        <v>686</v>
      </c>
      <c r="B46" s="87" t="s">
        <v>2841</v>
      </c>
      <c r="C46" s="87" t="n">
        <v>1</v>
      </c>
    </row>
    <row r="47" customFormat="false" ht="13" hidden="true" customHeight="false" outlineLevel="0" collapsed="false">
      <c r="A47" s="89" t="n">
        <v>694</v>
      </c>
      <c r="B47" s="18" t="s">
        <v>2813</v>
      </c>
      <c r="C47" s="87" t="n">
        <v>4</v>
      </c>
    </row>
    <row r="48" customFormat="false" ht="13" hidden="true" customHeight="false" outlineLevel="0" collapsed="false">
      <c r="A48" s="89" t="n">
        <v>694</v>
      </c>
      <c r="B48" s="18" t="s">
        <v>2814</v>
      </c>
      <c r="C48" s="87" t="n">
        <v>4</v>
      </c>
    </row>
    <row r="49" customFormat="false" ht="13" hidden="true" customHeight="false" outlineLevel="0" collapsed="false">
      <c r="A49" s="89" t="n">
        <v>699</v>
      </c>
      <c r="B49" s="87" t="s">
        <v>2842</v>
      </c>
      <c r="C49" s="87" t="n">
        <v>1</v>
      </c>
    </row>
    <row r="50" customFormat="false" ht="13" hidden="true" customHeight="false" outlineLevel="0" collapsed="false">
      <c r="A50" s="89" t="n">
        <v>699</v>
      </c>
      <c r="B50" s="87" t="s">
        <v>2843</v>
      </c>
      <c r="C50" s="87" t="n">
        <v>1</v>
      </c>
    </row>
    <row r="51" customFormat="false" ht="13" hidden="true" customHeight="false" outlineLevel="0" collapsed="false">
      <c r="A51" s="89" t="n">
        <v>717</v>
      </c>
      <c r="B51" s="87" t="s">
        <v>2844</v>
      </c>
      <c r="C51" s="87" t="n">
        <v>3</v>
      </c>
    </row>
    <row r="52" customFormat="false" ht="13" hidden="true" customHeight="false" outlineLevel="0" collapsed="false">
      <c r="A52" s="89" t="n">
        <v>717</v>
      </c>
      <c r="B52" s="87" t="s">
        <v>2845</v>
      </c>
      <c r="C52" s="87" t="n">
        <v>3</v>
      </c>
    </row>
    <row r="53" customFormat="false" ht="13" hidden="true" customHeight="false" outlineLevel="0" collapsed="false">
      <c r="A53" s="89" t="n">
        <v>719</v>
      </c>
      <c r="B53" s="87" t="s">
        <v>2846</v>
      </c>
      <c r="C53" s="87" t="n">
        <v>1</v>
      </c>
    </row>
    <row r="54" customFormat="false" ht="13" hidden="true" customHeight="false" outlineLevel="0" collapsed="false">
      <c r="A54" s="89" t="n">
        <v>719</v>
      </c>
      <c r="B54" s="87" t="s">
        <v>2847</v>
      </c>
      <c r="C54" s="87" t="n">
        <v>1</v>
      </c>
    </row>
    <row r="55" customFormat="false" ht="13" hidden="true" customHeight="false" outlineLevel="0" collapsed="false">
      <c r="A55" s="89" t="n">
        <v>719</v>
      </c>
      <c r="B55" s="87" t="s">
        <v>2847</v>
      </c>
      <c r="C55" s="87" t="n">
        <v>2</v>
      </c>
    </row>
    <row r="56" customFormat="false" ht="13" hidden="true" customHeight="false" outlineLevel="0" collapsed="false">
      <c r="A56" s="89" t="n">
        <v>726</v>
      </c>
      <c r="B56" s="87" t="s">
        <v>2848</v>
      </c>
      <c r="C56" s="87" t="n">
        <v>2</v>
      </c>
    </row>
    <row r="57" customFormat="false" ht="13" hidden="true" customHeight="false" outlineLevel="0" collapsed="false">
      <c r="A57" s="89" t="n">
        <v>726</v>
      </c>
      <c r="B57" s="87" t="s">
        <v>2849</v>
      </c>
      <c r="C57" s="87" t="n">
        <v>2</v>
      </c>
    </row>
    <row r="58" customFormat="false" ht="13" hidden="true" customHeight="false" outlineLevel="0" collapsed="false">
      <c r="A58" s="89" t="n">
        <v>726</v>
      </c>
      <c r="B58" s="87" t="s">
        <v>2850</v>
      </c>
      <c r="C58" s="87" t="n">
        <v>2</v>
      </c>
    </row>
    <row r="59" customFormat="false" ht="13" hidden="true" customHeight="false" outlineLevel="0" collapsed="false">
      <c r="A59" s="89" t="n">
        <v>726</v>
      </c>
      <c r="B59" s="87" t="s">
        <v>2851</v>
      </c>
      <c r="C59" s="87" t="n">
        <v>2</v>
      </c>
    </row>
    <row r="60" customFormat="false" ht="13" hidden="true" customHeight="false" outlineLevel="0" collapsed="false">
      <c r="A60" s="89" t="n">
        <v>727</v>
      </c>
      <c r="B60" s="87" t="s">
        <v>2852</v>
      </c>
      <c r="C60" s="87" t="n">
        <v>2</v>
      </c>
    </row>
    <row r="61" customFormat="false" ht="13" hidden="true" customHeight="false" outlineLevel="0" collapsed="false">
      <c r="A61" s="89" t="n">
        <v>727</v>
      </c>
      <c r="B61" s="87" t="s">
        <v>2853</v>
      </c>
      <c r="C61" s="87" t="n">
        <v>2</v>
      </c>
    </row>
    <row r="62" customFormat="false" ht="13" hidden="true" customHeight="false" outlineLevel="0" collapsed="false">
      <c r="A62" s="89" t="n">
        <v>55</v>
      </c>
      <c r="B62" s="18" t="s">
        <v>2808</v>
      </c>
      <c r="C62" s="87" t="s">
        <v>2854</v>
      </c>
    </row>
    <row r="63" customFormat="false" ht="13" hidden="true" customHeight="false" outlineLevel="0" collapsed="false">
      <c r="A63" s="89" t="n">
        <v>55</v>
      </c>
      <c r="B63" s="18" t="s">
        <v>2805</v>
      </c>
      <c r="C63" s="87" t="s">
        <v>2854</v>
      </c>
    </row>
    <row r="64" customFormat="false" ht="13" hidden="true" customHeight="false" outlineLevel="0" collapsed="false">
      <c r="A64" s="89" t="n">
        <v>450</v>
      </c>
      <c r="B64" s="18" t="s">
        <v>2855</v>
      </c>
      <c r="C64" s="87" t="s">
        <v>2854</v>
      </c>
    </row>
    <row r="65" customFormat="false" ht="13" hidden="true" customHeight="false" outlineLevel="0" collapsed="false">
      <c r="A65" s="89" t="n">
        <v>450</v>
      </c>
      <c r="B65" s="18" t="s">
        <v>2856</v>
      </c>
      <c r="C65" s="87" t="s">
        <v>2854</v>
      </c>
    </row>
    <row r="66" customFormat="false" ht="13" hidden="true" customHeight="false" outlineLevel="0" collapsed="false">
      <c r="A66" s="89" t="n">
        <v>447</v>
      </c>
      <c r="B66" s="18" t="s">
        <v>2819</v>
      </c>
      <c r="C66" s="87" t="s">
        <v>2854</v>
      </c>
    </row>
    <row r="67" customFormat="false" ht="13" hidden="true" customHeight="false" outlineLevel="0" collapsed="false">
      <c r="A67" s="89" t="n">
        <v>447</v>
      </c>
      <c r="B67" s="18" t="s">
        <v>2821</v>
      </c>
      <c r="C67" s="87" t="s">
        <v>2854</v>
      </c>
    </row>
    <row r="68" customFormat="false" ht="13" hidden="true" customHeight="false" outlineLevel="0" collapsed="false">
      <c r="A68" s="89" t="n">
        <v>557</v>
      </c>
      <c r="B68" s="18" t="s">
        <v>2772</v>
      </c>
      <c r="C68" s="87" t="s">
        <v>2854</v>
      </c>
    </row>
    <row r="69" customFormat="false" ht="13" hidden="true" customHeight="false" outlineLevel="0" collapsed="false">
      <c r="A69" s="89" t="n">
        <v>557</v>
      </c>
      <c r="B69" s="18" t="s">
        <v>2773</v>
      </c>
      <c r="C69" s="87" t="s">
        <v>2854</v>
      </c>
    </row>
    <row r="70" customFormat="false" ht="13" hidden="false" customHeight="false" outlineLevel="0" collapsed="false">
      <c r="A70" s="0" t="n">
        <v>455</v>
      </c>
      <c r="B70" s="87" t="s">
        <v>2857</v>
      </c>
      <c r="C70" s="18" t="n">
        <v>5</v>
      </c>
    </row>
    <row r="71" customFormat="false" ht="13" hidden="false" customHeight="false" outlineLevel="0" collapsed="false">
      <c r="A71" s="0" t="n">
        <v>455</v>
      </c>
      <c r="B71" s="87" t="s">
        <v>2858</v>
      </c>
      <c r="C71" s="18" t="n">
        <v>5</v>
      </c>
    </row>
    <row r="72" customFormat="false" ht="13" hidden="false" customHeight="false" outlineLevel="0" collapsed="false">
      <c r="A72" s="0" t="n">
        <v>536</v>
      </c>
      <c r="B72" s="87" t="s">
        <v>2859</v>
      </c>
      <c r="C72" s="18" t="n">
        <v>5</v>
      </c>
    </row>
    <row r="73" customFormat="false" ht="13" hidden="false" customHeight="false" outlineLevel="0" collapsed="false">
      <c r="A73" s="0" t="n">
        <v>536</v>
      </c>
      <c r="B73" s="87" t="s">
        <v>2860</v>
      </c>
      <c r="C73" s="18" t="n">
        <v>5</v>
      </c>
    </row>
    <row r="74" customFormat="false" ht="13" hidden="false" customHeight="false" outlineLevel="0" collapsed="false">
      <c r="A74" s="0" t="n">
        <v>566</v>
      </c>
      <c r="B74" s="87" t="s">
        <v>2861</v>
      </c>
      <c r="C74" s="18" t="n">
        <v>5</v>
      </c>
    </row>
    <row r="75" customFormat="false" ht="13" hidden="false" customHeight="false" outlineLevel="0" collapsed="false">
      <c r="A75" s="0" t="n">
        <v>566</v>
      </c>
      <c r="B75" s="87" t="s">
        <v>2862</v>
      </c>
      <c r="C75" s="18" t="n">
        <v>5</v>
      </c>
    </row>
    <row r="76" customFormat="false" ht="13" hidden="false" customHeight="false" outlineLevel="0" collapsed="false">
      <c r="A76" s="0" t="n">
        <v>685</v>
      </c>
      <c r="B76" s="87" t="s">
        <v>2863</v>
      </c>
      <c r="C76" s="18" t="n">
        <v>5</v>
      </c>
    </row>
    <row r="77" customFormat="false" ht="13" hidden="false" customHeight="false" outlineLevel="0" collapsed="false">
      <c r="A77" s="0" t="n">
        <v>685</v>
      </c>
      <c r="B77" s="87" t="s">
        <v>2864</v>
      </c>
      <c r="C77" s="18" t="n">
        <v>5</v>
      </c>
    </row>
    <row r="78" customFormat="false" ht="13" hidden="false" customHeight="false" outlineLevel="0" collapsed="false">
      <c r="A78" s="0" t="n">
        <v>715</v>
      </c>
      <c r="B78" s="87" t="s">
        <v>2865</v>
      </c>
      <c r="C78" s="18" t="n">
        <v>5</v>
      </c>
    </row>
    <row r="79" customFormat="false" ht="13" hidden="false" customHeight="false" outlineLevel="0" collapsed="false">
      <c r="A79" s="0" t="n">
        <v>715</v>
      </c>
      <c r="B79" s="87" t="s">
        <v>2866</v>
      </c>
      <c r="C79" s="18" t="n">
        <v>5</v>
      </c>
    </row>
  </sheetData>
  <autoFilter ref="B1:Q79">
    <filterColumn colId="1">
      <customFilters and="true">
        <customFilter operator="equal" val="5"/>
      </customFilters>
    </filterColumn>
  </autoFilter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" zeroHeight="false" outlineLevelRow="0" outlineLevelCol="0"/>
  <cols>
    <col collapsed="false" customWidth="true" hidden="false" outlineLevel="0" max="1" min="1" style="90" width="10.71"/>
    <col collapsed="false" customWidth="true" hidden="false" outlineLevel="0" max="1025" min="2" style="82" width="10.71"/>
  </cols>
  <sheetData>
    <row r="1" customFormat="false" ht="13" hidden="false" customHeight="false" outlineLevel="0" collapsed="false">
      <c r="A1" s="90" t="s">
        <v>35</v>
      </c>
    </row>
    <row r="2" customFormat="false" ht="13" hidden="false" customHeight="false" outlineLevel="0" collapsed="false">
      <c r="A2" s="90" t="n">
        <v>455</v>
      </c>
    </row>
    <row r="3" customFormat="false" ht="13" hidden="false" customHeight="false" outlineLevel="0" collapsed="false">
      <c r="A3" s="90" t="n">
        <v>455</v>
      </c>
    </row>
    <row r="4" customFormat="false" ht="13" hidden="false" customHeight="false" outlineLevel="0" collapsed="false">
      <c r="A4" s="90" t="n">
        <v>536</v>
      </c>
    </row>
    <row r="5" customFormat="false" ht="13" hidden="false" customHeight="false" outlineLevel="0" collapsed="false">
      <c r="A5" s="90" t="n">
        <v>536</v>
      </c>
    </row>
    <row r="6" customFormat="false" ht="13" hidden="false" customHeight="false" outlineLevel="0" collapsed="false">
      <c r="A6" s="90" t="n">
        <v>566</v>
      </c>
    </row>
    <row r="7" customFormat="false" ht="13" hidden="false" customHeight="false" outlineLevel="0" collapsed="false">
      <c r="A7" s="90" t="n">
        <v>566</v>
      </c>
    </row>
    <row r="8" customFormat="false" ht="13" hidden="false" customHeight="false" outlineLevel="0" collapsed="false">
      <c r="A8" s="90" t="n">
        <v>685</v>
      </c>
    </row>
    <row r="9" customFormat="false" ht="13" hidden="false" customHeight="false" outlineLevel="0" collapsed="false">
      <c r="A9" s="90" t="n">
        <v>685</v>
      </c>
    </row>
    <row r="10" customFormat="false" ht="13" hidden="false" customHeight="false" outlineLevel="0" collapsed="false">
      <c r="A10" s="90" t="n">
        <v>715</v>
      </c>
    </row>
    <row r="11" customFormat="false" ht="13" hidden="false" customHeight="false" outlineLevel="0" collapsed="false">
      <c r="A11" s="90" t="n">
        <v>715</v>
      </c>
    </row>
    <row r="18" customFormat="false" ht="13" hidden="false" customHeight="false" outlineLevel="0" collapsed="false">
      <c r="A18" s="89"/>
    </row>
    <row r="19" customFormat="false" ht="13" hidden="false" customHeight="false" outlineLevel="0" collapsed="false">
      <c r="A19" s="89"/>
    </row>
    <row r="20" customFormat="false" ht="13" hidden="false" customHeight="false" outlineLevel="0" collapsed="false">
      <c r="A20" s="89"/>
    </row>
    <row r="21" customFormat="false" ht="13" hidden="false" customHeight="false" outlineLevel="0" collapsed="false">
      <c r="A21" s="89"/>
    </row>
    <row r="22" customFormat="false" ht="13" hidden="false" customHeight="false" outlineLevel="0" collapsed="false">
      <c r="A22" s="89"/>
    </row>
    <row r="23" customFormat="false" ht="13" hidden="false" customHeight="false" outlineLevel="0" collapsed="false">
      <c r="A23" s="89"/>
    </row>
    <row r="24" customFormat="false" ht="13" hidden="false" customHeight="false" outlineLevel="0" collapsed="false">
      <c r="A24" s="89"/>
    </row>
    <row r="25" customFormat="false" ht="13" hidden="false" customHeight="false" outlineLevel="0" collapsed="false">
      <c r="A25" s="89"/>
    </row>
    <row r="26" customFormat="false" ht="13" hidden="false" customHeight="false" outlineLevel="0" collapsed="false">
      <c r="A26" s="18"/>
    </row>
    <row r="27" customFormat="false" ht="13" hidden="false" customHeight="false" outlineLevel="0" collapsed="false">
      <c r="A27" s="18"/>
    </row>
    <row r="28" customFormat="false" ht="13" hidden="false" customHeight="false" outlineLevel="0" collapsed="false">
      <c r="A28" s="18"/>
    </row>
    <row r="35" customFormat="false" ht="13" hidden="false" customHeight="false" outlineLevel="0" collapsed="false">
      <c r="A35" s="91"/>
    </row>
    <row r="36" customFormat="false" ht="13" hidden="false" customHeight="false" outlineLevel="0" collapsed="false">
      <c r="A36" s="91"/>
    </row>
    <row r="37" customFormat="false" ht="13" hidden="false" customHeight="false" outlineLevel="0" collapsed="false">
      <c r="A37" s="91"/>
    </row>
    <row r="38" customFormat="false" ht="13" hidden="false" customHeight="false" outlineLevel="0" collapsed="false">
      <c r="A38" s="91"/>
    </row>
    <row r="39" customFormat="false" ht="13" hidden="false" customHeight="false" outlineLevel="0" collapsed="false">
      <c r="A39" s="91"/>
    </row>
    <row r="40" customFormat="false" ht="13" hidden="false" customHeight="false" outlineLevel="0" collapsed="false">
      <c r="A40" s="91"/>
    </row>
    <row r="41" customFormat="false" ht="13" hidden="false" customHeight="false" outlineLevel="0" collapsed="false">
      <c r="A41" s="91"/>
    </row>
    <row r="42" customFormat="false" ht="13" hidden="false" customHeight="false" outlineLevel="0" collapsed="false">
      <c r="A42" s="91"/>
    </row>
    <row r="43" customFormat="false" ht="13" hidden="false" customHeight="false" outlineLevel="0" collapsed="false">
      <c r="A43" s="91"/>
    </row>
    <row r="44" customFormat="false" ht="13" hidden="false" customHeight="false" outlineLevel="0" collapsed="false">
      <c r="A44" s="91"/>
    </row>
    <row r="45" customFormat="false" ht="13" hidden="false" customHeight="false" outlineLevel="0" collapsed="false">
      <c r="A45" s="91"/>
    </row>
    <row r="46" customFormat="false" ht="13" hidden="false" customHeight="false" outlineLevel="0" collapsed="false">
      <c r="A46" s="91"/>
    </row>
    <row r="47" customFormat="false" ht="13" hidden="false" customHeight="false" outlineLevel="0" collapsed="false">
      <c r="A47" s="91"/>
    </row>
    <row r="48" customFormat="false" ht="13" hidden="false" customHeight="false" outlineLevel="0" collapsed="false">
      <c r="A48" s="91"/>
    </row>
    <row r="49" customFormat="false" ht="13" hidden="false" customHeight="false" outlineLevel="0" collapsed="false">
      <c r="A49" s="91"/>
    </row>
    <row r="50" customFormat="false" ht="13" hidden="false" customHeight="false" outlineLevel="0" collapsed="false">
      <c r="A50" s="91"/>
    </row>
    <row r="51" customFormat="false" ht="13" hidden="false" customHeight="false" outlineLevel="0" collapsed="false">
      <c r="A51" s="91"/>
    </row>
    <row r="52" customFormat="false" ht="13" hidden="false" customHeight="false" outlineLevel="0" collapsed="false">
      <c r="A52" s="91"/>
    </row>
    <row r="53" customFormat="false" ht="13" hidden="false" customHeight="false" outlineLevel="0" collapsed="false">
      <c r="A53" s="91"/>
    </row>
    <row r="54" customFormat="false" ht="13" hidden="false" customHeight="false" outlineLevel="0" collapsed="false">
      <c r="A54" s="91"/>
    </row>
    <row r="55" customFormat="false" ht="13" hidden="false" customHeight="false" outlineLevel="0" collapsed="false">
      <c r="A55" s="91"/>
    </row>
    <row r="56" customFormat="false" ht="13" hidden="false" customHeight="false" outlineLevel="0" collapsed="false">
      <c r="A56" s="91"/>
    </row>
    <row r="57" customFormat="false" ht="13" hidden="false" customHeight="false" outlineLevel="0" collapsed="false">
      <c r="A57" s="91"/>
    </row>
    <row r="58" customFormat="false" ht="13" hidden="false" customHeight="false" outlineLevel="0" collapsed="false">
      <c r="A58" s="91"/>
    </row>
    <row r="59" customFormat="false" ht="13" hidden="false" customHeight="false" outlineLevel="0" collapsed="false">
      <c r="A59" s="91"/>
    </row>
    <row r="60" customFormat="false" ht="13" hidden="false" customHeight="false" outlineLevel="0" collapsed="false">
      <c r="A60" s="91"/>
    </row>
    <row r="61" customFormat="false" ht="13" hidden="false" customHeight="false" outlineLevel="0" collapsed="false">
      <c r="A61" s="91"/>
    </row>
    <row r="62" customFormat="false" ht="14" hidden="false" customHeight="false" outlineLevel="0" collapsed="false">
      <c r="A62" s="92"/>
    </row>
    <row r="63" customFormat="false" ht="14" hidden="false" customHeight="false" outlineLevel="0" collapsed="false">
      <c r="A63" s="92"/>
    </row>
    <row r="64" customFormat="false" ht="14" hidden="false" customHeight="false" outlineLevel="0" collapsed="false">
      <c r="A64" s="92"/>
    </row>
    <row r="65" customFormat="false" ht="14" hidden="false" customHeight="false" outlineLevel="0" collapsed="false">
      <c r="A65" s="92"/>
    </row>
    <row r="66" customFormat="false" ht="14" hidden="false" customHeight="false" outlineLevel="0" collapsed="false">
      <c r="A66" s="92"/>
    </row>
    <row r="67" customFormat="false" ht="14" hidden="false" customHeight="false" outlineLevel="0" collapsed="false">
      <c r="A67" s="92"/>
    </row>
    <row r="68" customFormat="false" ht="14" hidden="false" customHeight="false" outlineLevel="0" collapsed="false">
      <c r="A68" s="92"/>
    </row>
    <row r="69" customFormat="false" ht="14" hidden="false" customHeight="false" outlineLevel="0" collapsed="false">
      <c r="A69" s="92"/>
    </row>
    <row r="70" customFormat="false" ht="14" hidden="false" customHeight="false" outlineLevel="0" collapsed="false">
      <c r="A70" s="92"/>
    </row>
    <row r="71" customFormat="false" ht="14" hidden="false" customHeight="false" outlineLevel="0" collapsed="false">
      <c r="A71" s="92"/>
    </row>
    <row r="72" customFormat="false" ht="14" hidden="false" customHeight="false" outlineLevel="0" collapsed="false">
      <c r="A72" s="92"/>
    </row>
    <row r="73" customFormat="false" ht="14" hidden="false" customHeight="false" outlineLevel="0" collapsed="false">
      <c r="A73" s="92"/>
    </row>
    <row r="74" customFormat="false" ht="14" hidden="false" customHeight="false" outlineLevel="0" collapsed="false">
      <c r="A74" s="92"/>
    </row>
    <row r="75" customFormat="false" ht="14" hidden="false" customHeight="false" outlineLevel="0" collapsed="false">
      <c r="A75" s="92"/>
    </row>
    <row r="76" customFormat="false" ht="14" hidden="false" customHeight="false" outlineLevel="0" collapsed="false">
      <c r="A76" s="92"/>
    </row>
    <row r="77" customFormat="false" ht="14" hidden="false" customHeight="false" outlineLevel="0" collapsed="false">
      <c r="A77" s="92"/>
    </row>
    <row r="78" customFormat="false" ht="14" hidden="false" customHeight="false" outlineLevel="0" collapsed="false">
      <c r="A78" s="92"/>
    </row>
    <row r="79" customFormat="false" ht="14" hidden="false" customHeight="false" outlineLevel="0" collapsed="false">
      <c r="A79" s="92"/>
    </row>
    <row r="80" customFormat="false" ht="14" hidden="false" customHeight="false" outlineLevel="0" collapsed="false">
      <c r="A80" s="92"/>
    </row>
    <row r="81" customFormat="false" ht="14" hidden="false" customHeight="false" outlineLevel="0" collapsed="false">
      <c r="A81" s="92"/>
    </row>
    <row r="82" customFormat="false" ht="14" hidden="false" customHeight="false" outlineLevel="0" collapsed="false">
      <c r="A82" s="92"/>
    </row>
    <row r="83" customFormat="false" ht="14" hidden="false" customHeight="false" outlineLevel="0" collapsed="false">
      <c r="A83" s="92"/>
    </row>
    <row r="84" customFormat="false" ht="14" hidden="false" customHeight="false" outlineLevel="0" collapsed="false">
      <c r="A84" s="92"/>
    </row>
    <row r="85" customFormat="false" ht="14" hidden="false" customHeight="false" outlineLevel="0" collapsed="false">
      <c r="A85" s="92"/>
    </row>
    <row r="86" customFormat="false" ht="14" hidden="false" customHeight="false" outlineLevel="0" collapsed="false">
      <c r="A86" s="92"/>
    </row>
    <row r="87" customFormat="false" ht="14" hidden="false" customHeight="false" outlineLevel="0" collapsed="false">
      <c r="A87" s="92"/>
    </row>
    <row r="88" customFormat="false" ht="14" hidden="false" customHeight="false" outlineLevel="0" collapsed="false">
      <c r="A88" s="92"/>
    </row>
    <row r="89" customFormat="false" ht="14" hidden="false" customHeight="false" outlineLevel="0" collapsed="false">
      <c r="A89" s="92"/>
    </row>
    <row r="90" customFormat="false" ht="14" hidden="false" customHeight="false" outlineLevel="0" collapsed="false">
      <c r="A90" s="92"/>
    </row>
    <row r="91" customFormat="false" ht="14" hidden="false" customHeight="false" outlineLevel="0" collapsed="false">
      <c r="A91" s="92"/>
    </row>
    <row r="92" customFormat="false" ht="14" hidden="false" customHeight="false" outlineLevel="0" collapsed="false">
      <c r="A92" s="92"/>
    </row>
    <row r="93" customFormat="false" ht="14" hidden="false" customHeight="false" outlineLevel="0" collapsed="false">
      <c r="A93" s="92"/>
    </row>
    <row r="94" customFormat="false" ht="14" hidden="false" customHeight="false" outlineLevel="0" collapsed="false">
      <c r="A94" s="92"/>
    </row>
    <row r="95" customFormat="false" ht="14" hidden="false" customHeight="false" outlineLevel="0" collapsed="false">
      <c r="A95" s="92"/>
    </row>
    <row r="96" customFormat="false" ht="14" hidden="false" customHeight="false" outlineLevel="0" collapsed="false">
      <c r="A96" s="92"/>
    </row>
    <row r="97" customFormat="false" ht="14" hidden="false" customHeight="false" outlineLevel="0" collapsed="false">
      <c r="A97" s="92"/>
    </row>
    <row r="98" customFormat="false" ht="14" hidden="false" customHeight="false" outlineLevel="0" collapsed="false">
      <c r="A98" s="92"/>
    </row>
    <row r="99" customFormat="false" ht="14" hidden="false" customHeight="false" outlineLevel="0" collapsed="false">
      <c r="A99" s="92"/>
    </row>
    <row r="100" customFormat="false" ht="14" hidden="false" customHeight="false" outlineLevel="0" collapsed="false">
      <c r="A100" s="92"/>
    </row>
    <row r="101" customFormat="false" ht="14" hidden="false" customHeight="false" outlineLevel="0" collapsed="false">
      <c r="A101" s="92"/>
    </row>
    <row r="102" customFormat="false" ht="14" hidden="false" customHeight="false" outlineLevel="0" collapsed="false">
      <c r="A102" s="92"/>
    </row>
    <row r="103" customFormat="false" ht="14" hidden="false" customHeight="false" outlineLevel="0" collapsed="false">
      <c r="A103" s="92"/>
    </row>
    <row r="104" customFormat="false" ht="14" hidden="false" customHeight="false" outlineLevel="0" collapsed="false">
      <c r="A104" s="92"/>
    </row>
    <row r="105" customFormat="false" ht="14" hidden="false" customHeight="false" outlineLevel="0" collapsed="false">
      <c r="A105" s="92"/>
    </row>
    <row r="106" customFormat="false" ht="14" hidden="false" customHeight="false" outlineLevel="0" collapsed="false">
      <c r="A106" s="92"/>
    </row>
    <row r="107" customFormat="false" ht="14" hidden="false" customHeight="false" outlineLevel="0" collapsed="false">
      <c r="A107" s="92"/>
    </row>
    <row r="108" customFormat="false" ht="14" hidden="false" customHeight="false" outlineLevel="0" collapsed="false">
      <c r="A108" s="92"/>
    </row>
    <row r="109" customFormat="false" ht="14" hidden="false" customHeight="false" outlineLevel="0" collapsed="false">
      <c r="A109" s="92"/>
    </row>
    <row r="110" customFormat="false" ht="14" hidden="false" customHeight="false" outlineLevel="0" collapsed="false">
      <c r="A110" s="92"/>
    </row>
    <row r="111" customFormat="false" ht="14" hidden="false" customHeight="false" outlineLevel="0" collapsed="false">
      <c r="A111" s="92"/>
    </row>
    <row r="112" customFormat="false" ht="14" hidden="false" customHeight="false" outlineLevel="0" collapsed="false">
      <c r="A112" s="92"/>
    </row>
    <row r="113" customFormat="false" ht="14" hidden="false" customHeight="false" outlineLevel="0" collapsed="false">
      <c r="A113" s="92"/>
    </row>
    <row r="114" customFormat="false" ht="14" hidden="false" customHeight="false" outlineLevel="0" collapsed="false">
      <c r="A114" s="92"/>
    </row>
    <row r="115" customFormat="false" ht="14" hidden="false" customHeight="false" outlineLevel="0" collapsed="false">
      <c r="A115" s="92"/>
    </row>
    <row r="116" customFormat="false" ht="14" hidden="false" customHeight="false" outlineLevel="0" collapsed="false">
      <c r="A116" s="92"/>
    </row>
    <row r="117" customFormat="false" ht="14" hidden="false" customHeight="false" outlineLevel="0" collapsed="false">
      <c r="A117" s="92"/>
    </row>
    <row r="118" customFormat="false" ht="14" hidden="false" customHeight="false" outlineLevel="0" collapsed="false">
      <c r="A118" s="92"/>
    </row>
    <row r="119" customFormat="false" ht="14" hidden="false" customHeight="false" outlineLevel="0" collapsed="false">
      <c r="A119" s="92"/>
    </row>
    <row r="120" customFormat="false" ht="14" hidden="false" customHeight="false" outlineLevel="0" collapsed="false">
      <c r="A120" s="92"/>
    </row>
    <row r="121" customFormat="false" ht="14" hidden="false" customHeight="false" outlineLevel="0" collapsed="false">
      <c r="A121" s="92"/>
    </row>
    <row r="122" customFormat="false" ht="14" hidden="false" customHeight="false" outlineLevel="0" collapsed="false">
      <c r="A122" s="92"/>
    </row>
    <row r="123" customFormat="false" ht="14" hidden="false" customHeight="false" outlineLevel="0" collapsed="false">
      <c r="A123" s="92"/>
    </row>
    <row r="124" customFormat="false" ht="14" hidden="false" customHeight="false" outlineLevel="0" collapsed="false">
      <c r="A124" s="92"/>
    </row>
    <row r="125" customFormat="false" ht="14" hidden="false" customHeight="false" outlineLevel="0" collapsed="false">
      <c r="A125" s="92"/>
    </row>
    <row r="126" customFormat="false" ht="14" hidden="false" customHeight="false" outlineLevel="0" collapsed="false">
      <c r="A126" s="92"/>
    </row>
    <row r="127" customFormat="false" ht="14" hidden="false" customHeight="false" outlineLevel="0" collapsed="false">
      <c r="A127" s="92"/>
    </row>
    <row r="128" customFormat="false" ht="14" hidden="false" customHeight="false" outlineLevel="0" collapsed="false">
      <c r="A128" s="92"/>
    </row>
    <row r="129" customFormat="false" ht="14" hidden="false" customHeight="false" outlineLevel="0" collapsed="false">
      <c r="A129" s="92"/>
    </row>
    <row r="130" customFormat="false" ht="14" hidden="false" customHeight="false" outlineLevel="0" collapsed="false">
      <c r="A130" s="92"/>
    </row>
    <row r="131" customFormat="false" ht="14" hidden="false" customHeight="false" outlineLevel="0" collapsed="false">
      <c r="A131" s="92"/>
    </row>
    <row r="132" customFormat="false" ht="14" hidden="false" customHeight="false" outlineLevel="0" collapsed="false">
      <c r="A132" s="92"/>
    </row>
    <row r="133" customFormat="false" ht="14" hidden="false" customHeight="false" outlineLevel="0" collapsed="false">
      <c r="A133" s="92"/>
    </row>
    <row r="134" customFormat="false" ht="14" hidden="false" customHeight="false" outlineLevel="0" collapsed="false">
      <c r="A134" s="92"/>
    </row>
    <row r="135" customFormat="false" ht="14" hidden="false" customHeight="false" outlineLevel="0" collapsed="false">
      <c r="A135" s="92"/>
    </row>
    <row r="136" customFormat="false" ht="14" hidden="false" customHeight="false" outlineLevel="0" collapsed="false">
      <c r="A136" s="92"/>
    </row>
    <row r="137" customFormat="false" ht="14" hidden="false" customHeight="false" outlineLevel="0" collapsed="false">
      <c r="A137" s="92"/>
    </row>
    <row r="138" customFormat="false" ht="14" hidden="false" customHeight="false" outlineLevel="0" collapsed="false">
      <c r="A138" s="92"/>
    </row>
    <row r="139" customFormat="false" ht="14" hidden="false" customHeight="false" outlineLevel="0" collapsed="false">
      <c r="A139" s="92"/>
    </row>
    <row r="140" customFormat="false" ht="14" hidden="false" customHeight="false" outlineLevel="0" collapsed="false">
      <c r="A140" s="92"/>
    </row>
    <row r="141" customFormat="false" ht="14" hidden="false" customHeight="false" outlineLevel="0" collapsed="false">
      <c r="A141" s="92"/>
    </row>
    <row r="142" customFormat="false" ht="14" hidden="false" customHeight="false" outlineLevel="0" collapsed="false">
      <c r="A142" s="92"/>
    </row>
    <row r="143" customFormat="false" ht="14" hidden="false" customHeight="false" outlineLevel="0" collapsed="false">
      <c r="A143" s="92"/>
    </row>
    <row r="144" customFormat="false" ht="14" hidden="false" customHeight="false" outlineLevel="0" collapsed="false">
      <c r="A144" s="92"/>
    </row>
    <row r="145" customFormat="false" ht="14" hidden="false" customHeight="false" outlineLevel="0" collapsed="false">
      <c r="A145" s="92"/>
    </row>
    <row r="146" customFormat="false" ht="14" hidden="false" customHeight="false" outlineLevel="0" collapsed="false">
      <c r="A146" s="92"/>
    </row>
    <row r="147" customFormat="false" ht="14" hidden="false" customHeight="false" outlineLevel="0" collapsed="false">
      <c r="A147" s="92"/>
    </row>
    <row r="148" customFormat="false" ht="14" hidden="false" customHeight="false" outlineLevel="0" collapsed="false">
      <c r="A148" s="92"/>
    </row>
    <row r="149" customFormat="false" ht="14" hidden="false" customHeight="false" outlineLevel="0" collapsed="false">
      <c r="A149" s="92"/>
    </row>
    <row r="150" customFormat="false" ht="14" hidden="false" customHeight="false" outlineLevel="0" collapsed="false">
      <c r="A150" s="92"/>
    </row>
    <row r="151" customFormat="false" ht="14" hidden="false" customHeight="false" outlineLevel="0" collapsed="false">
      <c r="A151" s="92"/>
    </row>
    <row r="152" customFormat="false" ht="14" hidden="false" customHeight="false" outlineLevel="0" collapsed="false">
      <c r="A152" s="92"/>
    </row>
    <row r="153" customFormat="false" ht="14" hidden="false" customHeight="false" outlineLevel="0" collapsed="false">
      <c r="A153" s="92"/>
    </row>
    <row r="154" customFormat="false" ht="14" hidden="false" customHeight="false" outlineLevel="0" collapsed="false">
      <c r="A154" s="92"/>
    </row>
    <row r="155" customFormat="false" ht="14" hidden="false" customHeight="false" outlineLevel="0" collapsed="false">
      <c r="A155" s="92"/>
    </row>
    <row r="156" customFormat="false" ht="14" hidden="false" customHeight="false" outlineLevel="0" collapsed="false">
      <c r="A156" s="92"/>
    </row>
    <row r="157" customFormat="false" ht="14" hidden="false" customHeight="false" outlineLevel="0" collapsed="false">
      <c r="A157" s="92"/>
    </row>
    <row r="158" customFormat="false" ht="14" hidden="false" customHeight="false" outlineLevel="0" collapsed="false">
      <c r="A158" s="92"/>
    </row>
    <row r="159" customFormat="false" ht="14" hidden="false" customHeight="false" outlineLevel="0" collapsed="false">
      <c r="A159" s="92"/>
    </row>
    <row r="160" customFormat="false" ht="14" hidden="false" customHeight="false" outlineLevel="0" collapsed="false">
      <c r="A160" s="92"/>
    </row>
    <row r="161" customFormat="false" ht="14" hidden="false" customHeight="false" outlineLevel="0" collapsed="false">
      <c r="A161" s="92"/>
    </row>
    <row r="162" customFormat="false" ht="14" hidden="false" customHeight="false" outlineLevel="0" collapsed="false">
      <c r="A162" s="92"/>
    </row>
    <row r="163" customFormat="false" ht="14" hidden="false" customHeight="false" outlineLevel="0" collapsed="false">
      <c r="A163" s="92"/>
    </row>
    <row r="164" customFormat="false" ht="14" hidden="false" customHeight="false" outlineLevel="0" collapsed="false">
      <c r="A164" s="92"/>
    </row>
    <row r="165" customFormat="false" ht="14" hidden="false" customHeight="false" outlineLevel="0" collapsed="false">
      <c r="A165" s="92"/>
    </row>
    <row r="166" customFormat="false" ht="14" hidden="false" customHeight="false" outlineLevel="0" collapsed="false">
      <c r="A166" s="92"/>
    </row>
    <row r="167" customFormat="false" ht="14" hidden="false" customHeight="false" outlineLevel="0" collapsed="false">
      <c r="A167" s="92"/>
    </row>
    <row r="168" customFormat="false" ht="14" hidden="false" customHeight="false" outlineLevel="0" collapsed="false">
      <c r="A168" s="92"/>
    </row>
    <row r="169" customFormat="false" ht="14" hidden="false" customHeight="false" outlineLevel="0" collapsed="false">
      <c r="A169" s="92"/>
    </row>
    <row r="170" customFormat="false" ht="14" hidden="false" customHeight="false" outlineLevel="0" collapsed="false">
      <c r="A170" s="92"/>
    </row>
    <row r="171" customFormat="false" ht="14" hidden="false" customHeight="false" outlineLevel="0" collapsed="false">
      <c r="A171" s="92"/>
    </row>
    <row r="172" customFormat="false" ht="14" hidden="false" customHeight="false" outlineLevel="0" collapsed="false">
      <c r="A172" s="92"/>
    </row>
    <row r="173" customFormat="false" ht="14" hidden="false" customHeight="false" outlineLevel="0" collapsed="false">
      <c r="A173" s="92"/>
    </row>
    <row r="174" customFormat="false" ht="14" hidden="false" customHeight="false" outlineLevel="0" collapsed="false">
      <c r="A174" s="92"/>
    </row>
    <row r="175" customFormat="false" ht="14" hidden="false" customHeight="false" outlineLevel="0" collapsed="false">
      <c r="A175" s="92"/>
    </row>
    <row r="176" customFormat="false" ht="14" hidden="false" customHeight="false" outlineLevel="0" collapsed="false">
      <c r="A176" s="92"/>
    </row>
    <row r="177" customFormat="false" ht="14" hidden="false" customHeight="false" outlineLevel="0" collapsed="false">
      <c r="A177" s="92"/>
    </row>
    <row r="178" customFormat="false" ht="14" hidden="false" customHeight="false" outlineLevel="0" collapsed="false">
      <c r="A178" s="92"/>
    </row>
    <row r="179" customFormat="false" ht="14" hidden="false" customHeight="false" outlineLevel="0" collapsed="false">
      <c r="A179" s="92"/>
    </row>
    <row r="180" customFormat="false" ht="14" hidden="false" customHeight="false" outlineLevel="0" collapsed="false">
      <c r="A180" s="92"/>
    </row>
    <row r="181" customFormat="false" ht="14" hidden="false" customHeight="false" outlineLevel="0" collapsed="false">
      <c r="A181" s="92"/>
    </row>
    <row r="182" customFormat="false" ht="14" hidden="false" customHeight="false" outlineLevel="0" collapsed="false">
      <c r="A182" s="92"/>
    </row>
    <row r="183" customFormat="false" ht="14" hidden="false" customHeight="false" outlineLevel="0" collapsed="false">
      <c r="A183" s="92"/>
    </row>
    <row r="184" customFormat="false" ht="14" hidden="false" customHeight="false" outlineLevel="0" collapsed="false">
      <c r="A184" s="92"/>
    </row>
    <row r="185" customFormat="false" ht="14" hidden="false" customHeight="false" outlineLevel="0" collapsed="false">
      <c r="A185" s="92"/>
    </row>
    <row r="186" customFormat="false" ht="14" hidden="false" customHeight="false" outlineLevel="0" collapsed="false">
      <c r="A186" s="92"/>
    </row>
    <row r="187" customFormat="false" ht="14" hidden="false" customHeight="false" outlineLevel="0" collapsed="false">
      <c r="A187" s="92"/>
    </row>
    <row r="188" customFormat="false" ht="14" hidden="false" customHeight="false" outlineLevel="0" collapsed="false">
      <c r="A188" s="92"/>
    </row>
    <row r="189" customFormat="false" ht="14" hidden="false" customHeight="false" outlineLevel="0" collapsed="false">
      <c r="A189" s="92"/>
    </row>
    <row r="190" customFormat="false" ht="14" hidden="false" customHeight="false" outlineLevel="0" collapsed="false">
      <c r="A190" s="92"/>
    </row>
    <row r="191" customFormat="false" ht="14" hidden="false" customHeight="false" outlineLevel="0" collapsed="false">
      <c r="A191" s="92"/>
    </row>
    <row r="192" customFormat="false" ht="14" hidden="false" customHeight="false" outlineLevel="0" collapsed="false">
      <c r="A192" s="92"/>
    </row>
    <row r="193" customFormat="false" ht="14" hidden="false" customHeight="false" outlineLevel="0" collapsed="false">
      <c r="A193" s="92"/>
    </row>
    <row r="194" customFormat="false" ht="14" hidden="false" customHeight="false" outlineLevel="0" collapsed="false">
      <c r="A194" s="92"/>
    </row>
    <row r="195" customFormat="false" ht="14" hidden="false" customHeight="false" outlineLevel="0" collapsed="false">
      <c r="A195" s="92"/>
    </row>
    <row r="196" customFormat="false" ht="14" hidden="false" customHeight="false" outlineLevel="0" collapsed="false">
      <c r="A196" s="92"/>
    </row>
    <row r="197" customFormat="false" ht="14" hidden="false" customHeight="false" outlineLevel="0" collapsed="false">
      <c r="A197" s="92"/>
    </row>
    <row r="198" customFormat="false" ht="14" hidden="false" customHeight="false" outlineLevel="0" collapsed="false">
      <c r="A198" s="92"/>
    </row>
    <row r="199" customFormat="false" ht="14" hidden="false" customHeight="false" outlineLevel="0" collapsed="false">
      <c r="A199" s="92"/>
    </row>
    <row r="200" customFormat="false" ht="14" hidden="false" customHeight="false" outlineLevel="0" collapsed="false">
      <c r="A200" s="92"/>
    </row>
    <row r="201" customFormat="false" ht="14" hidden="false" customHeight="false" outlineLevel="0" collapsed="false">
      <c r="A201" s="92"/>
    </row>
    <row r="202" customFormat="false" ht="14" hidden="false" customHeight="false" outlineLevel="0" collapsed="false">
      <c r="A202" s="92"/>
    </row>
    <row r="203" customFormat="false" ht="14" hidden="false" customHeight="false" outlineLevel="0" collapsed="false">
      <c r="A203" s="92"/>
    </row>
    <row r="204" customFormat="false" ht="14" hidden="false" customHeight="false" outlineLevel="0" collapsed="false">
      <c r="A204" s="92"/>
    </row>
    <row r="205" customFormat="false" ht="14" hidden="false" customHeight="false" outlineLevel="0" collapsed="false">
      <c r="A205" s="92"/>
    </row>
    <row r="206" customFormat="false" ht="14" hidden="false" customHeight="false" outlineLevel="0" collapsed="false">
      <c r="A206" s="92"/>
    </row>
    <row r="207" customFormat="false" ht="14" hidden="false" customHeight="false" outlineLevel="0" collapsed="false">
      <c r="A207" s="92"/>
    </row>
    <row r="208" customFormat="false" ht="14" hidden="false" customHeight="false" outlineLevel="0" collapsed="false">
      <c r="A208" s="92"/>
    </row>
    <row r="209" customFormat="false" ht="14" hidden="false" customHeight="false" outlineLevel="0" collapsed="false">
      <c r="A209" s="92"/>
    </row>
    <row r="210" customFormat="false" ht="14" hidden="false" customHeight="false" outlineLevel="0" collapsed="false">
      <c r="A210" s="92"/>
    </row>
    <row r="211" customFormat="false" ht="14" hidden="false" customHeight="false" outlineLevel="0" collapsed="false">
      <c r="A211" s="92"/>
    </row>
    <row r="212" customFormat="false" ht="14" hidden="false" customHeight="false" outlineLevel="0" collapsed="false">
      <c r="A212" s="92"/>
    </row>
    <row r="213" customFormat="false" ht="14" hidden="false" customHeight="false" outlineLevel="0" collapsed="false">
      <c r="A213" s="92"/>
    </row>
    <row r="214" customFormat="false" ht="14" hidden="false" customHeight="false" outlineLevel="0" collapsed="false">
      <c r="A214" s="92"/>
    </row>
    <row r="215" customFormat="false" ht="14" hidden="false" customHeight="false" outlineLevel="0" collapsed="false">
      <c r="A215" s="92"/>
    </row>
    <row r="216" customFormat="false" ht="14" hidden="false" customHeight="false" outlineLevel="0" collapsed="false">
      <c r="A216" s="92"/>
    </row>
    <row r="217" customFormat="false" ht="14" hidden="false" customHeight="false" outlineLevel="0" collapsed="false">
      <c r="A217" s="92"/>
    </row>
    <row r="218" customFormat="false" ht="14" hidden="false" customHeight="false" outlineLevel="0" collapsed="false">
      <c r="A218" s="92"/>
    </row>
    <row r="219" customFormat="false" ht="14" hidden="false" customHeight="false" outlineLevel="0" collapsed="false">
      <c r="A219" s="92"/>
    </row>
    <row r="220" customFormat="false" ht="14" hidden="false" customHeight="false" outlineLevel="0" collapsed="false">
      <c r="A220" s="92"/>
    </row>
    <row r="221" customFormat="false" ht="14" hidden="false" customHeight="false" outlineLevel="0" collapsed="false">
      <c r="A221" s="92"/>
    </row>
    <row r="222" customFormat="false" ht="14" hidden="false" customHeight="false" outlineLevel="0" collapsed="false">
      <c r="A222" s="92"/>
    </row>
    <row r="223" customFormat="false" ht="14" hidden="false" customHeight="false" outlineLevel="0" collapsed="false">
      <c r="A223" s="92"/>
    </row>
    <row r="224" customFormat="false" ht="14" hidden="false" customHeight="false" outlineLevel="0" collapsed="false">
      <c r="A224" s="92"/>
    </row>
    <row r="225" customFormat="false" ht="14" hidden="false" customHeight="false" outlineLevel="0" collapsed="false">
      <c r="A225" s="92"/>
    </row>
    <row r="226" customFormat="false" ht="14" hidden="false" customHeight="false" outlineLevel="0" collapsed="false">
      <c r="A226" s="92"/>
    </row>
    <row r="227" customFormat="false" ht="14" hidden="false" customHeight="false" outlineLevel="0" collapsed="false">
      <c r="A227" s="92"/>
    </row>
    <row r="228" customFormat="false" ht="14" hidden="false" customHeight="false" outlineLevel="0" collapsed="false">
      <c r="A228" s="92"/>
    </row>
    <row r="229" customFormat="false" ht="14" hidden="false" customHeight="false" outlineLevel="0" collapsed="false">
      <c r="A229" s="92"/>
    </row>
    <row r="230" customFormat="false" ht="14" hidden="false" customHeight="false" outlineLevel="0" collapsed="false">
      <c r="A230" s="92"/>
    </row>
    <row r="231" customFormat="false" ht="14" hidden="false" customHeight="false" outlineLevel="0" collapsed="false">
      <c r="A231" s="92"/>
    </row>
    <row r="232" customFormat="false" ht="14" hidden="false" customHeight="false" outlineLevel="0" collapsed="false">
      <c r="A232" s="92"/>
    </row>
    <row r="233" customFormat="false" ht="14" hidden="false" customHeight="false" outlineLevel="0" collapsed="false">
      <c r="A233" s="92"/>
    </row>
    <row r="234" customFormat="false" ht="14" hidden="false" customHeight="false" outlineLevel="0" collapsed="false">
      <c r="A234" s="92"/>
    </row>
    <row r="235" customFormat="false" ht="14" hidden="false" customHeight="false" outlineLevel="0" collapsed="false">
      <c r="A235" s="92"/>
    </row>
    <row r="236" customFormat="false" ht="14" hidden="false" customHeight="false" outlineLevel="0" collapsed="false">
      <c r="A236" s="92"/>
    </row>
    <row r="237" customFormat="false" ht="14" hidden="false" customHeight="false" outlineLevel="0" collapsed="false">
      <c r="A237" s="92"/>
    </row>
    <row r="238" customFormat="false" ht="14" hidden="false" customHeight="false" outlineLevel="0" collapsed="false">
      <c r="A238" s="92"/>
    </row>
    <row r="239" customFormat="false" ht="14" hidden="false" customHeight="false" outlineLevel="0" collapsed="false">
      <c r="A239" s="92"/>
    </row>
    <row r="240" customFormat="false" ht="14" hidden="false" customHeight="false" outlineLevel="0" collapsed="false">
      <c r="A240" s="92"/>
    </row>
    <row r="241" customFormat="false" ht="14" hidden="false" customHeight="false" outlineLevel="0" collapsed="false">
      <c r="A241" s="92"/>
    </row>
    <row r="242" customFormat="false" ht="14" hidden="false" customHeight="false" outlineLevel="0" collapsed="false">
      <c r="A242" s="92"/>
    </row>
    <row r="243" customFormat="false" ht="14" hidden="false" customHeight="false" outlineLevel="0" collapsed="false">
      <c r="A243" s="92"/>
    </row>
    <row r="244" customFormat="false" ht="14" hidden="false" customHeight="false" outlineLevel="0" collapsed="false">
      <c r="A244" s="92"/>
    </row>
    <row r="245" customFormat="false" ht="14" hidden="false" customHeight="false" outlineLevel="0" collapsed="false">
      <c r="A245" s="92"/>
    </row>
    <row r="246" customFormat="false" ht="14" hidden="false" customHeight="false" outlineLevel="0" collapsed="false">
      <c r="A246" s="92"/>
    </row>
    <row r="247" customFormat="false" ht="14" hidden="false" customHeight="false" outlineLevel="0" collapsed="false">
      <c r="A247" s="92"/>
    </row>
    <row r="248" customFormat="false" ht="14" hidden="false" customHeight="false" outlineLevel="0" collapsed="false">
      <c r="A248" s="92"/>
    </row>
    <row r="249" customFormat="false" ht="14" hidden="false" customHeight="false" outlineLevel="0" collapsed="false">
      <c r="A249" s="92"/>
    </row>
    <row r="250" customFormat="false" ht="14" hidden="false" customHeight="false" outlineLevel="0" collapsed="false">
      <c r="A250" s="92"/>
    </row>
    <row r="251" customFormat="false" ht="14" hidden="false" customHeight="false" outlineLevel="0" collapsed="false">
      <c r="A251" s="92"/>
    </row>
    <row r="252" customFormat="false" ht="14" hidden="false" customHeight="false" outlineLevel="0" collapsed="false">
      <c r="A252" s="92"/>
    </row>
    <row r="253" customFormat="false" ht="14" hidden="false" customHeight="false" outlineLevel="0" collapsed="false">
      <c r="A253" s="92"/>
    </row>
    <row r="254" customFormat="false" ht="14" hidden="false" customHeight="false" outlineLevel="0" collapsed="false">
      <c r="A254" s="92"/>
    </row>
    <row r="255" customFormat="false" ht="14" hidden="false" customHeight="false" outlineLevel="0" collapsed="false">
      <c r="A255" s="92"/>
    </row>
    <row r="256" customFormat="false" ht="14" hidden="false" customHeight="false" outlineLevel="0" collapsed="false">
      <c r="A256" s="92"/>
    </row>
    <row r="257" customFormat="false" ht="14" hidden="false" customHeight="false" outlineLevel="0" collapsed="false">
      <c r="A257" s="92"/>
    </row>
    <row r="258" customFormat="false" ht="14" hidden="false" customHeight="false" outlineLevel="0" collapsed="false">
      <c r="A258" s="92"/>
    </row>
    <row r="259" customFormat="false" ht="14" hidden="false" customHeight="false" outlineLevel="0" collapsed="false">
      <c r="A259" s="92"/>
    </row>
    <row r="260" customFormat="false" ht="14" hidden="false" customHeight="false" outlineLevel="0" collapsed="false">
      <c r="A260" s="92"/>
    </row>
    <row r="261" customFormat="false" ht="14" hidden="false" customHeight="false" outlineLevel="0" collapsed="false">
      <c r="A261" s="92"/>
    </row>
    <row r="262" customFormat="false" ht="14" hidden="false" customHeight="false" outlineLevel="0" collapsed="false">
      <c r="A262" s="92"/>
    </row>
    <row r="263" customFormat="false" ht="14" hidden="false" customHeight="false" outlineLevel="0" collapsed="false">
      <c r="A263" s="92"/>
    </row>
    <row r="264" customFormat="false" ht="14" hidden="false" customHeight="false" outlineLevel="0" collapsed="false">
      <c r="A264" s="92"/>
    </row>
    <row r="265" customFormat="false" ht="14" hidden="false" customHeight="false" outlineLevel="0" collapsed="false">
      <c r="A265" s="92"/>
    </row>
    <row r="266" customFormat="false" ht="14" hidden="false" customHeight="false" outlineLevel="0" collapsed="false">
      <c r="A266" s="92"/>
    </row>
    <row r="267" customFormat="false" ht="14" hidden="false" customHeight="false" outlineLevel="0" collapsed="false">
      <c r="A267" s="92"/>
    </row>
    <row r="268" customFormat="false" ht="14" hidden="false" customHeight="false" outlineLevel="0" collapsed="false">
      <c r="A268" s="92"/>
    </row>
    <row r="269" customFormat="false" ht="14" hidden="false" customHeight="false" outlineLevel="0" collapsed="false">
      <c r="A269" s="92"/>
    </row>
    <row r="270" customFormat="false" ht="14" hidden="false" customHeight="false" outlineLevel="0" collapsed="false">
      <c r="A270" s="92"/>
    </row>
    <row r="271" customFormat="false" ht="14" hidden="false" customHeight="false" outlineLevel="0" collapsed="false">
      <c r="A271" s="92"/>
    </row>
    <row r="272" customFormat="false" ht="14" hidden="false" customHeight="false" outlineLevel="0" collapsed="false">
      <c r="A272" s="92"/>
    </row>
    <row r="273" customFormat="false" ht="14" hidden="false" customHeight="false" outlineLevel="0" collapsed="false">
      <c r="A273" s="92"/>
    </row>
    <row r="274" customFormat="false" ht="14" hidden="false" customHeight="false" outlineLevel="0" collapsed="false">
      <c r="A274" s="92"/>
    </row>
    <row r="275" customFormat="false" ht="14" hidden="false" customHeight="false" outlineLevel="0" collapsed="false">
      <c r="A275" s="92"/>
    </row>
    <row r="276" customFormat="false" ht="14" hidden="false" customHeight="false" outlineLevel="0" collapsed="false">
      <c r="A276" s="92"/>
    </row>
    <row r="277" customFormat="false" ht="14" hidden="false" customHeight="false" outlineLevel="0" collapsed="false">
      <c r="A277" s="92"/>
    </row>
    <row r="278" customFormat="false" ht="14" hidden="false" customHeight="false" outlineLevel="0" collapsed="false">
      <c r="A278" s="92"/>
    </row>
    <row r="279" customFormat="false" ht="14" hidden="false" customHeight="false" outlineLevel="0" collapsed="false">
      <c r="A279" s="92"/>
    </row>
    <row r="280" customFormat="false" ht="14" hidden="false" customHeight="false" outlineLevel="0" collapsed="false">
      <c r="A280" s="92"/>
    </row>
    <row r="281" customFormat="false" ht="14" hidden="false" customHeight="false" outlineLevel="0" collapsed="false">
      <c r="A281" s="92"/>
    </row>
    <row r="282" customFormat="false" ht="14" hidden="false" customHeight="false" outlineLevel="0" collapsed="false">
      <c r="A282" s="92"/>
    </row>
    <row r="283" customFormat="false" ht="14" hidden="false" customHeight="false" outlineLevel="0" collapsed="false">
      <c r="A283" s="92"/>
    </row>
    <row r="284" customFormat="false" ht="14" hidden="false" customHeight="false" outlineLevel="0" collapsed="false">
      <c r="A284" s="92"/>
    </row>
    <row r="285" customFormat="false" ht="14" hidden="false" customHeight="false" outlineLevel="0" collapsed="false">
      <c r="A285" s="92"/>
    </row>
    <row r="286" customFormat="false" ht="14" hidden="false" customHeight="false" outlineLevel="0" collapsed="false">
      <c r="A286" s="92"/>
    </row>
    <row r="287" customFormat="false" ht="14" hidden="false" customHeight="false" outlineLevel="0" collapsed="false">
      <c r="A287" s="92"/>
    </row>
    <row r="288" customFormat="false" ht="14" hidden="false" customHeight="false" outlineLevel="0" collapsed="false">
      <c r="A288" s="92"/>
    </row>
    <row r="289" customFormat="false" ht="14" hidden="false" customHeight="false" outlineLevel="0" collapsed="false">
      <c r="A289" s="92"/>
    </row>
    <row r="290" customFormat="false" ht="14" hidden="false" customHeight="false" outlineLevel="0" collapsed="false">
      <c r="A290" s="92"/>
    </row>
    <row r="291" customFormat="false" ht="14" hidden="false" customHeight="false" outlineLevel="0" collapsed="false">
      <c r="A291" s="92"/>
    </row>
    <row r="292" customFormat="false" ht="14" hidden="false" customHeight="false" outlineLevel="0" collapsed="false">
      <c r="A292" s="92"/>
    </row>
    <row r="293" customFormat="false" ht="14" hidden="false" customHeight="false" outlineLevel="0" collapsed="false">
      <c r="A293" s="92"/>
    </row>
    <row r="294" customFormat="false" ht="14" hidden="false" customHeight="false" outlineLevel="0" collapsed="false">
      <c r="A294" s="92"/>
    </row>
    <row r="295" customFormat="false" ht="14" hidden="false" customHeight="false" outlineLevel="0" collapsed="false">
      <c r="A295" s="92"/>
    </row>
    <row r="296" customFormat="false" ht="14" hidden="false" customHeight="false" outlineLevel="0" collapsed="false">
      <c r="A296" s="92"/>
    </row>
    <row r="297" customFormat="false" ht="14" hidden="false" customHeight="false" outlineLevel="0" collapsed="false">
      <c r="A297" s="92"/>
    </row>
    <row r="298" customFormat="false" ht="14" hidden="false" customHeight="false" outlineLevel="0" collapsed="false">
      <c r="A298" s="92"/>
    </row>
    <row r="299" customFormat="false" ht="14" hidden="false" customHeight="false" outlineLevel="0" collapsed="false">
      <c r="A299" s="92"/>
    </row>
    <row r="300" customFormat="false" ht="14" hidden="false" customHeight="false" outlineLevel="0" collapsed="false">
      <c r="A300" s="92"/>
    </row>
    <row r="301" customFormat="false" ht="14" hidden="false" customHeight="false" outlineLevel="0" collapsed="false">
      <c r="A301" s="92"/>
    </row>
    <row r="302" customFormat="false" ht="14" hidden="false" customHeight="false" outlineLevel="0" collapsed="false">
      <c r="A302" s="92"/>
    </row>
    <row r="303" customFormat="false" ht="14" hidden="false" customHeight="false" outlineLevel="0" collapsed="false">
      <c r="A303" s="92"/>
    </row>
    <row r="304" customFormat="false" ht="14" hidden="false" customHeight="false" outlineLevel="0" collapsed="false">
      <c r="A304" s="92"/>
    </row>
    <row r="305" customFormat="false" ht="14" hidden="false" customHeight="false" outlineLevel="0" collapsed="false">
      <c r="A305" s="92"/>
    </row>
    <row r="306" customFormat="false" ht="14" hidden="false" customHeight="false" outlineLevel="0" collapsed="false">
      <c r="A306" s="92"/>
    </row>
    <row r="307" customFormat="false" ht="14" hidden="false" customHeight="false" outlineLevel="0" collapsed="false">
      <c r="A307" s="92"/>
    </row>
    <row r="308" customFormat="false" ht="14" hidden="false" customHeight="false" outlineLevel="0" collapsed="false">
      <c r="A308" s="92"/>
    </row>
    <row r="309" customFormat="false" ht="14" hidden="false" customHeight="false" outlineLevel="0" collapsed="false">
      <c r="A309" s="92"/>
    </row>
    <row r="310" customFormat="false" ht="14" hidden="false" customHeight="false" outlineLevel="0" collapsed="false">
      <c r="A310" s="92"/>
    </row>
    <row r="311" customFormat="false" ht="14" hidden="false" customHeight="false" outlineLevel="0" collapsed="false">
      <c r="A311" s="92"/>
    </row>
    <row r="312" customFormat="false" ht="14" hidden="false" customHeight="false" outlineLevel="0" collapsed="false">
      <c r="A312" s="92"/>
    </row>
    <row r="313" customFormat="false" ht="14" hidden="false" customHeight="false" outlineLevel="0" collapsed="false">
      <c r="A313" s="92"/>
    </row>
    <row r="314" customFormat="false" ht="14" hidden="false" customHeight="false" outlineLevel="0" collapsed="false">
      <c r="A314" s="92"/>
    </row>
    <row r="315" customFormat="false" ht="14" hidden="false" customHeight="false" outlineLevel="0" collapsed="false">
      <c r="A315" s="92"/>
    </row>
    <row r="316" customFormat="false" ht="14" hidden="false" customHeight="false" outlineLevel="0" collapsed="false">
      <c r="A316" s="92"/>
    </row>
    <row r="317" customFormat="false" ht="14" hidden="false" customHeight="false" outlineLevel="0" collapsed="false">
      <c r="A317" s="92"/>
    </row>
    <row r="318" customFormat="false" ht="14" hidden="false" customHeight="false" outlineLevel="0" collapsed="false">
      <c r="A318" s="92"/>
    </row>
    <row r="319" customFormat="false" ht="14" hidden="false" customHeight="false" outlineLevel="0" collapsed="false">
      <c r="A319" s="92"/>
    </row>
    <row r="320" customFormat="false" ht="14" hidden="false" customHeight="false" outlineLevel="0" collapsed="false">
      <c r="A320" s="92"/>
    </row>
    <row r="321" customFormat="false" ht="14" hidden="false" customHeight="false" outlineLevel="0" collapsed="false">
      <c r="A321" s="92"/>
    </row>
    <row r="322" customFormat="false" ht="14" hidden="false" customHeight="false" outlineLevel="0" collapsed="false">
      <c r="A322" s="92"/>
    </row>
    <row r="323" customFormat="false" ht="14" hidden="false" customHeight="false" outlineLevel="0" collapsed="false">
      <c r="A323" s="92"/>
    </row>
    <row r="324" customFormat="false" ht="14" hidden="false" customHeight="false" outlineLevel="0" collapsed="false">
      <c r="A324" s="92"/>
    </row>
    <row r="325" customFormat="false" ht="14" hidden="false" customHeight="false" outlineLevel="0" collapsed="false">
      <c r="A325" s="92"/>
    </row>
    <row r="326" customFormat="false" ht="14" hidden="false" customHeight="false" outlineLevel="0" collapsed="false">
      <c r="A326" s="92"/>
    </row>
    <row r="327" customFormat="false" ht="14" hidden="false" customHeight="false" outlineLevel="0" collapsed="false">
      <c r="A327" s="92"/>
    </row>
    <row r="328" customFormat="false" ht="14" hidden="false" customHeight="false" outlineLevel="0" collapsed="false">
      <c r="A328" s="92"/>
    </row>
    <row r="329" customFormat="false" ht="14" hidden="false" customHeight="false" outlineLevel="0" collapsed="false">
      <c r="A329" s="92"/>
    </row>
    <row r="330" customFormat="false" ht="14" hidden="false" customHeight="false" outlineLevel="0" collapsed="false">
      <c r="A330" s="92"/>
    </row>
    <row r="331" customFormat="false" ht="14" hidden="false" customHeight="false" outlineLevel="0" collapsed="false">
      <c r="A331" s="92"/>
    </row>
    <row r="332" customFormat="false" ht="14" hidden="false" customHeight="false" outlineLevel="0" collapsed="false">
      <c r="A332" s="92"/>
    </row>
    <row r="333" customFormat="false" ht="14" hidden="false" customHeight="false" outlineLevel="0" collapsed="false">
      <c r="A333" s="92"/>
    </row>
    <row r="334" customFormat="false" ht="14" hidden="false" customHeight="false" outlineLevel="0" collapsed="false">
      <c r="A334" s="92"/>
    </row>
    <row r="335" customFormat="false" ht="14" hidden="false" customHeight="false" outlineLevel="0" collapsed="false">
      <c r="A335" s="92"/>
    </row>
    <row r="336" customFormat="false" ht="14" hidden="false" customHeight="false" outlineLevel="0" collapsed="false">
      <c r="A336" s="92"/>
    </row>
    <row r="337" customFormat="false" ht="14" hidden="false" customHeight="false" outlineLevel="0" collapsed="false">
      <c r="A337" s="92"/>
    </row>
    <row r="338" customFormat="false" ht="14" hidden="false" customHeight="false" outlineLevel="0" collapsed="false">
      <c r="A338" s="92"/>
    </row>
    <row r="339" customFormat="false" ht="14" hidden="false" customHeight="false" outlineLevel="0" collapsed="false">
      <c r="A339" s="92"/>
    </row>
    <row r="340" customFormat="false" ht="14" hidden="false" customHeight="false" outlineLevel="0" collapsed="false">
      <c r="A340" s="92"/>
    </row>
    <row r="341" customFormat="false" ht="14" hidden="false" customHeight="false" outlineLevel="0" collapsed="false">
      <c r="A341" s="92"/>
    </row>
    <row r="342" customFormat="false" ht="14" hidden="false" customHeight="false" outlineLevel="0" collapsed="false">
      <c r="A342" s="9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LibreOffice/6.1.5.2$Linux_X86_64 LibreOffice_project/10$Build-2</Application>
  <Company>IMPPC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2010-01-25T17:30:24Z</dcterms:created>
  <dc:creator>Sergio Alonso</dc:creator>
  <dc:description/>
  <dc:language>en-US</dc:language>
  <cp:lastModifiedBy/>
  <cp:lastPrinted>2014-07-01T10:38:06Z</cp:lastPrinted>
  <dcterms:modified xsi:type="dcterms:W3CDTF">2020-07-10T11:12:23Z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IMPPC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