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laya\"/>
    </mc:Choice>
  </mc:AlternateContent>
  <xr:revisionPtr revIDLastSave="0" documentId="8_{FD23469C-8993-45CE-9F65-001BEC3399D7}" xr6:coauthVersionLast="47" xr6:coauthVersionMax="47" xr10:uidLastSave="{00000000-0000-0000-0000-000000000000}"/>
  <bookViews>
    <workbookView xWindow="-120" yWindow="-120" windowWidth="29040" windowHeight="15840" xr2:uid="{1066C2D1-048B-46E8-80FD-277531D160F9}"/>
  </bookViews>
  <sheets>
    <sheet name="Hoja1" sheetId="1" r:id="rId1"/>
    <sheet name="Bole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F8" i="1"/>
  <c r="F7" i="1"/>
  <c r="F6" i="1"/>
  <c r="F5" i="1"/>
  <c r="F4" i="1"/>
  <c r="L12" i="1"/>
  <c r="L11" i="1"/>
  <c r="N11" i="1" s="1"/>
  <c r="L10" i="1"/>
  <c r="L9" i="1"/>
  <c r="L8" i="1"/>
  <c r="N8" i="1" s="1"/>
  <c r="L7" i="1"/>
  <c r="N7" i="1" s="1"/>
  <c r="L6" i="1"/>
  <c r="N6" i="1" s="1"/>
  <c r="L5" i="1"/>
  <c r="N5" i="1" s="1"/>
  <c r="L4" i="1"/>
  <c r="N4" i="1" s="1"/>
  <c r="N12" i="1"/>
  <c r="C13" i="1"/>
  <c r="N10" i="1"/>
  <c r="N9" i="1"/>
  <c r="C10" i="1"/>
  <c r="C14" i="1" s="1"/>
  <c r="N2" i="1" l="1"/>
  <c r="L2" i="1"/>
  <c r="G5" i="1"/>
  <c r="G4" i="1"/>
  <c r="G7" i="1"/>
  <c r="H7" i="1" s="1"/>
  <c r="G8" i="1"/>
  <c r="H8" i="1" s="1"/>
  <c r="G6" i="1"/>
  <c r="H6" i="1" s="1"/>
  <c r="F9" i="1"/>
  <c r="G9" i="1" l="1"/>
  <c r="H4" i="1"/>
  <c r="H9" i="1" s="1"/>
</calcChain>
</file>

<file path=xl/sharedStrings.xml><?xml version="1.0" encoding="utf-8"?>
<sst xmlns="http://schemas.openxmlformats.org/spreadsheetml/2006/main" count="46" uniqueCount="29">
  <si>
    <t>Mesa VIP</t>
  </si>
  <si>
    <t>Aseo</t>
  </si>
  <si>
    <t xml:space="preserve">Pizas </t>
  </si>
  <si>
    <t xml:space="preserve">Copete </t>
  </si>
  <si>
    <t xml:space="preserve">Bencina </t>
  </si>
  <si>
    <t>Peaje</t>
  </si>
  <si>
    <t>Almuerzo</t>
  </si>
  <si>
    <t>Arriendo</t>
  </si>
  <si>
    <t>Bencina</t>
  </si>
  <si>
    <t>Item</t>
  </si>
  <si>
    <t>Costo total</t>
  </si>
  <si>
    <t>Cantidad</t>
  </si>
  <si>
    <t>Monto unitario</t>
  </si>
  <si>
    <t>Total</t>
  </si>
  <si>
    <t>Costo Unitario</t>
  </si>
  <si>
    <t>Sergio Labrin</t>
  </si>
  <si>
    <t>Hector Astudillo</t>
  </si>
  <si>
    <t>David Araya</t>
  </si>
  <si>
    <t>Rodrigo Sala</t>
  </si>
  <si>
    <t>Nombre</t>
  </si>
  <si>
    <t xml:space="preserve">Aporte </t>
  </si>
  <si>
    <t>neto</t>
  </si>
  <si>
    <t>Diferencial</t>
  </si>
  <si>
    <t>Costo</t>
  </si>
  <si>
    <t>Pagador</t>
  </si>
  <si>
    <t>Pizas</t>
  </si>
  <si>
    <t>Botilleria Viña</t>
  </si>
  <si>
    <t>Copete Viña</t>
  </si>
  <si>
    <t>Alvaro Matus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</si>
</sst>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$&quot;* #,##0_ ;_ &quot;$&quot;* \-#,##0_ ;_ &quot;$&quot;* &quot;-&quot;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4">
    <xf numFmtId="0" fontId="0" fillId="0" borderId="0" xfId="0"/>
    <xf numFmtId="42" fontId="0" fillId="0" borderId="0" xfId="1" applyFont="1"/>
    <xf numFmtId="42" fontId="0" fillId="0" borderId="0" xfId="0" applyNumberFormat="1"/>
    <xf numFmtId="0" fontId="2" fillId="0" borderId="0" xfId="0" applyFont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11</xdr:row>
      <xdr:rowOff>114300</xdr:rowOff>
    </xdr:to>
    <xdr:sp macro="" textlink="">
      <xdr:nvSpPr>
        <xdr:cNvPr id="2051" name="AutoShape 3">
          <a:extLst>
            <a:ext uri="{FF2B5EF4-FFF2-40B4-BE49-F238E27FC236}">
              <a16:creationId xmlns:a16="http://schemas.microsoft.com/office/drawing/2014/main" id="{BA956D45-AFEF-C231-455D-9C46EB677EBF}"/>
            </a:ext>
          </a:extLst>
        </xdr:cNvPr>
        <xdr:cNvSpPr>
          <a:spLocks noChangeAspect="1" noChangeArrowheads="1"/>
        </xdr:cNvSpPr>
      </xdr:nvSpPr>
      <xdr:spPr bwMode="auto">
        <a:xfrm>
          <a:off x="45720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650081</xdr:colOff>
      <xdr:row>1</xdr:row>
      <xdr:rowOff>161924</xdr:rowOff>
    </xdr:from>
    <xdr:to>
      <xdr:col>16</xdr:col>
      <xdr:colOff>219075</xdr:colOff>
      <xdr:row>25</xdr:row>
      <xdr:rowOff>95249</xdr:rowOff>
    </xdr:to>
    <xdr:pic>
      <xdr:nvPicPr>
        <xdr:cNvPr id="3" name="Imagen 2" descr="Recibo encima de mesa&#10;&#10;Descripción generada automáticamente con confianza media">
          <a:extLst>
            <a:ext uri="{FF2B5EF4-FFF2-40B4-BE49-F238E27FC236}">
              <a16:creationId xmlns:a16="http://schemas.microsoft.com/office/drawing/2014/main" id="{6D7842AE-18AE-4CD6-6842-B40B1EF37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32081" y="352424"/>
          <a:ext cx="3378994" cy="4505325"/>
        </a:xfrm>
        <a:prstGeom prst="rect">
          <a:avLst/>
        </a:prstGeom>
      </xdr:spPr>
    </xdr:pic>
    <xdr:clientData/>
  </xdr:twoCellAnchor>
  <xdr:twoCellAnchor editAs="oneCell">
    <xdr:from>
      <xdr:col>0</xdr:col>
      <xdr:colOff>378019</xdr:colOff>
      <xdr:row>1</xdr:row>
      <xdr:rowOff>123825</xdr:rowOff>
    </xdr:from>
    <xdr:to>
      <xdr:col>6</xdr:col>
      <xdr:colOff>83325</xdr:colOff>
      <xdr:row>27</xdr:row>
      <xdr:rowOff>76201</xdr:rowOff>
    </xdr:to>
    <xdr:pic>
      <xdr:nvPicPr>
        <xdr:cNvPr id="5" name="Imagen 4" descr="Carta&#10;&#10;Descripción generada automáticamente">
          <a:extLst>
            <a:ext uri="{FF2B5EF4-FFF2-40B4-BE49-F238E27FC236}">
              <a16:creationId xmlns:a16="http://schemas.microsoft.com/office/drawing/2014/main" id="{22DA05CC-DA9C-DD3B-58B3-5B7AD7637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019" y="314325"/>
          <a:ext cx="4277306" cy="4905376"/>
        </a:xfrm>
        <a:prstGeom prst="rect">
          <a:avLst/>
        </a:prstGeom>
      </xdr:spPr>
    </xdr:pic>
    <xdr:clientData/>
  </xdr:twoCellAnchor>
  <xdr:twoCellAnchor editAs="oneCell">
    <xdr:from>
      <xdr:col>17</xdr:col>
      <xdr:colOff>194061</xdr:colOff>
      <xdr:row>3</xdr:row>
      <xdr:rowOff>161925</xdr:rowOff>
    </xdr:from>
    <xdr:to>
      <xdr:col>21</xdr:col>
      <xdr:colOff>442874</xdr:colOff>
      <xdr:row>26</xdr:row>
      <xdr:rowOff>176175</xdr:rowOff>
    </xdr:to>
    <xdr:pic>
      <xdr:nvPicPr>
        <xdr:cNvPr id="7" name="Imagen 6" descr="Mano de una persona&#10;&#10;Descripción generada automáticamente con confianza baja">
          <a:extLst>
            <a:ext uri="{FF2B5EF4-FFF2-40B4-BE49-F238E27FC236}">
              <a16:creationId xmlns:a16="http://schemas.microsoft.com/office/drawing/2014/main" id="{4FA79F9D-6007-E3B4-9CB7-151AC5C3C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48061" y="733425"/>
          <a:ext cx="3296813" cy="4395750"/>
        </a:xfrm>
        <a:prstGeom prst="rect">
          <a:avLst/>
        </a:prstGeom>
      </xdr:spPr>
    </xdr:pic>
    <xdr:clientData/>
  </xdr:twoCellAnchor>
  <xdr:twoCellAnchor editAs="oneCell">
    <xdr:from>
      <xdr:col>6</xdr:col>
      <xdr:colOff>419100</xdr:colOff>
      <xdr:row>1</xdr:row>
      <xdr:rowOff>110350</xdr:rowOff>
    </xdr:from>
    <xdr:to>
      <xdr:col>11</xdr:col>
      <xdr:colOff>249974</xdr:colOff>
      <xdr:row>27</xdr:row>
      <xdr:rowOff>11849</xdr:rowOff>
    </xdr:to>
    <xdr:pic>
      <xdr:nvPicPr>
        <xdr:cNvPr id="9" name="Imagen 8" descr="Texto&#10;&#10;Descripción generada automáticamente">
          <a:extLst>
            <a:ext uri="{FF2B5EF4-FFF2-40B4-BE49-F238E27FC236}">
              <a16:creationId xmlns:a16="http://schemas.microsoft.com/office/drawing/2014/main" id="{392F30A7-C881-2A38-0638-39658F79BE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1100" y="300850"/>
          <a:ext cx="3640874" cy="4854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D4D4-CBB4-4469-88CD-F61565777C96}">
  <dimension ref="A2:N14"/>
  <sheetViews>
    <sheetView tabSelected="1" workbookViewId="0">
      <selection activeCell="B14" sqref="B14"/>
    </sheetView>
  </sheetViews>
  <sheetFormatPr baseColWidth="10" defaultRowHeight="15" x14ac:dyDescent="0.25"/>
  <cols>
    <col min="1" max="1" width="15.28515625" bestFit="1" customWidth="1"/>
    <col min="2" max="2" width="13.5703125" bestFit="1" customWidth="1"/>
    <col min="5" max="5" width="15.28515625" bestFit="1" customWidth="1"/>
    <col min="11" max="11" width="11.85546875" bestFit="1" customWidth="1"/>
    <col min="12" max="12" width="10.5703125" bestFit="1" customWidth="1"/>
    <col min="13" max="13" width="8.85546875" bestFit="1" customWidth="1"/>
    <col min="14" max="14" width="14.42578125" bestFit="1" customWidth="1"/>
  </cols>
  <sheetData>
    <row r="2" spans="1:14" x14ac:dyDescent="0.25">
      <c r="L2" s="2">
        <f>+SUM(L4:L12)</f>
        <v>503819</v>
      </c>
      <c r="N2" s="2">
        <f>+SUM(N4:N12)</f>
        <v>100763.8</v>
      </c>
    </row>
    <row r="3" spans="1:14" x14ac:dyDescent="0.25">
      <c r="A3" s="3" t="s">
        <v>24</v>
      </c>
      <c r="B3" s="3" t="s">
        <v>9</v>
      </c>
      <c r="C3" s="3" t="s">
        <v>23</v>
      </c>
      <c r="E3" s="3" t="s">
        <v>19</v>
      </c>
      <c r="F3" s="3" t="s">
        <v>20</v>
      </c>
      <c r="G3" s="3" t="s">
        <v>21</v>
      </c>
      <c r="H3" s="3" t="s">
        <v>22</v>
      </c>
      <c r="K3" s="3" t="s">
        <v>9</v>
      </c>
      <c r="L3" s="3" t="s">
        <v>10</v>
      </c>
      <c r="M3" s="3" t="s">
        <v>11</v>
      </c>
      <c r="N3" s="3" t="s">
        <v>12</v>
      </c>
    </row>
    <row r="4" spans="1:14" x14ac:dyDescent="0.25">
      <c r="A4" t="s">
        <v>28</v>
      </c>
      <c r="B4" t="s">
        <v>0</v>
      </c>
      <c r="C4" s="1">
        <v>150000</v>
      </c>
      <c r="E4" t="s">
        <v>28</v>
      </c>
      <c r="F4" s="1">
        <f>+SUMIF($A$4:$A$12,E4,$C$4:$C$12)</f>
        <v>268000</v>
      </c>
      <c r="G4" s="1">
        <f>+$C$14</f>
        <v>100763.8</v>
      </c>
      <c r="H4" s="1">
        <f>+F4-G4</f>
        <v>167236.20000000001</v>
      </c>
      <c r="K4" t="s">
        <v>0</v>
      </c>
      <c r="L4" s="2">
        <f>+C4</f>
        <v>150000</v>
      </c>
      <c r="M4">
        <v>5</v>
      </c>
      <c r="N4" s="1">
        <f>+L4/M4</f>
        <v>30000</v>
      </c>
    </row>
    <row r="5" spans="1:14" x14ac:dyDescent="0.25">
      <c r="A5" t="s">
        <v>28</v>
      </c>
      <c r="B5" t="s">
        <v>7</v>
      </c>
      <c r="C5" s="1">
        <v>80000</v>
      </c>
      <c r="E5" t="s">
        <v>15</v>
      </c>
      <c r="F5" s="1">
        <f t="shared" ref="F5:F8" si="0">+SUMIF($A$4:$A$12,E5,$C$4:$C$12)</f>
        <v>103870</v>
      </c>
      <c r="G5" s="1">
        <f>+$C$14</f>
        <v>100763.8</v>
      </c>
      <c r="H5" s="1">
        <f t="shared" ref="H5:H8" si="1">+F5-G5</f>
        <v>3106.1999999999971</v>
      </c>
      <c r="K5" t="s">
        <v>7</v>
      </c>
      <c r="L5" s="2">
        <f>+C5</f>
        <v>80000</v>
      </c>
      <c r="M5">
        <v>5</v>
      </c>
      <c r="N5" s="1">
        <f>+L5/M5</f>
        <v>16000</v>
      </c>
    </row>
    <row r="6" spans="1:14" x14ac:dyDescent="0.25">
      <c r="A6" t="s">
        <v>28</v>
      </c>
      <c r="B6" t="s">
        <v>1</v>
      </c>
      <c r="C6" s="1">
        <v>38000</v>
      </c>
      <c r="E6" t="s">
        <v>17</v>
      </c>
      <c r="F6" s="1">
        <f t="shared" si="0"/>
        <v>31860</v>
      </c>
      <c r="G6" s="1">
        <f>+$C$14</f>
        <v>100763.8</v>
      </c>
      <c r="H6" s="1">
        <f t="shared" si="1"/>
        <v>-68903.8</v>
      </c>
      <c r="K6" t="s">
        <v>1</v>
      </c>
      <c r="L6" s="2">
        <f>+C6</f>
        <v>38000</v>
      </c>
      <c r="M6">
        <v>5</v>
      </c>
      <c r="N6" s="1">
        <f>+L6/M6</f>
        <v>7600</v>
      </c>
    </row>
    <row r="7" spans="1:14" x14ac:dyDescent="0.25">
      <c r="A7" t="s">
        <v>15</v>
      </c>
      <c r="B7" t="s">
        <v>2</v>
      </c>
      <c r="C7" s="1">
        <v>63670</v>
      </c>
      <c r="E7" t="s">
        <v>16</v>
      </c>
      <c r="F7" s="1">
        <f t="shared" si="0"/>
        <v>100089</v>
      </c>
      <c r="G7" s="1">
        <f>+$C$14</f>
        <v>100763.8</v>
      </c>
      <c r="H7" s="1">
        <f t="shared" si="1"/>
        <v>-674.80000000000291</v>
      </c>
      <c r="K7" t="s">
        <v>8</v>
      </c>
      <c r="L7" s="2">
        <f>+C9</f>
        <v>25000</v>
      </c>
      <c r="M7">
        <v>5</v>
      </c>
      <c r="N7" s="1">
        <f>+L7/M7</f>
        <v>5000</v>
      </c>
    </row>
    <row r="8" spans="1:14" x14ac:dyDescent="0.25">
      <c r="A8" t="s">
        <v>17</v>
      </c>
      <c r="B8" t="s">
        <v>3</v>
      </c>
      <c r="C8" s="1">
        <v>17260</v>
      </c>
      <c r="E8" t="s">
        <v>18</v>
      </c>
      <c r="F8" s="1">
        <f t="shared" si="0"/>
        <v>0</v>
      </c>
      <c r="G8" s="1">
        <f>+$C$14</f>
        <v>100763.8</v>
      </c>
      <c r="H8" s="1">
        <f t="shared" si="1"/>
        <v>-100763.8</v>
      </c>
      <c r="K8" t="s">
        <v>5</v>
      </c>
      <c r="L8" s="2">
        <f>+C10</f>
        <v>15200</v>
      </c>
      <c r="M8">
        <v>5</v>
      </c>
      <c r="N8" s="1">
        <f>+L8/M8</f>
        <v>3040</v>
      </c>
    </row>
    <row r="9" spans="1:14" x14ac:dyDescent="0.25">
      <c r="A9" t="s">
        <v>15</v>
      </c>
      <c r="B9" t="s">
        <v>4</v>
      </c>
      <c r="C9" s="1">
        <v>25000</v>
      </c>
      <c r="E9" t="s">
        <v>13</v>
      </c>
      <c r="F9" s="1">
        <f>+SUM(F4:F8)</f>
        <v>503819</v>
      </c>
      <c r="G9" s="1">
        <f>+SUM(G4:G8)</f>
        <v>503819</v>
      </c>
      <c r="H9" s="2">
        <f>+SUM(H4:H8)</f>
        <v>0</v>
      </c>
      <c r="K9" t="s">
        <v>25</v>
      </c>
      <c r="L9" s="2">
        <f>+C7</f>
        <v>63670</v>
      </c>
      <c r="M9">
        <v>5</v>
      </c>
      <c r="N9" s="1">
        <f>+L9/M9</f>
        <v>12734</v>
      </c>
    </row>
    <row r="10" spans="1:14" x14ac:dyDescent="0.25">
      <c r="A10" t="s">
        <v>15</v>
      </c>
      <c r="B10" t="s">
        <v>5</v>
      </c>
      <c r="C10" s="1">
        <f>3800*4</f>
        <v>15200</v>
      </c>
      <c r="K10" t="s">
        <v>6</v>
      </c>
      <c r="L10" s="2">
        <f>+C11</f>
        <v>100089</v>
      </c>
      <c r="M10">
        <v>5</v>
      </c>
      <c r="N10" s="1">
        <f>+L10/M10</f>
        <v>20017.8</v>
      </c>
    </row>
    <row r="11" spans="1:14" x14ac:dyDescent="0.25">
      <c r="A11" t="s">
        <v>16</v>
      </c>
      <c r="B11" t="s">
        <v>6</v>
      </c>
      <c r="C11" s="1">
        <v>100089</v>
      </c>
      <c r="K11" t="s">
        <v>3</v>
      </c>
      <c r="L11" s="2">
        <f>+C8</f>
        <v>17260</v>
      </c>
      <c r="M11">
        <v>5</v>
      </c>
      <c r="N11" s="1">
        <f>+L11/M11</f>
        <v>3452</v>
      </c>
    </row>
    <row r="12" spans="1:14" x14ac:dyDescent="0.25">
      <c r="A12" t="s">
        <v>17</v>
      </c>
      <c r="B12" t="s">
        <v>26</v>
      </c>
      <c r="C12" s="1">
        <v>14600</v>
      </c>
      <c r="K12" t="s">
        <v>27</v>
      </c>
      <c r="L12" s="1">
        <f>+C12</f>
        <v>14600</v>
      </c>
      <c r="M12">
        <v>5</v>
      </c>
      <c r="N12" s="1">
        <f>+L12/M12</f>
        <v>2920</v>
      </c>
    </row>
    <row r="13" spans="1:14" x14ac:dyDescent="0.25">
      <c r="B13" t="s">
        <v>13</v>
      </c>
      <c r="C13" s="2">
        <f>SUM(C4:C12)</f>
        <v>503819</v>
      </c>
    </row>
    <row r="14" spans="1:14" x14ac:dyDescent="0.25">
      <c r="B14" t="s">
        <v>14</v>
      </c>
      <c r="C14" s="1">
        <f>+C13/5</f>
        <v>100763.8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C7F1-A1B4-4150-9D64-1283F314F761}">
  <dimension ref="A1"/>
  <sheetViews>
    <sheetView workbookViewId="0">
      <selection activeCell="J3" sqref="J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Boletas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Labrin</dc:creator>
  <cp:lastModifiedBy>Sergio Labrin</cp:lastModifiedBy>
  <dcterms:created xsi:type="dcterms:W3CDTF">2023-09-15T22:53:32Z</dcterms:created>
  <dcterms:modified xsi:type="dcterms:W3CDTF">2023-09-22T01:35:50Z</dcterms:modified>
</cp:coreProperties>
</file>