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36A87358-2F38-4A6E-92D6-D0729B0C9F9B}" xr6:coauthVersionLast="47" xr6:coauthVersionMax="47" xr10:uidLastSave="{00000000-0000-0000-0000-000000000000}"/>
  <bookViews>
    <workbookView xWindow="-120" yWindow="-120" windowWidth="20730" windowHeight="11160" tabRatio="558" firstSheet="3" activeTab="3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2" l="1"/>
  <c r="N20" i="32"/>
  <c r="N16" i="32"/>
  <c r="N17" i="32"/>
  <c r="N18" i="32"/>
  <c r="I20" i="32"/>
  <c r="I15" i="32"/>
  <c r="I16" i="32"/>
  <c r="I17" i="32"/>
  <c r="I18" i="32"/>
  <c r="N14" i="32"/>
  <c r="I14" i="32"/>
  <c r="G13" i="32"/>
  <c r="G14" i="32"/>
  <c r="G20" i="32"/>
  <c r="G15" i="32"/>
  <c r="G16" i="32"/>
  <c r="G17" i="32"/>
  <c r="G18" i="32"/>
  <c r="N9" i="32"/>
  <c r="N8" i="32"/>
  <c r="G39" i="32"/>
  <c r="O30" i="32"/>
  <c r="O26" i="32"/>
  <c r="G19" i="32"/>
  <c r="I19" i="32" s="1"/>
  <c r="N19" i="32" s="1"/>
  <c r="G9" i="32"/>
  <c r="G8" i="32"/>
  <c r="O7" i="32" l="1"/>
  <c r="O25" i="32"/>
  <c r="O34" i="32"/>
  <c r="O13" i="32"/>
  <c r="O39" i="32"/>
  <c r="O21" i="32"/>
  <c r="G34" i="32"/>
  <c r="G30" i="32"/>
  <c r="O12" i="32" l="1"/>
  <c r="O42" i="32" s="1"/>
  <c r="G26" i="32"/>
  <c r="G25" i="32" s="1"/>
  <c r="G21" i="32"/>
  <c r="G7" i="32"/>
  <c r="O43" i="32" l="1"/>
  <c r="O44" i="32" s="1"/>
  <c r="G12" i="32"/>
  <c r="G11" i="32" s="1"/>
  <c r="G42" i="32" s="1"/>
  <c r="Q37" i="31" l="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<sst xmlns="http://schemas.openxmlformats.org/spreadsheetml/2006/main" count="287" uniqueCount="162">
  <si>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</si>
  <si>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</si>
  <si>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</si>
  <si>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</si>
  <si>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</si>
  <si>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</si>
  <si>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</si>
  <si>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</si>
  <si>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</si>
  <si>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</si>
  <si>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</si>
  <si>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</si>
  <si>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</si>
  <si>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</si>
  <si>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</si>
  <si>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</si>
  <si>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</si>
  <si>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</si>
  <si>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</si>
  <si>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</si>
  <si>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</si>
  <si>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</si>
  <si>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</si>
  <si>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</si>
  <si>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</si>
  <si>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</si>
  <si>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</si>
  <si>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</si>
  <si>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</si>
  <si>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</si>
  <si>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</si>
  <si>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</si>
  <si>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</si>
  <si>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</si>
  <si>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</si>
  <si>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</si>
  <si>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</si>
  <si>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</si>
  <si>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</si>
  <si>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</si>
  <si>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</si>
  <si>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</si>
  <si>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</si>
  <si>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</si>
  <si>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</si>
  <si>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</si>
  <si>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</si>
  <si>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</si>
  <si>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</si>
  <si>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</si>
  <si>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</si>
  <si>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</si>
  <si>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</si>
  <si>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</si>
  <si>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</si>
  <si>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</si>
  <si>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</si>
  <si>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</si>
  <si>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</si>
  <si>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</si>
  <si>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</si>
  <si>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</si>
  <si>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</si>
  <si>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</si>
  <si>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1.INICIO</t>
  </si>
  <si>
    <t>1.1. Acta</t>
  </si>
  <si>
    <t>1.2. Equipo de Trabajo</t>
  </si>
  <si>
    <t xml:space="preserve">2.1.  Fase 1: Análisis y Diseño </t>
  </si>
  <si>
    <t>2.1.1. Análisis</t>
  </si>
  <si>
    <t xml:space="preserve">2.1.1.1. Definición de los requerimientos funcionales y no funcionales del sistema.  </t>
  </si>
  <si>
    <t>2.1.1.2. Revisión de la literatura y estudios de caso sobre el uso de drones y redes neuronales para el monitoreo de incendios forestales.</t>
  </si>
  <si>
    <t>2.1.2. Diseño</t>
  </si>
  <si>
    <t>2.2.  Fase 2: Desarrollo e Implementación</t>
  </si>
  <si>
    <t>2.2.1. Implementación de la aplicación</t>
  </si>
  <si>
    <t>2.2.2. Pruebas y Validación</t>
  </si>
  <si>
    <t>2.3. Fase 3: Despliegue y Mantenimiento</t>
  </si>
  <si>
    <t>requisito</t>
  </si>
  <si>
    <t>fecha inicio</t>
  </si>
  <si>
    <t>fecha fin</t>
  </si>
  <si>
    <t>recursos personal</t>
  </si>
  <si>
    <t>Tiempo</t>
  </si>
  <si>
    <t>Recursos tecnicos</t>
  </si>
  <si>
    <t>tiempo</t>
  </si>
  <si>
    <t>Recursos</t>
  </si>
  <si>
    <t>Coste x hora</t>
  </si>
  <si>
    <t>valor subTotal</t>
  </si>
  <si>
    <t>Codigo T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</si>
  <si>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</si>
  <si>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</si>
  <si>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</si>
  <si>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</si>
  <si>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</si>
  <si>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</si>
  <si>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</si>
  <si>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</si>
  <si>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</si>
  <si>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</si>
  <si>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</si>
  <si>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</si>
  <si>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</si>
  <si>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</si>
  <si>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</si>
  <si>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</si>
  <si>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</si>
  <si>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</si>
  <si>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Planificación</t>
  </si>
  <si>
    <t>2. EJECUCIÓN DEL PROYECTO</t>
  </si>
  <si>
    <t>3. MANTENIMIENTO Y CONTROL</t>
  </si>
  <si>
    <t>T002-T003</t>
  </si>
  <si>
    <t>StakeHolders</t>
  </si>
  <si>
    <t>Computador</t>
  </si>
  <si>
    <t>office</t>
  </si>
  <si>
    <t>Imprevistos (10%)</t>
  </si>
  <si>
    <t>Total proyecto</t>
  </si>
  <si>
    <t>junio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</si>
  <si>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</si>
  <si>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</si>
  <si>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</si>
  <si>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</si>
  <si>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</si>
  <si>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</si>
  <si>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</si>
  <si>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</si>
  <si>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</si>
  <si>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subtotal planificado</t>
  </si>
  <si>
    <t>Total planificado</t>
  </si>
  <si>
    <t>total planificado</t>
  </si>
  <si>
    <t>total real</t>
  </si>
  <si>
    <t xml:space="preserve">           </t>
  </si>
  <si>
    <t xml:space="preserve">2.1.1.2. Definición de los requerimientos funcionales y no funcionales del sistema.  </t>
  </si>
  <si>
    <t>2.1.1.3. Definición de los roles del equipo de trabajo en: Cohesionador
Investigador de recursos
implementador
impulsador
coordinador
Finalizador</t>
  </si>
  <si>
    <t>2.1.1.4. Crear historias de los usuarios foco de la aplicación por medio de entrevistas, en este caso, a adolescentes con transtornos mentales</t>
  </si>
  <si>
    <t>2.1.1.5. Diseñar los casos de uso para tener un diagrama clave como referencia al flujo y estructura que tiene que tener la página.</t>
  </si>
  <si>
    <t>2.1.1.6. Revisión e investigación gracias a especialistas en salud mental que recopilan información para elegir cual de estas va a estar en el producto final.</t>
  </si>
  <si>
    <t>2.1.1.1. Reunion, presentar e integrar el equipo de trabajo</t>
  </si>
  <si>
    <t>2.1.1.7. Revisar todo lo anteriormente realizado para tener la estructura lo más clara posible, por la eficiencia del producto</t>
  </si>
  <si>
    <t>T002-T005</t>
  </si>
  <si>
    <t>T002-T006</t>
  </si>
  <si>
    <t>Coordinador</t>
  </si>
  <si>
    <t>Investigador de recursos</t>
  </si>
  <si>
    <t>Implementador</t>
  </si>
  <si>
    <t>Computador-Visual Paradigm</t>
  </si>
  <si>
    <t>Computador-Excel</t>
  </si>
  <si>
    <t>Definir objetivos y estructura de informacion del sitio</t>
  </si>
  <si>
    <t>Diseñador</t>
  </si>
  <si>
    <t>Decidir Estilo visual,de interfaz y tono del sitio</t>
  </si>
  <si>
    <t>Diseñador,Investigador</t>
  </si>
  <si>
    <t>Diseñar Wireframes y estructura del sitio</t>
  </si>
  <si>
    <t xml:space="preserve">2,2,1,1 Diseño de interfaz para usuario Y administrador </t>
  </si>
  <si>
    <t>Diseñador UX</t>
  </si>
  <si>
    <t xml:space="preserve">2,2,1,2 Desarrollo Frotendi: pagina de incio, Pruebas, citas, transtornos </t>
  </si>
  <si>
    <t>Desarollador Frontend</t>
  </si>
  <si>
    <t>2,2,1,3 Conexión con base de datos y almacenamiento</t>
  </si>
  <si>
    <t>Backend</t>
  </si>
  <si>
    <t>2.2.1.3 Estructura del sitio con HTML/CSS</t>
  </si>
  <si>
    <t>Programador</t>
  </si>
  <si>
    <t xml:space="preserve">                                </t>
  </si>
  <si>
    <t>2.2.1.4  funcionalidades</t>
  </si>
  <si>
    <t>desarrollador backend</t>
  </si>
  <si>
    <t>3.000.000</t>
  </si>
  <si>
    <t>2.2.1.5 funcionalidades con javaScript</t>
  </si>
  <si>
    <t>programadoer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</si>
</sst>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$-240A]\ * #,##0_-;\-[$$-240A]\ * #,##0_-;_-[$$-240A]\ * &quot;-&quot;??_-;_-@_-"/>
    <numFmt numFmtId="167" formatCode="_-&quot;$&quot;\ * #,##0.00_-;\-&quot;$&quot;\ * #,##0.00_-;_-&quot;$&quot;\ * &quot;-&quot;??_-;_-@_-"/>
  </numFmts>
  <fonts count="32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8"/>
      <name val="Arial"/>
    </font>
    <font>
      <sz val="11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44" fontId="26" fillId="0" borderId="0" applyFont="0" applyFill="0" applyBorder="0" applyAlignment="0" applyProtection="0"/>
    <xf numFmtId="0" fontId="31" fillId="0" borderId="46"/>
    <xf numFmtId="167" fontId="24" fillId="0" borderId="46" applyFont="0" applyFill="0" applyBorder="0" applyAlignment="0" applyProtection="0"/>
    <xf numFmtId="0" fontId="31" fillId="0" borderId="46"/>
  </cellStyleXfs>
  <cellXfs count="262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2" fillId="15" borderId="54" xfId="0" applyNumberFormat="1" applyFont="1" applyFill="1" applyBorder="1" applyAlignment="1">
      <alignment horizontal="center" vertical="center" wrapText="1" readingOrder="1"/>
    </xf>
    <xf numFmtId="164" fontId="22" fillId="18" borderId="55" xfId="0" applyNumberFormat="1" applyFont="1" applyFill="1" applyBorder="1" applyAlignment="1">
      <alignment horizontal="center" vertical="center" wrapText="1" readingOrder="1"/>
    </xf>
    <xf numFmtId="164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1" fillId="0" borderId="52" xfId="0" applyFont="1" applyBorder="1"/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4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/>
    </xf>
    <xf numFmtId="14" fontId="21" fillId="0" borderId="47" xfId="0" applyNumberFormat="1" applyFont="1" applyBorder="1" applyAlignment="1">
      <alignment horizontal="left"/>
    </xf>
    <xf numFmtId="0" fontId="21" fillId="17" borderId="51" xfId="0" applyFont="1" applyFill="1" applyBorder="1"/>
    <xf numFmtId="164" fontId="22" fillId="18" borderId="58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/>
    </xf>
    <xf numFmtId="164" fontId="22" fillId="23" borderId="58" xfId="0" applyNumberFormat="1" applyFont="1" applyFill="1" applyBorder="1" applyAlignment="1">
      <alignment horizontal="center" vertical="center" wrapText="1" readingOrder="1"/>
    </xf>
    <xf numFmtId="164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7" borderId="51" xfId="0" applyFill="1" applyBorder="1"/>
    <xf numFmtId="0" fontId="23" fillId="0" borderId="50" xfId="0" applyFont="1" applyBorder="1" applyAlignment="1">
      <alignment horizontal="center" vertical="center" wrapText="1"/>
    </xf>
    <xf numFmtId="164" fontId="23" fillId="24" borderId="46" xfId="0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Border="1" applyAlignment="1">
      <alignment horizontal="center" vertical="center" wrapText="1" readingOrder="1"/>
    </xf>
    <xf numFmtId="164" fontId="23" fillId="24" borderId="46" xfId="0" applyNumberFormat="1" applyFont="1" applyFill="1" applyBorder="1" applyAlignment="1">
      <alignment horizontal="right" vertical="center" wrapText="1" readingOrder="1"/>
    </xf>
    <xf numFmtId="164" fontId="23" fillId="0" borderId="46" xfId="0" applyNumberFormat="1" applyFont="1" applyBorder="1" applyAlignment="1">
      <alignment horizontal="right" vertical="center" wrapText="1" readingOrder="1"/>
    </xf>
    <xf numFmtId="0" fontId="23" fillId="9" borderId="50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164" fontId="27" fillId="21" borderId="48" xfId="1" applyNumberFormat="1" applyFont="1" applyFill="1" applyBorder="1" applyAlignment="1">
      <alignment horizontal="center" vertical="center" wrapText="1" readingOrder="1"/>
    </xf>
    <xf numFmtId="164" fontId="23" fillId="9" borderId="46" xfId="1" applyNumberFormat="1" applyFont="1" applyFill="1" applyBorder="1" applyAlignment="1">
      <alignment horizontal="center" vertical="center" wrapText="1" readingOrder="1"/>
    </xf>
    <xf numFmtId="164" fontId="23" fillId="25" borderId="46" xfId="1" applyNumberFormat="1" applyFont="1" applyFill="1" applyBorder="1" applyAlignment="1">
      <alignment horizontal="center" vertical="center" wrapText="1" readingOrder="1"/>
    </xf>
    <xf numFmtId="164" fontId="23" fillId="26" borderId="46" xfId="1" applyNumberFormat="1" applyFont="1" applyFill="1" applyBorder="1" applyAlignment="1">
      <alignment horizontal="center" vertical="center" wrapText="1" readingOrder="1"/>
    </xf>
    <xf numFmtId="164" fontId="27" fillId="21" borderId="46" xfId="1" applyNumberFormat="1" applyFont="1" applyFill="1" applyBorder="1" applyAlignment="1">
      <alignment horizontal="center" vertical="center" wrapText="1" readingOrder="1"/>
    </xf>
    <xf numFmtId="0" fontId="23" fillId="7" borderId="50" xfId="0" applyFont="1" applyFill="1" applyBorder="1" applyAlignment="1">
      <alignment horizontal="center" vertical="center" wrapText="1"/>
    </xf>
    <xf numFmtId="0" fontId="23" fillId="8" borderId="50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5" xfId="0" applyNumberFormat="1" applyFont="1" applyFill="1" applyBorder="1" applyAlignment="1">
      <alignment horizontal="right" vertical="center" wrapText="1" readingOrder="1"/>
    </xf>
    <xf numFmtId="164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1" fillId="0" borderId="0" xfId="0" applyFont="1" applyAlignment="1">
      <alignment vertic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32" xfId="0" applyFont="1" applyBorder="1"/>
    <xf numFmtId="0" fontId="1" fillId="0" borderId="13" xfId="0" applyFont="1" applyBorder="1"/>
    <xf numFmtId="0" fontId="0" fillId="0" borderId="0" xfId="0"/>
    <xf numFmtId="0" fontId="1" fillId="0" borderId="22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40" xfId="0" applyFont="1" applyBorder="1"/>
    <xf numFmtId="0" fontId="2" fillId="0" borderId="38" xfId="0" applyFont="1" applyBorder="1" applyAlignment="1">
      <alignment horizontal="center"/>
    </xf>
    <xf numFmtId="0" fontId="1" fillId="0" borderId="45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35" xfId="0" applyFont="1" applyBorder="1"/>
    <xf numFmtId="0" fontId="1" fillId="0" borderId="43" xfId="0" applyFont="1" applyBorder="1"/>
    <xf numFmtId="0" fontId="1" fillId="0" borderId="2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0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51" xfId="0" applyFont="1" applyFill="1" applyBorder="1" applyAlignment="1">
      <alignment horizontal="center" vertical="center" wrapText="1" readingOrder="1"/>
    </xf>
    <xf numFmtId="0" fontId="22" fillId="16" borderId="52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47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51" xfId="0" applyFont="1" applyFill="1" applyBorder="1" applyAlignment="1">
      <alignment horizontal="center"/>
    </xf>
    <xf numFmtId="0" fontId="21" fillId="14" borderId="50" xfId="0" applyFont="1" applyFill="1" applyBorder="1" applyAlignment="1">
      <alignment horizontal="center"/>
    </xf>
    <xf numFmtId="0" fontId="22" fillId="27" borderId="50" xfId="0" applyFont="1" applyFill="1" applyBorder="1" applyAlignment="1">
      <alignment horizontal="center" vertical="center" wrapText="1" readingOrder="1"/>
    </xf>
    <xf numFmtId="0" fontId="22" fillId="27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16" borderId="55" xfId="0" applyFont="1" applyFill="1" applyBorder="1" applyAlignment="1">
      <alignment horizontal="center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51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8" xfId="0" applyFont="1" applyFill="1" applyBorder="1" applyAlignment="1">
      <alignment horizontal="left" vertical="center" wrapText="1" readingOrder="1"/>
    </xf>
    <xf numFmtId="0" fontId="22" fillId="6" borderId="64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3" fillId="8" borderId="47" xfId="2" applyFont="1" applyFill="1" applyBorder="1" applyAlignment="1">
      <alignment horizontal="left" vertical="center" wrapText="1" readingOrder="1"/>
    </xf>
    <xf numFmtId="0" fontId="23" fillId="0" borderId="47" xfId="2" applyFont="1" applyBorder="1" applyAlignment="1">
      <alignment vertical="center" wrapText="1"/>
    </xf>
    <xf numFmtId="0" fontId="23" fillId="0" borderId="47" xfId="2" applyFont="1" applyBorder="1" applyAlignment="1">
      <alignment horizontal="center" vertical="center" wrapText="1"/>
    </xf>
    <xf numFmtId="0" fontId="23" fillId="9" borderId="47" xfId="2" applyFont="1" applyFill="1" applyBorder="1" applyAlignment="1">
      <alignment horizontal="center" vertical="center" wrapText="1"/>
    </xf>
    <xf numFmtId="164" fontId="23" fillId="9" borderId="47" xfId="3" applyNumberFormat="1" applyFont="1" applyFill="1" applyBorder="1" applyAlignment="1">
      <alignment horizontal="center" vertical="center" wrapText="1" readingOrder="1"/>
    </xf>
    <xf numFmtId="0" fontId="23" fillId="8" borderId="52" xfId="2" applyFont="1" applyFill="1" applyBorder="1" applyAlignment="1">
      <alignment horizontal="left" vertical="center" wrapText="1" readingOrder="1"/>
    </xf>
    <xf numFmtId="14" fontId="23" fillId="8" borderId="47" xfId="2" applyNumberFormat="1" applyFont="1" applyFill="1" applyBorder="1" applyAlignment="1">
      <alignment horizontal="left" vertical="center" wrapText="1" readingOrder="1"/>
    </xf>
    <xf numFmtId="0" fontId="23" fillId="8" borderId="47" xfId="4" applyFont="1" applyFill="1" applyBorder="1" applyAlignment="1">
      <alignment horizontal="left" vertical="center" wrapText="1" readingOrder="1"/>
    </xf>
    <xf numFmtId="0" fontId="23" fillId="0" borderId="47" xfId="4" applyFont="1" applyBorder="1" applyAlignment="1">
      <alignment vertical="center" wrapText="1"/>
    </xf>
    <xf numFmtId="0" fontId="23" fillId="0" borderId="47" xfId="4" applyFont="1" applyBorder="1" applyAlignment="1">
      <alignment horizontal="center" vertical="center" wrapText="1"/>
    </xf>
    <xf numFmtId="0" fontId="23" fillId="9" borderId="47" xfId="4" applyFont="1" applyFill="1" applyBorder="1" applyAlignment="1">
      <alignment horizontal="center" vertical="center" wrapText="1"/>
    </xf>
    <xf numFmtId="164" fontId="23" fillId="9" borderId="47" xfId="3" applyNumberFormat="1" applyFont="1" applyFill="1" applyBorder="1" applyAlignment="1">
      <alignment horizontal="center" vertical="center" wrapText="1" readingOrder="1"/>
    </xf>
    <xf numFmtId="0" fontId="23" fillId="8" borderId="52" xfId="4" applyFont="1" applyFill="1" applyBorder="1" applyAlignment="1">
      <alignment horizontal="left" vertical="center" wrapText="1" readingOrder="1"/>
    </xf>
    <xf numFmtId="14" fontId="23" fillId="8" borderId="47" xfId="4" applyNumberFormat="1" applyFont="1" applyFill="1" applyBorder="1" applyAlignment="1">
      <alignment horizontal="left" vertical="center" wrapText="1" readingOrder="1"/>
    </xf>
    <xf numFmtId="0" fontId="24" fillId="0" borderId="46" xfId="4" applyFont="1"/>
    <xf numFmtId="0" fontId="23" fillId="8" borderId="52" xfId="4" applyFont="1" applyFill="1" applyBorder="1" applyAlignment="1">
      <alignment vertical="center" wrapText="1" readingOrder="1"/>
    </xf>
  </cellXfs>
  <cellStyles count="5">
    <cellStyle name="Moneda" xfId="1" builtinId="4"/>
    <cellStyle name="Moneda 2" xfId="3" xr:uid="{2959DA2B-D8A8-4976-A237-1D6EC32C1571}"/>
    <cellStyle name="Normal" xfId="0" builtinId="0"/>
    <cellStyle name="Normal 2" xfId="2" xr:uid="{B4DBF883-D777-40A7-A850-EEF3EE175A20}"/>
    <cellStyle name="Normal 3" xfId="4" xr:uid="{761F8049-6076-4F19-BEA9-39B009948159}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77" t="s">
        <v>0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96"/>
    </row>
    <row r="3" spans="1:26" ht="14.25" customHeight="1" x14ac:dyDescent="0.2">
      <c r="B3" s="1" t="s">
        <v>1</v>
      </c>
      <c r="C3" s="197" t="s">
        <v>2</v>
      </c>
      <c r="D3" s="198"/>
      <c r="E3" s="199"/>
      <c r="F3" s="2" t="s">
        <v>3</v>
      </c>
      <c r="G3" s="2" t="s">
        <v>4</v>
      </c>
      <c r="H3" s="2" t="s">
        <v>5</v>
      </c>
      <c r="I3" s="200" t="s">
        <v>6</v>
      </c>
      <c r="J3" s="198"/>
      <c r="K3" s="198"/>
      <c r="L3" s="198"/>
      <c r="M3" s="198"/>
      <c r="N3" s="198"/>
      <c r="O3" s="201"/>
    </row>
    <row r="4" spans="1:26" ht="14.25" customHeight="1" x14ac:dyDescent="0.2">
      <c r="B4" s="7" t="s">
        <v>7</v>
      </c>
      <c r="C4" s="202" t="s">
        <v>8</v>
      </c>
      <c r="D4" s="198"/>
      <c r="E4" s="199"/>
      <c r="F4" s="8" t="s">
        <v>9</v>
      </c>
      <c r="G4" s="8" t="s">
        <v>9</v>
      </c>
      <c r="H4" s="3"/>
      <c r="I4" s="202" t="s">
        <v>10</v>
      </c>
      <c r="J4" s="198"/>
      <c r="K4" s="198"/>
      <c r="L4" s="198"/>
      <c r="M4" s="198"/>
      <c r="N4" s="198"/>
      <c r="O4" s="201"/>
    </row>
    <row r="5" spans="1:26" ht="14.25" customHeight="1" x14ac:dyDescent="0.2">
      <c r="B5" s="191" t="s">
        <v>11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1:26" ht="14.25" customHeight="1" x14ac:dyDescent="0.2">
      <c r="B6" s="162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74"/>
    </row>
    <row r="7" spans="1:26" ht="14.25" customHeight="1" x14ac:dyDescent="0.2">
      <c r="B7" s="177" t="s">
        <v>12</v>
      </c>
      <c r="C7" s="178"/>
      <c r="D7" s="178"/>
      <c r="E7" s="178"/>
      <c r="F7" s="178"/>
      <c r="G7" s="178"/>
      <c r="H7" s="178"/>
      <c r="I7" s="179"/>
      <c r="J7" s="195" t="s">
        <v>13</v>
      </c>
      <c r="K7" s="178"/>
      <c r="L7" s="178"/>
      <c r="M7" s="178"/>
      <c r="N7" s="178"/>
      <c r="O7" s="196"/>
    </row>
    <row r="8" spans="1:26" ht="14.25" customHeight="1" x14ac:dyDescent="0.2">
      <c r="B8" s="180"/>
      <c r="C8" s="181"/>
      <c r="D8" s="181"/>
      <c r="E8" s="181"/>
      <c r="F8" s="181"/>
      <c r="G8" s="181"/>
      <c r="H8" s="181"/>
      <c r="I8" s="182"/>
      <c r="J8" s="183"/>
      <c r="K8" s="181"/>
      <c r="L8" s="181"/>
      <c r="M8" s="181"/>
      <c r="N8" s="181"/>
      <c r="O8" s="184"/>
    </row>
    <row r="9" spans="1:26" ht="14.25" customHeight="1" x14ac:dyDescent="0.2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 x14ac:dyDescent="0.2">
      <c r="A10" s="9"/>
      <c r="B10" s="185" t="s">
        <v>14</v>
      </c>
      <c r="C10" s="186"/>
      <c r="D10" s="187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88" t="s">
        <v>23</v>
      </c>
      <c r="N10" s="186"/>
      <c r="O10" s="18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90"/>
      <c r="C11" s="163"/>
      <c r="D11" s="163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5">
      <c r="B12" s="159"/>
      <c r="C12" s="160"/>
      <c r="D12" s="161"/>
      <c r="E12" s="168"/>
      <c r="F12" s="168"/>
      <c r="G12" s="12"/>
      <c r="H12" s="168"/>
      <c r="I12" s="168"/>
      <c r="J12" s="168"/>
      <c r="K12" s="168"/>
      <c r="L12" s="168"/>
      <c r="M12" s="171"/>
      <c r="N12" s="160"/>
      <c r="O12" s="172"/>
    </row>
    <row r="13" spans="1:26" ht="14.25" customHeight="1" x14ac:dyDescent="0.25">
      <c r="B13" s="162"/>
      <c r="C13" s="163"/>
      <c r="D13" s="164"/>
      <c r="E13" s="169"/>
      <c r="F13" s="169"/>
      <c r="G13" s="13"/>
      <c r="H13" s="169"/>
      <c r="I13" s="169"/>
      <c r="J13" s="169"/>
      <c r="K13" s="169"/>
      <c r="L13" s="169"/>
      <c r="M13" s="173"/>
      <c r="N13" s="163"/>
      <c r="O13" s="174"/>
    </row>
    <row r="14" spans="1:26" ht="14.25" customHeight="1" x14ac:dyDescent="0.25">
      <c r="B14" s="162"/>
      <c r="C14" s="163"/>
      <c r="D14" s="164"/>
      <c r="E14" s="169"/>
      <c r="F14" s="169"/>
      <c r="G14" s="13"/>
      <c r="H14" s="169"/>
      <c r="I14" s="169"/>
      <c r="J14" s="169"/>
      <c r="K14" s="169"/>
      <c r="L14" s="169"/>
      <c r="M14" s="173"/>
      <c r="N14" s="163"/>
      <c r="O14" s="174"/>
    </row>
    <row r="15" spans="1:26" ht="14.25" customHeight="1" x14ac:dyDescent="0.2">
      <c r="B15" s="162"/>
      <c r="C15" s="163"/>
      <c r="D15" s="164"/>
      <c r="E15" s="169"/>
      <c r="F15" s="169"/>
      <c r="G15" s="14"/>
      <c r="H15" s="169"/>
      <c r="I15" s="169"/>
      <c r="J15" s="169"/>
      <c r="K15" s="169"/>
      <c r="L15" s="169"/>
      <c r="M15" s="173"/>
      <c r="N15" s="163"/>
      <c r="O15" s="174"/>
    </row>
    <row r="16" spans="1:26" ht="14.25" customHeight="1" x14ac:dyDescent="0.25">
      <c r="B16" s="165"/>
      <c r="C16" s="166"/>
      <c r="D16" s="167"/>
      <c r="E16" s="170"/>
      <c r="F16" s="170"/>
      <c r="G16" s="15"/>
      <c r="H16" s="170"/>
      <c r="I16" s="170"/>
      <c r="J16" s="170"/>
      <c r="K16" s="170"/>
      <c r="L16" s="170"/>
      <c r="M16" s="175"/>
      <c r="N16" s="166"/>
      <c r="O16" s="176"/>
    </row>
    <row r="17" spans="2:15" ht="7.5" customHeight="1" x14ac:dyDescent="0.2"/>
    <row r="18" spans="2:15" ht="14.25" customHeight="1" x14ac:dyDescent="0.25">
      <c r="B18" s="159"/>
      <c r="C18" s="160"/>
      <c r="D18" s="161"/>
      <c r="E18" s="168"/>
      <c r="F18" s="168"/>
      <c r="G18" s="12"/>
      <c r="H18" s="168"/>
      <c r="I18" s="168"/>
      <c r="J18" s="168"/>
      <c r="K18" s="168"/>
      <c r="L18" s="168"/>
      <c r="M18" s="171"/>
      <c r="N18" s="160"/>
      <c r="O18" s="172"/>
    </row>
    <row r="19" spans="2:15" ht="14.25" customHeight="1" x14ac:dyDescent="0.25">
      <c r="B19" s="162"/>
      <c r="C19" s="163"/>
      <c r="D19" s="164"/>
      <c r="E19" s="169"/>
      <c r="F19" s="169"/>
      <c r="G19" s="13"/>
      <c r="H19" s="169"/>
      <c r="I19" s="169"/>
      <c r="J19" s="169"/>
      <c r="K19" s="169"/>
      <c r="L19" s="169"/>
      <c r="M19" s="173"/>
      <c r="N19" s="163"/>
      <c r="O19" s="174"/>
    </row>
    <row r="20" spans="2:15" ht="14.25" customHeight="1" x14ac:dyDescent="0.25">
      <c r="B20" s="162"/>
      <c r="C20" s="163"/>
      <c r="D20" s="164"/>
      <c r="E20" s="169"/>
      <c r="F20" s="169"/>
      <c r="G20" s="13"/>
      <c r="H20" s="169"/>
      <c r="I20" s="169"/>
      <c r="J20" s="169"/>
      <c r="K20" s="169"/>
      <c r="L20" s="169"/>
      <c r="M20" s="173"/>
      <c r="N20" s="163"/>
      <c r="O20" s="174"/>
    </row>
    <row r="21" spans="2:15" ht="14.25" customHeight="1" x14ac:dyDescent="0.2">
      <c r="B21" s="162"/>
      <c r="C21" s="163"/>
      <c r="D21" s="164"/>
      <c r="E21" s="169"/>
      <c r="F21" s="169"/>
      <c r="G21" s="14"/>
      <c r="H21" s="169"/>
      <c r="I21" s="169"/>
      <c r="J21" s="169"/>
      <c r="K21" s="169"/>
      <c r="L21" s="169"/>
      <c r="M21" s="173"/>
      <c r="N21" s="163"/>
      <c r="O21" s="174"/>
    </row>
    <row r="22" spans="2:15" ht="14.25" customHeight="1" x14ac:dyDescent="0.25">
      <c r="B22" s="165"/>
      <c r="C22" s="166"/>
      <c r="D22" s="167"/>
      <c r="E22" s="170"/>
      <c r="F22" s="170"/>
      <c r="G22" s="15"/>
      <c r="H22" s="170"/>
      <c r="I22" s="170"/>
      <c r="J22" s="170"/>
      <c r="K22" s="170"/>
      <c r="L22" s="170"/>
      <c r="M22" s="175"/>
      <c r="N22" s="166"/>
      <c r="O22" s="176"/>
    </row>
    <row r="23" spans="2:15" ht="3.75" customHeight="1" x14ac:dyDescent="0.2"/>
    <row r="24" spans="2:15" ht="14.25" customHeight="1" x14ac:dyDescent="0.25">
      <c r="B24" s="159"/>
      <c r="C24" s="160"/>
      <c r="D24" s="161"/>
      <c r="E24" s="168"/>
      <c r="F24" s="168"/>
      <c r="G24" s="12"/>
      <c r="H24" s="168"/>
      <c r="I24" s="168"/>
      <c r="J24" s="168"/>
      <c r="K24" s="168"/>
      <c r="L24" s="168"/>
      <c r="M24" s="171"/>
      <c r="N24" s="160"/>
      <c r="O24" s="172"/>
    </row>
    <row r="25" spans="2:15" ht="14.25" customHeight="1" x14ac:dyDescent="0.25">
      <c r="B25" s="162"/>
      <c r="C25" s="163"/>
      <c r="D25" s="164"/>
      <c r="E25" s="169"/>
      <c r="F25" s="169"/>
      <c r="G25" s="13"/>
      <c r="H25" s="169"/>
      <c r="I25" s="169"/>
      <c r="J25" s="169"/>
      <c r="K25" s="169"/>
      <c r="L25" s="169"/>
      <c r="M25" s="173"/>
      <c r="N25" s="163"/>
      <c r="O25" s="174"/>
    </row>
    <row r="26" spans="2:15" ht="14.25" customHeight="1" x14ac:dyDescent="0.25">
      <c r="B26" s="162"/>
      <c r="C26" s="163"/>
      <c r="D26" s="164"/>
      <c r="E26" s="169"/>
      <c r="F26" s="169"/>
      <c r="G26" s="13"/>
      <c r="H26" s="169"/>
      <c r="I26" s="169"/>
      <c r="J26" s="169"/>
      <c r="K26" s="169"/>
      <c r="L26" s="169"/>
      <c r="M26" s="173"/>
      <c r="N26" s="163"/>
      <c r="O26" s="174"/>
    </row>
    <row r="27" spans="2:15" ht="14.25" customHeight="1" x14ac:dyDescent="0.2">
      <c r="B27" s="162"/>
      <c r="C27" s="163"/>
      <c r="D27" s="164"/>
      <c r="E27" s="169"/>
      <c r="F27" s="169"/>
      <c r="G27" s="14"/>
      <c r="H27" s="169"/>
      <c r="I27" s="169"/>
      <c r="J27" s="169"/>
      <c r="K27" s="169"/>
      <c r="L27" s="169"/>
      <c r="M27" s="173"/>
      <c r="N27" s="163"/>
      <c r="O27" s="174"/>
    </row>
    <row r="28" spans="2:15" ht="14.25" customHeight="1" x14ac:dyDescent="0.25">
      <c r="B28" s="165"/>
      <c r="C28" s="166"/>
      <c r="D28" s="167"/>
      <c r="E28" s="170"/>
      <c r="F28" s="170"/>
      <c r="G28" s="15"/>
      <c r="H28" s="170"/>
      <c r="I28" s="170"/>
      <c r="J28" s="170"/>
      <c r="K28" s="170"/>
      <c r="L28" s="170"/>
      <c r="M28" s="175"/>
      <c r="N28" s="166"/>
      <c r="O28" s="176"/>
    </row>
    <row r="29" spans="2:15" ht="4.5" customHeight="1" x14ac:dyDescent="0.2"/>
    <row r="30" spans="2:15" ht="14.25" customHeight="1" x14ac:dyDescent="0.25">
      <c r="B30" s="159"/>
      <c r="C30" s="160"/>
      <c r="D30" s="161"/>
      <c r="E30" s="168"/>
      <c r="F30" s="168"/>
      <c r="G30" s="12"/>
      <c r="H30" s="168"/>
      <c r="I30" s="168"/>
      <c r="J30" s="168"/>
      <c r="K30" s="168"/>
      <c r="L30" s="168"/>
      <c r="M30" s="171"/>
      <c r="N30" s="160"/>
      <c r="O30" s="172"/>
    </row>
    <row r="31" spans="2:15" ht="14.25" customHeight="1" x14ac:dyDescent="0.25">
      <c r="B31" s="162"/>
      <c r="C31" s="163"/>
      <c r="D31" s="164"/>
      <c r="E31" s="169"/>
      <c r="F31" s="169"/>
      <c r="G31" s="13"/>
      <c r="H31" s="169"/>
      <c r="I31" s="169"/>
      <c r="J31" s="169"/>
      <c r="K31" s="169"/>
      <c r="L31" s="169"/>
      <c r="M31" s="173"/>
      <c r="N31" s="163"/>
      <c r="O31" s="174"/>
    </row>
    <row r="32" spans="2:15" ht="14.25" customHeight="1" x14ac:dyDescent="0.25">
      <c r="B32" s="162"/>
      <c r="C32" s="163"/>
      <c r="D32" s="164"/>
      <c r="E32" s="169"/>
      <c r="F32" s="169"/>
      <c r="G32" s="13"/>
      <c r="H32" s="169"/>
      <c r="I32" s="169"/>
      <c r="J32" s="169"/>
      <c r="K32" s="169"/>
      <c r="L32" s="169"/>
      <c r="M32" s="173"/>
      <c r="N32" s="163"/>
      <c r="O32" s="174"/>
    </row>
    <row r="33" spans="2:15" ht="14.25" customHeight="1" x14ac:dyDescent="0.2">
      <c r="B33" s="162"/>
      <c r="C33" s="163"/>
      <c r="D33" s="164"/>
      <c r="E33" s="169"/>
      <c r="F33" s="169"/>
      <c r="G33" s="14"/>
      <c r="H33" s="169"/>
      <c r="I33" s="169"/>
      <c r="J33" s="169"/>
      <c r="K33" s="169"/>
      <c r="L33" s="169"/>
      <c r="M33" s="173"/>
      <c r="N33" s="163"/>
      <c r="O33" s="174"/>
    </row>
    <row r="34" spans="2:15" ht="14.25" customHeight="1" x14ac:dyDescent="0.25">
      <c r="B34" s="165"/>
      <c r="C34" s="166"/>
      <c r="D34" s="167"/>
      <c r="E34" s="170"/>
      <c r="F34" s="170"/>
      <c r="G34" s="15"/>
      <c r="H34" s="170"/>
      <c r="I34" s="170"/>
      <c r="J34" s="170"/>
      <c r="K34" s="170"/>
      <c r="L34" s="170"/>
      <c r="M34" s="175"/>
      <c r="N34" s="166"/>
      <c r="O34" s="176"/>
    </row>
    <row r="35" spans="2:15" ht="3.75" customHeight="1" x14ac:dyDescent="0.2"/>
    <row r="36" spans="2:15" ht="14.25" customHeight="1" x14ac:dyDescent="0.25">
      <c r="B36" s="159"/>
      <c r="C36" s="160"/>
      <c r="D36" s="161"/>
      <c r="E36" s="168"/>
      <c r="F36" s="168"/>
      <c r="G36" s="12"/>
      <c r="H36" s="168"/>
      <c r="I36" s="168"/>
      <c r="J36" s="168"/>
      <c r="K36" s="168"/>
      <c r="L36" s="168"/>
      <c r="M36" s="171"/>
      <c r="N36" s="160"/>
      <c r="O36" s="172"/>
    </row>
    <row r="37" spans="2:15" ht="14.25" customHeight="1" x14ac:dyDescent="0.25">
      <c r="B37" s="162"/>
      <c r="C37" s="163"/>
      <c r="D37" s="164"/>
      <c r="E37" s="169"/>
      <c r="F37" s="169"/>
      <c r="G37" s="13"/>
      <c r="H37" s="169"/>
      <c r="I37" s="169"/>
      <c r="J37" s="169"/>
      <c r="K37" s="169"/>
      <c r="L37" s="169"/>
      <c r="M37" s="173"/>
      <c r="N37" s="163"/>
      <c r="O37" s="174"/>
    </row>
    <row r="38" spans="2:15" ht="14.25" customHeight="1" x14ac:dyDescent="0.25">
      <c r="B38" s="162"/>
      <c r="C38" s="163"/>
      <c r="D38" s="164"/>
      <c r="E38" s="169"/>
      <c r="F38" s="169"/>
      <c r="G38" s="13"/>
      <c r="H38" s="169"/>
      <c r="I38" s="169"/>
      <c r="J38" s="169"/>
      <c r="K38" s="169"/>
      <c r="L38" s="169"/>
      <c r="M38" s="173"/>
      <c r="N38" s="163"/>
      <c r="O38" s="174"/>
    </row>
    <row r="39" spans="2:15" ht="14.25" customHeight="1" x14ac:dyDescent="0.2">
      <c r="B39" s="162"/>
      <c r="C39" s="163"/>
      <c r="D39" s="164"/>
      <c r="E39" s="169"/>
      <c r="F39" s="169"/>
      <c r="G39" s="14"/>
      <c r="H39" s="169"/>
      <c r="I39" s="169"/>
      <c r="J39" s="169"/>
      <c r="K39" s="169"/>
      <c r="L39" s="169"/>
      <c r="M39" s="173"/>
      <c r="N39" s="163"/>
      <c r="O39" s="174"/>
    </row>
    <row r="40" spans="2:15" ht="14.25" customHeight="1" x14ac:dyDescent="0.25">
      <c r="B40" s="165"/>
      <c r="C40" s="166"/>
      <c r="D40" s="167"/>
      <c r="E40" s="170"/>
      <c r="F40" s="170"/>
      <c r="G40" s="15"/>
      <c r="H40" s="170"/>
      <c r="I40" s="170"/>
      <c r="J40" s="170"/>
      <c r="K40" s="170"/>
      <c r="L40" s="170"/>
      <c r="M40" s="175"/>
      <c r="N40" s="166"/>
      <c r="O40" s="176"/>
    </row>
    <row r="41" spans="2:15" ht="6" customHeight="1" x14ac:dyDescent="0.2"/>
    <row r="42" spans="2:15" ht="14.25" customHeight="1" x14ac:dyDescent="0.25">
      <c r="B42" s="159"/>
      <c r="C42" s="160"/>
      <c r="D42" s="161"/>
      <c r="E42" s="168"/>
      <c r="F42" s="168"/>
      <c r="G42" s="12"/>
      <c r="H42" s="168"/>
      <c r="I42" s="168"/>
      <c r="J42" s="168"/>
      <c r="K42" s="168"/>
      <c r="L42" s="168"/>
      <c r="M42" s="171"/>
      <c r="N42" s="160"/>
      <c r="O42" s="172"/>
    </row>
    <row r="43" spans="2:15" ht="14.25" customHeight="1" x14ac:dyDescent="0.25">
      <c r="B43" s="162"/>
      <c r="C43" s="163"/>
      <c r="D43" s="164"/>
      <c r="E43" s="169"/>
      <c r="F43" s="169"/>
      <c r="G43" s="13"/>
      <c r="H43" s="169"/>
      <c r="I43" s="169"/>
      <c r="J43" s="169"/>
      <c r="K43" s="169"/>
      <c r="L43" s="169"/>
      <c r="M43" s="173"/>
      <c r="N43" s="163"/>
      <c r="O43" s="174"/>
    </row>
    <row r="44" spans="2:15" ht="14.25" customHeight="1" x14ac:dyDescent="0.25">
      <c r="B44" s="162"/>
      <c r="C44" s="163"/>
      <c r="D44" s="164"/>
      <c r="E44" s="169"/>
      <c r="F44" s="169"/>
      <c r="G44" s="13"/>
      <c r="H44" s="169"/>
      <c r="I44" s="169"/>
      <c r="J44" s="169"/>
      <c r="K44" s="169"/>
      <c r="L44" s="169"/>
      <c r="M44" s="173"/>
      <c r="N44" s="163"/>
      <c r="O44" s="174"/>
    </row>
    <row r="45" spans="2:15" ht="14.25" customHeight="1" x14ac:dyDescent="0.2">
      <c r="B45" s="162"/>
      <c r="C45" s="163"/>
      <c r="D45" s="164"/>
      <c r="E45" s="169"/>
      <c r="F45" s="169"/>
      <c r="G45" s="14"/>
      <c r="H45" s="169"/>
      <c r="I45" s="169"/>
      <c r="J45" s="169"/>
      <c r="K45" s="169"/>
      <c r="L45" s="169"/>
      <c r="M45" s="173"/>
      <c r="N45" s="163"/>
      <c r="O45" s="174"/>
    </row>
    <row r="46" spans="2:15" ht="14.25" customHeight="1" x14ac:dyDescent="0.25">
      <c r="B46" s="165"/>
      <c r="C46" s="166"/>
      <c r="D46" s="167"/>
      <c r="E46" s="170"/>
      <c r="F46" s="170"/>
      <c r="G46" s="15"/>
      <c r="H46" s="170"/>
      <c r="I46" s="170"/>
      <c r="J46" s="170"/>
      <c r="K46" s="170"/>
      <c r="L46" s="170"/>
      <c r="M46" s="175"/>
      <c r="N46" s="166"/>
      <c r="O46" s="176"/>
    </row>
    <row r="47" spans="2:15" ht="4.5" customHeight="1" x14ac:dyDescent="0.2"/>
    <row r="48" spans="2:15" ht="14.25" customHeight="1" x14ac:dyDescent="0.25">
      <c r="B48" s="159"/>
      <c r="C48" s="160"/>
      <c r="D48" s="161"/>
      <c r="E48" s="168"/>
      <c r="F48" s="168"/>
      <c r="G48" s="12"/>
      <c r="H48" s="168"/>
      <c r="I48" s="168"/>
      <c r="J48" s="168"/>
      <c r="K48" s="168"/>
      <c r="L48" s="168"/>
      <c r="M48" s="171"/>
      <c r="N48" s="160"/>
      <c r="O48" s="172"/>
    </row>
    <row r="49" spans="2:15" ht="14.25" customHeight="1" x14ac:dyDescent="0.25">
      <c r="B49" s="162"/>
      <c r="C49" s="163"/>
      <c r="D49" s="164"/>
      <c r="E49" s="169"/>
      <c r="F49" s="169"/>
      <c r="G49" s="13"/>
      <c r="H49" s="169"/>
      <c r="I49" s="169"/>
      <c r="J49" s="169"/>
      <c r="K49" s="169"/>
      <c r="L49" s="169"/>
      <c r="M49" s="173"/>
      <c r="N49" s="163"/>
      <c r="O49" s="174"/>
    </row>
    <row r="50" spans="2:15" ht="14.25" customHeight="1" x14ac:dyDescent="0.25">
      <c r="B50" s="162"/>
      <c r="C50" s="163"/>
      <c r="D50" s="164"/>
      <c r="E50" s="169"/>
      <c r="F50" s="169"/>
      <c r="G50" s="13"/>
      <c r="H50" s="169"/>
      <c r="I50" s="169"/>
      <c r="J50" s="169"/>
      <c r="K50" s="169"/>
      <c r="L50" s="169"/>
      <c r="M50" s="173"/>
      <c r="N50" s="163"/>
      <c r="O50" s="174"/>
    </row>
    <row r="51" spans="2:15" ht="14.25" customHeight="1" x14ac:dyDescent="0.2">
      <c r="B51" s="162"/>
      <c r="C51" s="163"/>
      <c r="D51" s="164"/>
      <c r="E51" s="169"/>
      <c r="F51" s="169"/>
      <c r="G51" s="14"/>
      <c r="H51" s="169"/>
      <c r="I51" s="169"/>
      <c r="J51" s="169"/>
      <c r="K51" s="169"/>
      <c r="L51" s="169"/>
      <c r="M51" s="173"/>
      <c r="N51" s="163"/>
      <c r="O51" s="174"/>
    </row>
    <row r="52" spans="2:15" ht="14.25" customHeight="1" x14ac:dyDescent="0.25">
      <c r="B52" s="165"/>
      <c r="C52" s="166"/>
      <c r="D52" s="167"/>
      <c r="E52" s="170"/>
      <c r="F52" s="170"/>
      <c r="G52" s="15"/>
      <c r="H52" s="170"/>
      <c r="I52" s="170"/>
      <c r="J52" s="170"/>
      <c r="K52" s="170"/>
      <c r="L52" s="170"/>
      <c r="M52" s="175"/>
      <c r="N52" s="166"/>
      <c r="O52" s="176"/>
    </row>
    <row r="53" spans="2:15" ht="14.25" customHeight="1" x14ac:dyDescent="0.2"/>
    <row r="54" spans="2:15" ht="14.25" customHeight="1" x14ac:dyDescent="0.2"/>
    <row r="55" spans="2:15" ht="14.25" customHeight="1" x14ac:dyDescent="0.2"/>
    <row r="56" spans="2:15" ht="14.25" customHeight="1" x14ac:dyDescent="0.2"/>
    <row r="57" spans="2:15" ht="14.25" customHeight="1" x14ac:dyDescent="0.2"/>
    <row r="58" spans="2:15" ht="14.25" customHeight="1" x14ac:dyDescent="0.2"/>
    <row r="59" spans="2:15" ht="14.25" customHeight="1" x14ac:dyDescent="0.2"/>
    <row r="60" spans="2:15" ht="14.25" customHeight="1" x14ac:dyDescent="0.2"/>
    <row r="61" spans="2:15" ht="14.25" customHeight="1" x14ac:dyDescent="0.2"/>
    <row r="62" spans="2:15" ht="14.25" customHeight="1" x14ac:dyDescent="0.2"/>
    <row r="63" spans="2:15" ht="14.25" customHeight="1" x14ac:dyDescent="0.2"/>
    <row r="64" spans="2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77" t="s">
        <v>0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96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200" t="s">
        <v>6</v>
      </c>
      <c r="I3" s="198"/>
      <c r="J3" s="198"/>
      <c r="K3" s="198"/>
      <c r="L3" s="198"/>
      <c r="M3" s="198"/>
      <c r="N3" s="201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202" t="s">
        <v>10</v>
      </c>
      <c r="I4" s="198"/>
      <c r="J4" s="198"/>
      <c r="K4" s="198"/>
      <c r="L4" s="198"/>
      <c r="M4" s="198"/>
      <c r="N4" s="201"/>
    </row>
    <row r="5" spans="1:14" ht="14.25" customHeight="1" x14ac:dyDescent="0.2">
      <c r="B5" s="191" t="s">
        <v>24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3"/>
    </row>
    <row r="6" spans="1:14" ht="14.25" customHeight="1" x14ac:dyDescent="0.2">
      <c r="B6" s="162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74"/>
    </row>
    <row r="7" spans="1:14" ht="14.25" customHeight="1" x14ac:dyDescent="0.2">
      <c r="B7" s="177" t="s">
        <v>12</v>
      </c>
      <c r="C7" s="178"/>
      <c r="D7" s="178"/>
      <c r="E7" s="178"/>
      <c r="F7" s="178"/>
      <c r="G7" s="178"/>
      <c r="H7" s="179"/>
      <c r="I7" s="195" t="s">
        <v>13</v>
      </c>
      <c r="J7" s="178"/>
      <c r="K7" s="178"/>
      <c r="L7" s="178"/>
      <c r="M7" s="178"/>
      <c r="N7" s="196"/>
    </row>
    <row r="8" spans="1:14" ht="14.25" customHeight="1" x14ac:dyDescent="0.2">
      <c r="B8" s="180"/>
      <c r="C8" s="181"/>
      <c r="D8" s="181"/>
      <c r="E8" s="181"/>
      <c r="F8" s="181"/>
      <c r="G8" s="181"/>
      <c r="H8" s="182"/>
      <c r="I8" s="183"/>
      <c r="J8" s="181"/>
      <c r="K8" s="181"/>
      <c r="L8" s="181"/>
      <c r="M8" s="181"/>
      <c r="N8" s="184"/>
    </row>
    <row r="9" spans="1:14" ht="14.25" customHeight="1" x14ac:dyDescent="0.2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 x14ac:dyDescent="0.2">
      <c r="B10" s="203" t="s">
        <v>25</v>
      </c>
      <c r="C10" s="160"/>
      <c r="D10" s="161"/>
      <c r="E10" s="204" t="s">
        <v>26</v>
      </c>
      <c r="F10" s="204" t="s">
        <v>17</v>
      </c>
      <c r="G10" s="204" t="s">
        <v>27</v>
      </c>
      <c r="H10" s="205" t="s">
        <v>28</v>
      </c>
      <c r="I10" s="178"/>
      <c r="J10" s="178"/>
      <c r="K10" s="179"/>
      <c r="L10" s="206" t="s">
        <v>29</v>
      </c>
      <c r="M10" s="178"/>
      <c r="N10" s="196"/>
    </row>
    <row r="11" spans="1:14" ht="55.5" customHeight="1" x14ac:dyDescent="0.2">
      <c r="B11" s="165"/>
      <c r="C11" s="166"/>
      <c r="D11" s="167"/>
      <c r="E11" s="170"/>
      <c r="F11" s="170"/>
      <c r="G11" s="170"/>
      <c r="H11" s="16" t="s">
        <v>30</v>
      </c>
      <c r="I11" s="16" t="s">
        <v>31</v>
      </c>
      <c r="J11" s="16" t="s">
        <v>32</v>
      </c>
      <c r="K11" s="16" t="s">
        <v>33</v>
      </c>
      <c r="L11" s="207" t="s">
        <v>34</v>
      </c>
      <c r="M11" s="181"/>
      <c r="N11" s="184"/>
    </row>
    <row r="12" spans="1:14" ht="7.5" customHeight="1" x14ac:dyDescent="0.25">
      <c r="B12" s="190"/>
      <c r="C12" s="163"/>
      <c r="D12" s="163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59"/>
      <c r="C13" s="160"/>
      <c r="D13" s="161"/>
      <c r="E13" s="168"/>
      <c r="F13" s="12"/>
      <c r="G13" s="168"/>
      <c r="H13" s="168"/>
      <c r="I13" s="168"/>
      <c r="J13" s="168"/>
      <c r="K13" s="168"/>
      <c r="L13" s="171"/>
      <c r="M13" s="160"/>
      <c r="N13" s="172"/>
    </row>
    <row r="14" spans="1:14" ht="14.25" customHeight="1" x14ac:dyDescent="0.25">
      <c r="B14" s="162"/>
      <c r="C14" s="163"/>
      <c r="D14" s="164"/>
      <c r="E14" s="169"/>
      <c r="F14" s="13"/>
      <c r="G14" s="169"/>
      <c r="H14" s="169"/>
      <c r="I14" s="169"/>
      <c r="J14" s="169"/>
      <c r="K14" s="169"/>
      <c r="L14" s="173"/>
      <c r="M14" s="163"/>
      <c r="N14" s="174"/>
    </row>
    <row r="15" spans="1:14" ht="14.25" customHeight="1" x14ac:dyDescent="0.25">
      <c r="B15" s="162"/>
      <c r="C15" s="163"/>
      <c r="D15" s="164"/>
      <c r="E15" s="169"/>
      <c r="F15" s="13"/>
      <c r="G15" s="169"/>
      <c r="H15" s="169"/>
      <c r="I15" s="169"/>
      <c r="J15" s="169"/>
      <c r="K15" s="169"/>
      <c r="L15" s="173"/>
      <c r="M15" s="163"/>
      <c r="N15" s="174"/>
    </row>
    <row r="16" spans="1:14" ht="14.25" customHeight="1" x14ac:dyDescent="0.2">
      <c r="B16" s="162"/>
      <c r="C16" s="163"/>
      <c r="D16" s="164"/>
      <c r="E16" s="169"/>
      <c r="F16" s="14"/>
      <c r="G16" s="169"/>
      <c r="H16" s="169"/>
      <c r="I16" s="169"/>
      <c r="J16" s="169"/>
      <c r="K16" s="169"/>
      <c r="L16" s="173"/>
      <c r="M16" s="163"/>
      <c r="N16" s="174"/>
    </row>
    <row r="17" spans="2:14" ht="14.25" customHeight="1" x14ac:dyDescent="0.25">
      <c r="B17" s="165"/>
      <c r="C17" s="166"/>
      <c r="D17" s="167"/>
      <c r="E17" s="170"/>
      <c r="F17" s="15"/>
      <c r="G17" s="170"/>
      <c r="H17" s="170"/>
      <c r="I17" s="170"/>
      <c r="J17" s="170"/>
      <c r="K17" s="170"/>
      <c r="L17" s="175"/>
      <c r="M17" s="166"/>
      <c r="N17" s="176"/>
    </row>
    <row r="18" spans="2:14" ht="7.5" customHeight="1" x14ac:dyDescent="0.2"/>
    <row r="19" spans="2:14" ht="14.25" customHeight="1" x14ac:dyDescent="0.25">
      <c r="B19" s="159"/>
      <c r="C19" s="160"/>
      <c r="D19" s="161"/>
      <c r="E19" s="168"/>
      <c r="F19" s="12"/>
      <c r="G19" s="168"/>
      <c r="H19" s="168"/>
      <c r="I19" s="168"/>
      <c r="J19" s="168"/>
      <c r="K19" s="168"/>
      <c r="L19" s="171"/>
      <c r="M19" s="160"/>
      <c r="N19" s="172"/>
    </row>
    <row r="20" spans="2:14" ht="14.25" customHeight="1" x14ac:dyDescent="0.25">
      <c r="B20" s="162"/>
      <c r="C20" s="163"/>
      <c r="D20" s="164"/>
      <c r="E20" s="169"/>
      <c r="F20" s="13"/>
      <c r="G20" s="169"/>
      <c r="H20" s="169"/>
      <c r="I20" s="169"/>
      <c r="J20" s="169"/>
      <c r="K20" s="169"/>
      <c r="L20" s="173"/>
      <c r="M20" s="163"/>
      <c r="N20" s="174"/>
    </row>
    <row r="21" spans="2:14" ht="14.25" customHeight="1" x14ac:dyDescent="0.25">
      <c r="B21" s="162"/>
      <c r="C21" s="163"/>
      <c r="D21" s="164"/>
      <c r="E21" s="169"/>
      <c r="F21" s="13"/>
      <c r="G21" s="169"/>
      <c r="H21" s="169"/>
      <c r="I21" s="169"/>
      <c r="J21" s="169"/>
      <c r="K21" s="169"/>
      <c r="L21" s="173"/>
      <c r="M21" s="163"/>
      <c r="N21" s="174"/>
    </row>
    <row r="22" spans="2:14" ht="14.25" customHeight="1" x14ac:dyDescent="0.2">
      <c r="B22" s="162"/>
      <c r="C22" s="163"/>
      <c r="D22" s="164"/>
      <c r="E22" s="169"/>
      <c r="F22" s="14"/>
      <c r="G22" s="169"/>
      <c r="H22" s="169"/>
      <c r="I22" s="169"/>
      <c r="J22" s="169"/>
      <c r="K22" s="169"/>
      <c r="L22" s="173"/>
      <c r="M22" s="163"/>
      <c r="N22" s="174"/>
    </row>
    <row r="23" spans="2:14" ht="14.25" customHeight="1" x14ac:dyDescent="0.25">
      <c r="B23" s="165"/>
      <c r="C23" s="166"/>
      <c r="D23" s="167"/>
      <c r="E23" s="170"/>
      <c r="F23" s="15"/>
      <c r="G23" s="170"/>
      <c r="H23" s="170"/>
      <c r="I23" s="170"/>
      <c r="J23" s="170"/>
      <c r="K23" s="170"/>
      <c r="L23" s="175"/>
      <c r="M23" s="166"/>
      <c r="N23" s="176"/>
    </row>
    <row r="24" spans="2:14" ht="3.75" customHeight="1" x14ac:dyDescent="0.2"/>
    <row r="25" spans="2:14" ht="14.25" customHeight="1" x14ac:dyDescent="0.25">
      <c r="B25" s="159"/>
      <c r="C25" s="160"/>
      <c r="D25" s="161"/>
      <c r="E25" s="168"/>
      <c r="F25" s="12"/>
      <c r="G25" s="168"/>
      <c r="H25" s="168"/>
      <c r="I25" s="168"/>
      <c r="J25" s="168"/>
      <c r="K25" s="168"/>
      <c r="L25" s="171"/>
      <c r="M25" s="160"/>
      <c r="N25" s="172"/>
    </row>
    <row r="26" spans="2:14" ht="14.25" customHeight="1" x14ac:dyDescent="0.25">
      <c r="B26" s="162"/>
      <c r="C26" s="163"/>
      <c r="D26" s="164"/>
      <c r="E26" s="169"/>
      <c r="F26" s="13"/>
      <c r="G26" s="169"/>
      <c r="H26" s="169"/>
      <c r="I26" s="169"/>
      <c r="J26" s="169"/>
      <c r="K26" s="169"/>
      <c r="L26" s="173"/>
      <c r="M26" s="163"/>
      <c r="N26" s="174"/>
    </row>
    <row r="27" spans="2:14" ht="14.25" customHeight="1" x14ac:dyDescent="0.25">
      <c r="B27" s="162"/>
      <c r="C27" s="163"/>
      <c r="D27" s="164"/>
      <c r="E27" s="169"/>
      <c r="F27" s="13"/>
      <c r="G27" s="169"/>
      <c r="H27" s="169"/>
      <c r="I27" s="169"/>
      <c r="J27" s="169"/>
      <c r="K27" s="169"/>
      <c r="L27" s="173"/>
      <c r="M27" s="163"/>
      <c r="N27" s="174"/>
    </row>
    <row r="28" spans="2:14" ht="14.25" customHeight="1" x14ac:dyDescent="0.2">
      <c r="B28" s="162"/>
      <c r="C28" s="163"/>
      <c r="D28" s="164"/>
      <c r="E28" s="169"/>
      <c r="F28" s="14"/>
      <c r="G28" s="169"/>
      <c r="H28" s="169"/>
      <c r="I28" s="169"/>
      <c r="J28" s="169"/>
      <c r="K28" s="169"/>
      <c r="L28" s="173"/>
      <c r="M28" s="163"/>
      <c r="N28" s="174"/>
    </row>
    <row r="29" spans="2:14" ht="14.25" customHeight="1" x14ac:dyDescent="0.25">
      <c r="B29" s="165"/>
      <c r="C29" s="166"/>
      <c r="D29" s="167"/>
      <c r="E29" s="170"/>
      <c r="F29" s="15"/>
      <c r="G29" s="170"/>
      <c r="H29" s="170"/>
      <c r="I29" s="170"/>
      <c r="J29" s="170"/>
      <c r="K29" s="170"/>
      <c r="L29" s="175"/>
      <c r="M29" s="166"/>
      <c r="N29" s="176"/>
    </row>
    <row r="30" spans="2:14" ht="4.5" customHeight="1" x14ac:dyDescent="0.2"/>
    <row r="31" spans="2:14" ht="14.25" customHeight="1" x14ac:dyDescent="0.25">
      <c r="B31" s="159"/>
      <c r="C31" s="160"/>
      <c r="D31" s="161"/>
      <c r="E31" s="168"/>
      <c r="F31" s="12"/>
      <c r="G31" s="168"/>
      <c r="H31" s="168"/>
      <c r="I31" s="168"/>
      <c r="J31" s="168"/>
      <c r="K31" s="168"/>
      <c r="L31" s="171"/>
      <c r="M31" s="160"/>
      <c r="N31" s="172"/>
    </row>
    <row r="32" spans="2:14" ht="14.25" customHeight="1" x14ac:dyDescent="0.25">
      <c r="B32" s="162"/>
      <c r="C32" s="163"/>
      <c r="D32" s="164"/>
      <c r="E32" s="169"/>
      <c r="F32" s="13"/>
      <c r="G32" s="169"/>
      <c r="H32" s="169"/>
      <c r="I32" s="169"/>
      <c r="J32" s="169"/>
      <c r="K32" s="169"/>
      <c r="L32" s="173"/>
      <c r="M32" s="163"/>
      <c r="N32" s="174"/>
    </row>
    <row r="33" spans="2:14" ht="14.25" customHeight="1" x14ac:dyDescent="0.25">
      <c r="B33" s="162"/>
      <c r="C33" s="163"/>
      <c r="D33" s="164"/>
      <c r="E33" s="169"/>
      <c r="F33" s="13"/>
      <c r="G33" s="169"/>
      <c r="H33" s="169"/>
      <c r="I33" s="169"/>
      <c r="J33" s="169"/>
      <c r="K33" s="169"/>
      <c r="L33" s="173"/>
      <c r="M33" s="163"/>
      <c r="N33" s="174"/>
    </row>
    <row r="34" spans="2:14" ht="14.25" customHeight="1" x14ac:dyDescent="0.2">
      <c r="B34" s="162"/>
      <c r="C34" s="163"/>
      <c r="D34" s="164"/>
      <c r="E34" s="169"/>
      <c r="F34" s="14"/>
      <c r="G34" s="169"/>
      <c r="H34" s="169"/>
      <c r="I34" s="169"/>
      <c r="J34" s="169"/>
      <c r="K34" s="169"/>
      <c r="L34" s="173"/>
      <c r="M34" s="163"/>
      <c r="N34" s="174"/>
    </row>
    <row r="35" spans="2:14" ht="14.25" customHeight="1" x14ac:dyDescent="0.25">
      <c r="B35" s="165"/>
      <c r="C35" s="166"/>
      <c r="D35" s="167"/>
      <c r="E35" s="170"/>
      <c r="F35" s="15"/>
      <c r="G35" s="170"/>
      <c r="H35" s="170"/>
      <c r="I35" s="170"/>
      <c r="J35" s="170"/>
      <c r="K35" s="170"/>
      <c r="L35" s="175"/>
      <c r="M35" s="166"/>
      <c r="N35" s="176"/>
    </row>
    <row r="36" spans="2:14" ht="3.75" customHeight="1" x14ac:dyDescent="0.2"/>
    <row r="37" spans="2:14" ht="14.25" customHeight="1" x14ac:dyDescent="0.25">
      <c r="B37" s="159"/>
      <c r="C37" s="160"/>
      <c r="D37" s="161"/>
      <c r="E37" s="168"/>
      <c r="F37" s="12"/>
      <c r="G37" s="168"/>
      <c r="H37" s="168"/>
      <c r="I37" s="168"/>
      <c r="J37" s="168"/>
      <c r="K37" s="168"/>
      <c r="L37" s="171"/>
      <c r="M37" s="160"/>
      <c r="N37" s="172"/>
    </row>
    <row r="38" spans="2:14" ht="14.25" customHeight="1" x14ac:dyDescent="0.25">
      <c r="B38" s="162"/>
      <c r="C38" s="163"/>
      <c r="D38" s="164"/>
      <c r="E38" s="169"/>
      <c r="F38" s="13"/>
      <c r="G38" s="169"/>
      <c r="H38" s="169"/>
      <c r="I38" s="169"/>
      <c r="J38" s="169"/>
      <c r="K38" s="169"/>
      <c r="L38" s="173"/>
      <c r="M38" s="163"/>
      <c r="N38" s="174"/>
    </row>
    <row r="39" spans="2:14" ht="14.25" customHeight="1" x14ac:dyDescent="0.25">
      <c r="B39" s="162"/>
      <c r="C39" s="163"/>
      <c r="D39" s="164"/>
      <c r="E39" s="169"/>
      <c r="F39" s="13"/>
      <c r="G39" s="169"/>
      <c r="H39" s="169"/>
      <c r="I39" s="169"/>
      <c r="J39" s="169"/>
      <c r="K39" s="169"/>
      <c r="L39" s="173"/>
      <c r="M39" s="163"/>
      <c r="N39" s="174"/>
    </row>
    <row r="40" spans="2:14" ht="14.25" customHeight="1" x14ac:dyDescent="0.2">
      <c r="B40" s="162"/>
      <c r="C40" s="163"/>
      <c r="D40" s="164"/>
      <c r="E40" s="169"/>
      <c r="F40" s="14"/>
      <c r="G40" s="169"/>
      <c r="H40" s="169"/>
      <c r="I40" s="169"/>
      <c r="J40" s="169"/>
      <c r="K40" s="169"/>
      <c r="L40" s="173"/>
      <c r="M40" s="163"/>
      <c r="N40" s="174"/>
    </row>
    <row r="41" spans="2:14" ht="14.25" customHeight="1" x14ac:dyDescent="0.25">
      <c r="B41" s="165"/>
      <c r="C41" s="166"/>
      <c r="D41" s="167"/>
      <c r="E41" s="170"/>
      <c r="F41" s="15"/>
      <c r="G41" s="170"/>
      <c r="H41" s="170"/>
      <c r="I41" s="170"/>
      <c r="J41" s="170"/>
      <c r="K41" s="170"/>
      <c r="L41" s="175"/>
      <c r="M41" s="166"/>
      <c r="N41" s="176"/>
    </row>
    <row r="42" spans="2:14" ht="6" customHeight="1" x14ac:dyDescent="0.2"/>
    <row r="43" spans="2:14" ht="14.25" customHeight="1" x14ac:dyDescent="0.25">
      <c r="B43" s="159"/>
      <c r="C43" s="160"/>
      <c r="D43" s="161"/>
      <c r="E43" s="168"/>
      <c r="F43" s="12"/>
      <c r="G43" s="168"/>
      <c r="H43" s="168"/>
      <c r="I43" s="168"/>
      <c r="J43" s="168"/>
      <c r="K43" s="168"/>
      <c r="L43" s="171"/>
      <c r="M43" s="160"/>
      <c r="N43" s="172"/>
    </row>
    <row r="44" spans="2:14" ht="14.25" customHeight="1" x14ac:dyDescent="0.25">
      <c r="B44" s="162"/>
      <c r="C44" s="163"/>
      <c r="D44" s="164"/>
      <c r="E44" s="169"/>
      <c r="F44" s="13"/>
      <c r="G44" s="169"/>
      <c r="H44" s="169"/>
      <c r="I44" s="169"/>
      <c r="J44" s="169"/>
      <c r="K44" s="169"/>
      <c r="L44" s="173"/>
      <c r="M44" s="163"/>
      <c r="N44" s="174"/>
    </row>
    <row r="45" spans="2:14" ht="14.25" customHeight="1" x14ac:dyDescent="0.25">
      <c r="B45" s="162"/>
      <c r="C45" s="163"/>
      <c r="D45" s="164"/>
      <c r="E45" s="169"/>
      <c r="F45" s="13"/>
      <c r="G45" s="169"/>
      <c r="H45" s="169"/>
      <c r="I45" s="169"/>
      <c r="J45" s="169"/>
      <c r="K45" s="169"/>
      <c r="L45" s="173"/>
      <c r="M45" s="163"/>
      <c r="N45" s="174"/>
    </row>
    <row r="46" spans="2:14" ht="14.25" customHeight="1" x14ac:dyDescent="0.2">
      <c r="B46" s="162"/>
      <c r="C46" s="163"/>
      <c r="D46" s="164"/>
      <c r="E46" s="169"/>
      <c r="F46" s="14"/>
      <c r="G46" s="169"/>
      <c r="H46" s="169"/>
      <c r="I46" s="169"/>
      <c r="J46" s="169"/>
      <c r="K46" s="169"/>
      <c r="L46" s="173"/>
      <c r="M46" s="163"/>
      <c r="N46" s="174"/>
    </row>
    <row r="47" spans="2:14" ht="14.25" customHeight="1" x14ac:dyDescent="0.25">
      <c r="B47" s="165"/>
      <c r="C47" s="166"/>
      <c r="D47" s="167"/>
      <c r="E47" s="170"/>
      <c r="F47" s="15"/>
      <c r="G47" s="170"/>
      <c r="H47" s="170"/>
      <c r="I47" s="170"/>
      <c r="J47" s="170"/>
      <c r="K47" s="170"/>
      <c r="L47" s="175"/>
      <c r="M47" s="166"/>
      <c r="N47" s="176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baseColWidth="10" defaultColWidth="12.625" defaultRowHeight="15" customHeight="1" outlineLevelRow="2" x14ac:dyDescent="0.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 x14ac:dyDescent="0.5">
      <c r="A1" s="208" t="s">
        <v>35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 x14ac:dyDescent="0.45">
      <c r="D2" s="18"/>
    </row>
    <row r="3" spans="1:31" ht="24.6" customHeight="1" x14ac:dyDescent="0.25">
      <c r="A3" s="209" t="s">
        <v>36</v>
      </c>
      <c r="B3" s="209" t="s">
        <v>37</v>
      </c>
      <c r="C3" s="210" t="s">
        <v>38</v>
      </c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2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 x14ac:dyDescent="0.2">
      <c r="A4" s="209"/>
      <c r="B4" s="209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13"/>
    </row>
    <row r="5" spans="1:31" ht="15" customHeight="1" x14ac:dyDescent="0.25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 x14ac:dyDescent="0.25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 x14ac:dyDescent="0.25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 x14ac:dyDescent="0.25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 x14ac:dyDescent="0.25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 x14ac:dyDescent="0.2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 x14ac:dyDescent="0.2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 x14ac:dyDescent="0.2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 x14ac:dyDescent="0.2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 x14ac:dyDescent="0.2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 x14ac:dyDescent="0.2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 x14ac:dyDescent="0.2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 x14ac:dyDescent="0.2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 x14ac:dyDescent="0.2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 x14ac:dyDescent="0.2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 x14ac:dyDescent="0.2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2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 x14ac:dyDescent="0.25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 x14ac:dyDescent="0.25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 x14ac:dyDescent="0.25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 x14ac:dyDescent="0.25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 x14ac:dyDescent="0.25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 x14ac:dyDescent="0.25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 x14ac:dyDescent="0.25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 x14ac:dyDescent="0.25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 x14ac:dyDescent="0.25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 x14ac:dyDescent="0.25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 x14ac:dyDescent="0.25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 x14ac:dyDescent="0.25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 x14ac:dyDescent="0.25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 x14ac:dyDescent="0.25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 x14ac:dyDescent="0.25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 x14ac:dyDescent="0.25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 x14ac:dyDescent="0.25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 x14ac:dyDescent="0.25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 x14ac:dyDescent="0.25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 x14ac:dyDescent="0.2"/>
    <row r="42" spans="1:31" ht="14.25" customHeight="1" x14ac:dyDescent="0.2"/>
    <row r="43" spans="1:31" ht="14.25" customHeight="1" x14ac:dyDescent="0.2"/>
    <row r="44" spans="1:31" ht="14.25" customHeight="1" x14ac:dyDescent="0.2"/>
    <row r="45" spans="1:31" ht="14.25" customHeight="1" x14ac:dyDescent="0.2"/>
    <row r="46" spans="1:31" ht="14.25" customHeight="1" x14ac:dyDescent="0.2"/>
    <row r="47" spans="1:31" ht="14.25" customHeight="1" x14ac:dyDescent="0.2"/>
    <row r="48" spans="1:3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992"/>
  <sheetViews>
    <sheetView showGridLines="0" tabSelected="1" topLeftCell="A23" zoomScale="55" zoomScaleNormal="55" workbookViewId="0">
      <selection activeCell="Q32" sqref="Q32"/>
    </sheetView>
  </sheetViews>
  <sheetFormatPr baseColWidth="10" defaultColWidth="12.625" defaultRowHeight="15" customHeight="1" outlineLevelRow="2" x14ac:dyDescent="0.2"/>
  <cols>
    <col min="2" max="2" width="16" customWidth="1"/>
    <col min="3" max="3" width="54.625" bestFit="1" customWidth="1"/>
    <col min="4" max="4" width="32.375" customWidth="1"/>
    <col min="5" max="5" width="31" customWidth="1"/>
    <col min="6" max="6" width="35.5" customWidth="1"/>
    <col min="7" max="7" width="17.625" style="78" bestFit="1" customWidth="1"/>
    <col min="8" max="8" width="20.125" style="78" customWidth="1"/>
    <col min="9" max="14" width="17.625" style="78" customWidth="1"/>
    <col min="15" max="15" width="23.75" style="67" customWidth="1"/>
    <col min="16" max="28" width="9.375" customWidth="1"/>
  </cols>
  <sheetData>
    <row r="1" spans="2:28" ht="29.1" customHeight="1" x14ac:dyDescent="0.25">
      <c r="C1" s="221" t="s">
        <v>105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 x14ac:dyDescent="0.25">
      <c r="B2" s="59"/>
      <c r="C2" s="59"/>
      <c r="D2" s="59"/>
      <c r="E2" s="59"/>
      <c r="F2" s="59"/>
      <c r="G2" s="68"/>
      <c r="H2" s="68"/>
      <c r="I2" s="68"/>
      <c r="J2" s="68"/>
      <c r="K2" s="68"/>
      <c r="L2" s="68"/>
      <c r="M2" s="68"/>
      <c r="N2" s="68"/>
      <c r="O2" s="66"/>
    </row>
    <row r="3" spans="2:28" ht="24.6" customHeight="1" x14ac:dyDescent="0.25">
      <c r="B3" s="229" t="s">
        <v>86</v>
      </c>
      <c r="C3" s="222" t="s">
        <v>36</v>
      </c>
      <c r="D3" s="224" t="s">
        <v>76</v>
      </c>
      <c r="E3" s="224" t="s">
        <v>77</v>
      </c>
      <c r="F3" s="230" t="s">
        <v>78</v>
      </c>
      <c r="G3" s="223" t="s">
        <v>37</v>
      </c>
      <c r="H3" s="227" t="s">
        <v>79</v>
      </c>
      <c r="I3" s="227" t="s">
        <v>80</v>
      </c>
      <c r="J3" s="227" t="s">
        <v>81</v>
      </c>
      <c r="K3" s="227" t="s">
        <v>82</v>
      </c>
      <c r="L3" s="227" t="s">
        <v>83</v>
      </c>
      <c r="M3" s="227" t="s">
        <v>84</v>
      </c>
      <c r="N3" s="227" t="s">
        <v>85</v>
      </c>
      <c r="O3" s="224" t="s">
        <v>126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2:28" ht="30.6" customHeight="1" x14ac:dyDescent="0.2">
      <c r="B4" s="229"/>
      <c r="C4" s="222"/>
      <c r="D4" s="226"/>
      <c r="E4" s="226"/>
      <c r="F4" s="231"/>
      <c r="G4" s="223"/>
      <c r="H4" s="228"/>
      <c r="I4" s="228"/>
      <c r="J4" s="228"/>
      <c r="K4" s="228"/>
      <c r="L4" s="228"/>
      <c r="M4" s="228"/>
      <c r="N4" s="228"/>
      <c r="O4" s="225"/>
      <c r="Q4" s="214"/>
      <c r="R4" s="214"/>
      <c r="S4" s="214"/>
      <c r="T4" s="214"/>
      <c r="U4" s="214"/>
    </row>
    <row r="5" spans="2:28" ht="15" customHeight="1" x14ac:dyDescent="0.25">
      <c r="B5" s="96"/>
      <c r="C5" s="87"/>
      <c r="D5" s="83"/>
      <c r="E5" s="83"/>
      <c r="F5" s="83"/>
      <c r="G5" s="69"/>
      <c r="H5" s="86"/>
      <c r="I5" s="86"/>
      <c r="J5" s="86"/>
      <c r="K5" s="86"/>
      <c r="L5" s="86"/>
      <c r="M5" s="86"/>
      <c r="N5" s="86"/>
      <c r="O5" s="120"/>
      <c r="P5" s="17"/>
      <c r="Q5" s="214"/>
      <c r="R5" s="214"/>
      <c r="S5" s="214"/>
      <c r="T5" s="214"/>
      <c r="U5" s="214"/>
      <c r="V5" s="17"/>
      <c r="W5" s="17"/>
      <c r="X5" s="17"/>
      <c r="Y5" s="17"/>
      <c r="Z5" s="17"/>
      <c r="AA5" s="17"/>
      <c r="AB5" s="17"/>
    </row>
    <row r="6" spans="2:28" ht="15" customHeight="1" x14ac:dyDescent="0.25">
      <c r="B6" s="97"/>
      <c r="C6" s="216" t="s">
        <v>64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17"/>
      <c r="Q6" s="214"/>
      <c r="R6" s="214"/>
      <c r="S6" s="214"/>
      <c r="T6" s="214"/>
      <c r="U6" s="214"/>
      <c r="V6" s="17"/>
      <c r="W6" s="17"/>
      <c r="X6" s="17"/>
      <c r="Y6" s="17"/>
      <c r="Z6" s="17"/>
      <c r="AA6" s="17"/>
      <c r="AB6" s="17"/>
    </row>
    <row r="7" spans="2:28" ht="15" customHeight="1" x14ac:dyDescent="0.25">
      <c r="B7" s="98"/>
      <c r="C7" s="88"/>
      <c r="D7" s="84"/>
      <c r="E7" s="84"/>
      <c r="F7" s="84"/>
      <c r="G7" s="70">
        <f>SUM(G8+G9)</f>
        <v>5</v>
      </c>
      <c r="H7" s="70"/>
      <c r="I7" s="70"/>
      <c r="J7" s="70"/>
      <c r="K7" s="70"/>
      <c r="L7" s="70"/>
      <c r="M7" s="70"/>
      <c r="N7" s="70"/>
      <c r="O7" s="79">
        <f>SUM(N8:N9)</f>
        <v>660000</v>
      </c>
      <c r="P7" s="17"/>
      <c r="Q7" s="214"/>
      <c r="R7" s="214"/>
      <c r="S7" s="214"/>
      <c r="T7" s="214"/>
      <c r="U7" s="214"/>
      <c r="V7" s="17"/>
      <c r="W7" s="17"/>
      <c r="X7" s="17"/>
      <c r="Y7" s="17"/>
      <c r="Z7" s="17"/>
      <c r="AA7" s="17"/>
      <c r="AB7" s="17"/>
    </row>
    <row r="8" spans="2:28" ht="15" customHeight="1" x14ac:dyDescent="0.25">
      <c r="B8" s="57" t="s">
        <v>87</v>
      </c>
      <c r="C8" s="89" t="s">
        <v>65</v>
      </c>
      <c r="D8" s="57"/>
      <c r="E8" s="85">
        <v>45439</v>
      </c>
      <c r="F8" s="85">
        <v>45440</v>
      </c>
      <c r="G8" s="71">
        <f>NETWORKDAYS(E8,F8)</f>
        <v>2</v>
      </c>
      <c r="H8" s="71" t="s">
        <v>109</v>
      </c>
      <c r="I8" s="71">
        <v>10</v>
      </c>
      <c r="J8" s="71" t="s">
        <v>110</v>
      </c>
      <c r="K8" s="71">
        <v>10</v>
      </c>
      <c r="L8" s="71" t="s">
        <v>111</v>
      </c>
      <c r="M8" s="71">
        <v>5000</v>
      </c>
      <c r="N8" s="71">
        <f>(I8*M20)+(K8*M23)</f>
        <v>440000</v>
      </c>
      <c r="O8" s="58"/>
      <c r="P8" s="17"/>
      <c r="Q8" s="214"/>
      <c r="R8" s="214"/>
      <c r="S8" s="214"/>
      <c r="T8" s="214"/>
      <c r="U8" s="214"/>
      <c r="V8" s="17"/>
      <c r="W8" s="17"/>
      <c r="X8" s="17"/>
      <c r="Y8" s="17"/>
      <c r="Z8" s="17"/>
      <c r="AA8" s="17"/>
      <c r="AB8" s="17"/>
    </row>
    <row r="9" spans="2:28" ht="15" customHeight="1" x14ac:dyDescent="0.25">
      <c r="B9" s="48" t="s">
        <v>88</v>
      </c>
      <c r="C9" s="90" t="s">
        <v>66</v>
      </c>
      <c r="D9" s="48" t="s">
        <v>87</v>
      </c>
      <c r="E9" s="106">
        <v>45440</v>
      </c>
      <c r="F9" s="106">
        <v>45442</v>
      </c>
      <c r="G9" s="71">
        <f>NETWORKDAYS(E9,F9)</f>
        <v>3</v>
      </c>
      <c r="H9" s="71" t="s">
        <v>109</v>
      </c>
      <c r="I9" s="71">
        <v>5</v>
      </c>
      <c r="J9" s="71" t="s">
        <v>110</v>
      </c>
      <c r="K9" s="71">
        <v>5</v>
      </c>
      <c r="L9" s="71" t="s">
        <v>111</v>
      </c>
      <c r="M9" s="71">
        <v>5000</v>
      </c>
      <c r="N9" s="71">
        <f>(I9*M20)+(K9*M23)</f>
        <v>220000</v>
      </c>
      <c r="O9" s="64"/>
      <c r="P9" s="17"/>
      <c r="Q9" s="214"/>
      <c r="R9" s="214"/>
      <c r="S9" s="214"/>
      <c r="T9" s="214"/>
      <c r="U9" s="214"/>
      <c r="V9" s="17"/>
      <c r="W9" s="17"/>
      <c r="X9" s="17"/>
      <c r="Y9" s="17"/>
      <c r="Z9" s="17"/>
      <c r="AA9" s="17"/>
      <c r="AB9" s="17"/>
    </row>
    <row r="10" spans="2:28" ht="15" customHeight="1" x14ac:dyDescent="0.25">
      <c r="B10" s="97"/>
      <c r="C10" s="216" t="s">
        <v>106</v>
      </c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17"/>
      <c r="Q10" s="214"/>
      <c r="R10" s="214"/>
      <c r="S10" s="214"/>
      <c r="T10" s="214"/>
      <c r="U10" s="214"/>
      <c r="V10" s="17"/>
      <c r="W10" s="17"/>
      <c r="X10" s="17"/>
      <c r="Y10" s="17"/>
      <c r="Z10" s="17"/>
      <c r="AA10" s="17"/>
      <c r="AB10" s="17"/>
    </row>
    <row r="11" spans="2:28" ht="15" customHeight="1" x14ac:dyDescent="0.25">
      <c r="B11" s="99"/>
      <c r="C11" s="65"/>
      <c r="D11" s="65"/>
      <c r="E11" s="65"/>
      <c r="F11" s="65"/>
      <c r="G11" s="72">
        <f>SUM(G12+G25+G34+G39)</f>
        <v>62</v>
      </c>
      <c r="H11" s="72"/>
      <c r="I11" s="72"/>
      <c r="J11" s="72"/>
      <c r="K11" s="72"/>
      <c r="L11" s="72"/>
      <c r="M11" s="72"/>
      <c r="N11" s="72"/>
      <c r="O11" s="80"/>
      <c r="P11" s="17"/>
      <c r="Q11" s="214"/>
      <c r="R11" s="214"/>
      <c r="S11" s="214"/>
      <c r="T11" s="214"/>
      <c r="U11" s="214"/>
      <c r="V11" s="17"/>
      <c r="W11" s="17"/>
      <c r="X11" s="17"/>
      <c r="Y11" s="17"/>
      <c r="Z11" s="17"/>
      <c r="AA11" s="17"/>
      <c r="AB11" s="17"/>
    </row>
    <row r="12" spans="2:28" ht="15.75" x14ac:dyDescent="0.25">
      <c r="B12" s="98"/>
      <c r="C12" s="88" t="s">
        <v>67</v>
      </c>
      <c r="D12" s="84"/>
      <c r="E12" s="84"/>
      <c r="F12" s="84"/>
      <c r="G12" s="70">
        <f>(G13+G21)</f>
        <v>30</v>
      </c>
      <c r="H12" s="70"/>
      <c r="I12" s="70"/>
      <c r="J12" s="70"/>
      <c r="K12" s="70"/>
      <c r="L12" s="70"/>
      <c r="M12" s="70"/>
      <c r="N12" s="70"/>
      <c r="O12" s="80">
        <f>SUM(O13+O21)</f>
        <v>10017248</v>
      </c>
      <c r="P12" s="20"/>
      <c r="Q12" s="214"/>
      <c r="R12" s="214"/>
      <c r="S12" s="214"/>
      <c r="T12" s="214"/>
      <c r="U12" s="214"/>
    </row>
    <row r="13" spans="2:28" ht="18" customHeight="1" x14ac:dyDescent="0.2">
      <c r="B13" s="101"/>
      <c r="C13" s="100" t="s">
        <v>68</v>
      </c>
      <c r="D13" s="101"/>
      <c r="E13" s="101"/>
      <c r="F13" s="101"/>
      <c r="G13" s="102">
        <f>(G14+G19+G20+G15+G16+G17+G18)</f>
        <v>26</v>
      </c>
      <c r="H13" s="102"/>
      <c r="I13" s="102"/>
      <c r="J13" s="102"/>
      <c r="K13" s="102"/>
      <c r="L13" s="102"/>
      <c r="M13" s="102"/>
      <c r="N13" s="102"/>
      <c r="O13" s="103">
        <f>SUM(N14:N20)</f>
        <v>8367248</v>
      </c>
      <c r="Q13" s="214"/>
      <c r="R13" s="214"/>
      <c r="S13" s="214"/>
      <c r="T13" s="214"/>
      <c r="U13" s="214"/>
    </row>
    <row r="14" spans="2:28" ht="48.75" customHeight="1" x14ac:dyDescent="0.25">
      <c r="B14" s="49" t="s">
        <v>89</v>
      </c>
      <c r="C14" s="158" t="s">
        <v>134</v>
      </c>
      <c r="D14" s="49" t="s">
        <v>88</v>
      </c>
      <c r="E14" s="107">
        <v>45793</v>
      </c>
      <c r="F14" s="107">
        <v>45794</v>
      </c>
      <c r="G14" s="73">
        <f>NETWORKDAYS(E14,F14)</f>
        <v>1</v>
      </c>
      <c r="H14" s="73" t="s">
        <v>138</v>
      </c>
      <c r="I14" s="73">
        <f>(G14/5)*40</f>
        <v>8</v>
      </c>
      <c r="J14" s="71" t="s">
        <v>110</v>
      </c>
      <c r="K14" s="73">
        <v>8</v>
      </c>
      <c r="L14" s="73" t="s">
        <v>138</v>
      </c>
      <c r="M14" s="73">
        <v>29000</v>
      </c>
      <c r="N14" s="73">
        <f>(I14*M14)+(K14*M23)</f>
        <v>352000</v>
      </c>
      <c r="O14" s="81"/>
      <c r="P14" s="20"/>
      <c r="Q14" s="214"/>
      <c r="R14" s="214"/>
      <c r="S14" s="214"/>
      <c r="T14" s="214"/>
      <c r="U14" s="214"/>
    </row>
    <row r="15" spans="2:28" ht="48.75" customHeight="1" x14ac:dyDescent="0.25">
      <c r="B15" s="49" t="s">
        <v>90</v>
      </c>
      <c r="C15" s="91" t="s">
        <v>129</v>
      </c>
      <c r="D15" s="49" t="s">
        <v>108</v>
      </c>
      <c r="E15" s="107">
        <v>45795</v>
      </c>
      <c r="F15" s="107">
        <v>45802</v>
      </c>
      <c r="G15" s="73">
        <f t="shared" ref="G15:G18" si="0">NETWORKDAYS(E15,F15)</f>
        <v>5</v>
      </c>
      <c r="H15" s="73" t="s">
        <v>138</v>
      </c>
      <c r="I15" s="73">
        <f t="shared" ref="I15:I18" si="1">(G15/5)*40</f>
        <v>40</v>
      </c>
      <c r="J15" s="71" t="s">
        <v>110</v>
      </c>
      <c r="K15" s="73">
        <v>40</v>
      </c>
      <c r="L15" s="73" t="s">
        <v>138</v>
      </c>
      <c r="M15" s="73">
        <v>29000</v>
      </c>
      <c r="N15" s="73">
        <f>(I15*M15)+(K15*M24)</f>
        <v>1760000</v>
      </c>
      <c r="O15" s="81"/>
      <c r="P15" s="20"/>
      <c r="Q15" s="214"/>
      <c r="R15" s="214"/>
      <c r="S15" s="214"/>
      <c r="T15" s="214"/>
      <c r="U15" s="214"/>
    </row>
    <row r="16" spans="2:28" ht="120.75" customHeight="1" x14ac:dyDescent="0.25">
      <c r="B16" s="49" t="s">
        <v>91</v>
      </c>
      <c r="C16" s="91" t="s">
        <v>130</v>
      </c>
      <c r="D16" s="49" t="s">
        <v>88</v>
      </c>
      <c r="E16" s="107">
        <v>45803</v>
      </c>
      <c r="F16" s="107">
        <v>45808</v>
      </c>
      <c r="G16" s="73">
        <f t="shared" si="0"/>
        <v>5</v>
      </c>
      <c r="H16" s="73" t="s">
        <v>138</v>
      </c>
      <c r="I16" s="73">
        <f t="shared" si="1"/>
        <v>40</v>
      </c>
      <c r="J16" s="71" t="s">
        <v>110</v>
      </c>
      <c r="K16" s="73">
        <v>40</v>
      </c>
      <c r="L16" s="73" t="s">
        <v>138</v>
      </c>
      <c r="M16" s="73">
        <v>29000</v>
      </c>
      <c r="N16" s="73">
        <f t="shared" ref="N16:N18" si="2">(I16*M16)+(K16*M25)</f>
        <v>1160000</v>
      </c>
      <c r="O16" s="81"/>
      <c r="P16" s="20"/>
      <c r="Q16" s="214"/>
      <c r="R16" s="214"/>
      <c r="S16" s="214"/>
      <c r="T16" s="214"/>
      <c r="U16" s="214"/>
    </row>
    <row r="17" spans="2:21" ht="53.25" customHeight="1" x14ac:dyDescent="0.25">
      <c r="B17" s="49" t="s">
        <v>92</v>
      </c>
      <c r="C17" s="91" t="s">
        <v>131</v>
      </c>
      <c r="D17" s="49" t="s">
        <v>136</v>
      </c>
      <c r="E17" s="107">
        <v>45809</v>
      </c>
      <c r="F17" s="107">
        <v>45814</v>
      </c>
      <c r="G17" s="73">
        <f t="shared" si="0"/>
        <v>5</v>
      </c>
      <c r="H17" s="73" t="s">
        <v>139</v>
      </c>
      <c r="I17" s="73">
        <f t="shared" si="1"/>
        <v>40</v>
      </c>
      <c r="J17" s="71" t="s">
        <v>142</v>
      </c>
      <c r="K17" s="73">
        <v>40</v>
      </c>
      <c r="L17" s="73" t="s">
        <v>139</v>
      </c>
      <c r="M17" s="73">
        <v>25500</v>
      </c>
      <c r="N17" s="73">
        <f t="shared" si="2"/>
        <v>1020000</v>
      </c>
      <c r="O17" s="81"/>
      <c r="P17" s="20"/>
      <c r="Q17" s="214"/>
      <c r="R17" s="214"/>
      <c r="S17" s="214"/>
      <c r="T17" s="214"/>
      <c r="U17" s="214"/>
    </row>
    <row r="18" spans="2:21" ht="54.75" customHeight="1" x14ac:dyDescent="0.25">
      <c r="B18" s="49" t="s">
        <v>93</v>
      </c>
      <c r="C18" s="91" t="s">
        <v>132</v>
      </c>
      <c r="D18" s="49" t="s">
        <v>137</v>
      </c>
      <c r="E18" s="107">
        <v>45815</v>
      </c>
      <c r="F18" s="107">
        <v>45818</v>
      </c>
      <c r="G18" s="73">
        <f t="shared" si="0"/>
        <v>2</v>
      </c>
      <c r="H18" s="73" t="s">
        <v>140</v>
      </c>
      <c r="I18" s="73">
        <f t="shared" si="1"/>
        <v>16</v>
      </c>
      <c r="J18" s="71" t="s">
        <v>141</v>
      </c>
      <c r="K18" s="73">
        <v>16</v>
      </c>
      <c r="L18" s="73" t="s">
        <v>140</v>
      </c>
      <c r="M18" s="73">
        <v>21453</v>
      </c>
      <c r="N18" s="73">
        <f t="shared" si="2"/>
        <v>1343248</v>
      </c>
      <c r="O18" s="81"/>
      <c r="P18" s="20"/>
      <c r="Q18" s="214"/>
      <c r="R18" s="214"/>
      <c r="S18" s="214"/>
      <c r="T18" s="214"/>
      <c r="U18" s="214"/>
    </row>
    <row r="19" spans="2:21" ht="62.25" customHeight="1" x14ac:dyDescent="0.25">
      <c r="B19" s="50" t="s">
        <v>94</v>
      </c>
      <c r="C19" s="92" t="s">
        <v>133</v>
      </c>
      <c r="D19" s="50" t="s">
        <v>137</v>
      </c>
      <c r="E19" s="108">
        <v>45819</v>
      </c>
      <c r="F19" s="107">
        <v>45823</v>
      </c>
      <c r="G19" s="73">
        <f t="shared" ref="G19:G20" si="3">NETWORKDAYS(E19,F19)</f>
        <v>3</v>
      </c>
      <c r="H19" s="73" t="s">
        <v>139</v>
      </c>
      <c r="I19" s="73">
        <f t="shared" ref="I19:I20" si="4">(G19/5)*40</f>
        <v>24</v>
      </c>
      <c r="J19" s="71" t="s">
        <v>110</v>
      </c>
      <c r="K19" s="73">
        <v>24</v>
      </c>
      <c r="L19" s="73" t="s">
        <v>139</v>
      </c>
      <c r="M19" s="73">
        <v>25500</v>
      </c>
      <c r="N19" s="73">
        <f>(I19*M19)+(K19*M23)</f>
        <v>972000</v>
      </c>
      <c r="O19" s="81"/>
      <c r="P19" s="20"/>
      <c r="Q19" s="214"/>
      <c r="R19" s="214"/>
      <c r="S19" s="214"/>
      <c r="T19" s="214"/>
      <c r="U19" s="214"/>
    </row>
    <row r="20" spans="2:21" ht="47.25" customHeight="1" x14ac:dyDescent="0.25">
      <c r="B20" s="50" t="s">
        <v>95</v>
      </c>
      <c r="C20" s="92" t="s">
        <v>135</v>
      </c>
      <c r="D20" s="50" t="s">
        <v>88</v>
      </c>
      <c r="E20" s="108">
        <v>45824</v>
      </c>
      <c r="F20" s="108">
        <v>45829</v>
      </c>
      <c r="G20" s="73">
        <f t="shared" si="3"/>
        <v>5</v>
      </c>
      <c r="H20" s="73" t="s">
        <v>138</v>
      </c>
      <c r="I20" s="73">
        <f t="shared" si="4"/>
        <v>40</v>
      </c>
      <c r="J20" s="71" t="s">
        <v>110</v>
      </c>
      <c r="K20" s="73">
        <v>40</v>
      </c>
      <c r="L20" s="73" t="s">
        <v>138</v>
      </c>
      <c r="M20" s="73">
        <v>29000</v>
      </c>
      <c r="N20" s="73">
        <f>(I20*M20)+(K20*M24)</f>
        <v>1760000</v>
      </c>
      <c r="O20" s="81"/>
      <c r="P20" s="20"/>
      <c r="Q20" s="214"/>
      <c r="R20" s="214"/>
      <c r="S20" s="214"/>
      <c r="T20" s="214"/>
      <c r="U20" s="214"/>
    </row>
    <row r="21" spans="2:21" ht="22.5" customHeight="1" x14ac:dyDescent="0.2">
      <c r="B21" s="101"/>
      <c r="C21" s="100" t="s">
        <v>71</v>
      </c>
      <c r="D21" s="101"/>
      <c r="E21" s="101"/>
      <c r="F21" s="101"/>
      <c r="G21" s="102">
        <f>(G22+G23+G24)</f>
        <v>4</v>
      </c>
      <c r="H21" s="102"/>
      <c r="I21" s="102"/>
      <c r="J21" s="102"/>
      <c r="K21" s="102"/>
      <c r="L21" s="102"/>
      <c r="M21" s="102"/>
      <c r="N21" s="102"/>
      <c r="O21" s="103">
        <f>SUM(N22:N24)</f>
        <v>1650000</v>
      </c>
      <c r="Q21" s="214"/>
      <c r="R21" s="214"/>
      <c r="S21" s="214"/>
      <c r="T21" s="214"/>
      <c r="U21" s="214"/>
    </row>
    <row r="22" spans="2:21" ht="63.75" customHeight="1" x14ac:dyDescent="0.25">
      <c r="B22" s="50" t="s">
        <v>96</v>
      </c>
      <c r="C22" s="92" t="s">
        <v>143</v>
      </c>
      <c r="D22" s="50" t="s">
        <v>95</v>
      </c>
      <c r="E22" s="108">
        <v>45824</v>
      </c>
      <c r="F22" s="108">
        <v>45795</v>
      </c>
      <c r="G22" s="73">
        <v>2</v>
      </c>
      <c r="H22" s="73" t="s">
        <v>146</v>
      </c>
      <c r="I22" s="73">
        <v>30</v>
      </c>
      <c r="J22" s="71" t="s">
        <v>110</v>
      </c>
      <c r="K22" s="73">
        <v>30</v>
      </c>
      <c r="L22" s="73" t="s">
        <v>144</v>
      </c>
      <c r="M22" s="73">
        <v>20000</v>
      </c>
      <c r="N22" s="73">
        <v>600000</v>
      </c>
      <c r="O22" s="81"/>
      <c r="P22" s="20"/>
      <c r="Q22" s="214"/>
      <c r="R22" s="214"/>
      <c r="S22" s="214"/>
      <c r="T22" s="214"/>
      <c r="U22" s="214"/>
    </row>
    <row r="23" spans="2:21" ht="36" customHeight="1" x14ac:dyDescent="0.25">
      <c r="B23" s="50" t="s">
        <v>97</v>
      </c>
      <c r="C23" s="92" t="s">
        <v>145</v>
      </c>
      <c r="D23" s="50" t="s">
        <v>96</v>
      </c>
      <c r="E23" s="108">
        <v>45826</v>
      </c>
      <c r="F23" s="108">
        <v>45796</v>
      </c>
      <c r="G23" s="73">
        <v>1</v>
      </c>
      <c r="H23" s="73" t="s">
        <v>144</v>
      </c>
      <c r="I23" s="73">
        <v>40</v>
      </c>
      <c r="J23" s="71" t="s">
        <v>110</v>
      </c>
      <c r="K23" s="73">
        <v>40</v>
      </c>
      <c r="L23" s="73" t="s">
        <v>144</v>
      </c>
      <c r="M23" s="73">
        <v>15000</v>
      </c>
      <c r="N23" s="73">
        <v>600000</v>
      </c>
      <c r="O23" s="81"/>
      <c r="P23" s="20"/>
    </row>
    <row r="24" spans="2:21" ht="32.25" customHeight="1" x14ac:dyDescent="0.25">
      <c r="B24" s="50" t="s">
        <v>98</v>
      </c>
      <c r="C24" s="92" t="s">
        <v>147</v>
      </c>
      <c r="D24" s="50" t="s">
        <v>97</v>
      </c>
      <c r="E24" s="108">
        <v>45827</v>
      </c>
      <c r="F24" s="108">
        <v>45798</v>
      </c>
      <c r="G24" s="73">
        <v>1</v>
      </c>
      <c r="H24" s="73" t="s">
        <v>144</v>
      </c>
      <c r="I24" s="73">
        <v>30</v>
      </c>
      <c r="J24" s="71" t="s">
        <v>110</v>
      </c>
      <c r="K24" s="73">
        <v>30</v>
      </c>
      <c r="L24" s="73" t="s">
        <v>144</v>
      </c>
      <c r="M24" s="73">
        <v>15000</v>
      </c>
      <c r="N24" s="73">
        <v>450000</v>
      </c>
      <c r="O24" s="81"/>
      <c r="P24" s="20"/>
    </row>
    <row r="25" spans="2:21" ht="33" customHeight="1" x14ac:dyDescent="0.2">
      <c r="B25" s="98"/>
      <c r="C25" s="93" t="s">
        <v>72</v>
      </c>
      <c r="D25" s="84"/>
      <c r="E25" s="84"/>
      <c r="F25" s="84"/>
      <c r="G25" s="74">
        <f>SUM(G26+G30)</f>
        <v>32</v>
      </c>
      <c r="H25" s="70"/>
      <c r="I25" s="70"/>
      <c r="J25" s="70"/>
      <c r="K25" s="70"/>
      <c r="L25" s="70"/>
      <c r="M25" s="70"/>
      <c r="N25" s="70"/>
      <c r="O25" s="80">
        <f>SUM(O26+O30)</f>
        <v>15800000</v>
      </c>
    </row>
    <row r="26" spans="2:21" ht="22.5" customHeight="1" x14ac:dyDescent="0.2">
      <c r="B26" s="104"/>
      <c r="C26" s="105" t="s">
        <v>73</v>
      </c>
      <c r="D26" s="104"/>
      <c r="E26" s="104"/>
      <c r="F26" s="104"/>
      <c r="G26" s="102">
        <f>(G27+G28+G29)</f>
        <v>16</v>
      </c>
      <c r="H26" s="102"/>
      <c r="I26" s="102"/>
      <c r="J26" s="102"/>
      <c r="K26" s="102"/>
      <c r="L26" s="102"/>
      <c r="M26" s="102"/>
      <c r="N26" s="102"/>
      <c r="O26" s="103">
        <f>SUM(N27:N29)</f>
        <v>8900000</v>
      </c>
    </row>
    <row r="27" spans="2:21" ht="48" customHeight="1" x14ac:dyDescent="0.2">
      <c r="B27" s="246"/>
      <c r="C27" s="251" t="s">
        <v>148</v>
      </c>
      <c r="D27" s="247"/>
      <c r="E27" s="252">
        <v>45811</v>
      </c>
      <c r="F27" s="252">
        <v>45818</v>
      </c>
      <c r="G27" s="249">
        <v>7</v>
      </c>
      <c r="H27" s="249" t="s">
        <v>149</v>
      </c>
      <c r="I27" s="249">
        <v>56</v>
      </c>
      <c r="J27" s="248" t="s">
        <v>110</v>
      </c>
      <c r="K27" s="249">
        <v>56</v>
      </c>
      <c r="L27" s="249" t="s">
        <v>149</v>
      </c>
      <c r="M27" s="249">
        <v>62500</v>
      </c>
      <c r="N27" s="249">
        <v>3500000</v>
      </c>
      <c r="O27" s="250"/>
    </row>
    <row r="28" spans="2:21" ht="45" customHeight="1" x14ac:dyDescent="0.2">
      <c r="B28" s="246"/>
      <c r="C28" s="251" t="s">
        <v>150</v>
      </c>
      <c r="D28" s="247"/>
      <c r="E28" s="252">
        <v>45817</v>
      </c>
      <c r="F28" s="252">
        <v>45789</v>
      </c>
      <c r="G28" s="249">
        <v>6</v>
      </c>
      <c r="H28" s="249" t="s">
        <v>151</v>
      </c>
      <c r="I28" s="249">
        <v>48</v>
      </c>
      <c r="J28" s="248" t="s">
        <v>110</v>
      </c>
      <c r="K28" s="249">
        <v>48</v>
      </c>
      <c r="L28" s="249" t="s">
        <v>151</v>
      </c>
      <c r="M28" s="249">
        <v>75000</v>
      </c>
      <c r="N28" s="249">
        <v>3600000</v>
      </c>
      <c r="O28" s="250"/>
    </row>
    <row r="29" spans="2:21" ht="47.25" customHeight="1" x14ac:dyDescent="0.2">
      <c r="B29" s="246"/>
      <c r="C29" s="251" t="s">
        <v>152</v>
      </c>
      <c r="D29" s="247"/>
      <c r="E29" s="252">
        <v>45778</v>
      </c>
      <c r="F29" s="252">
        <v>45812</v>
      </c>
      <c r="G29" s="249">
        <v>3</v>
      </c>
      <c r="H29" s="249" t="s">
        <v>153</v>
      </c>
      <c r="I29" s="249">
        <v>24</v>
      </c>
      <c r="J29" s="248" t="s">
        <v>110</v>
      </c>
      <c r="K29" s="249">
        <v>24</v>
      </c>
      <c r="L29" s="249" t="s">
        <v>153</v>
      </c>
      <c r="M29" s="249">
        <v>75000</v>
      </c>
      <c r="N29" s="249">
        <v>1800000</v>
      </c>
      <c r="O29" s="250"/>
    </row>
    <row r="30" spans="2:21" ht="21" customHeight="1" x14ac:dyDescent="0.2">
      <c r="B30" s="104"/>
      <c r="C30" s="105" t="s">
        <v>74</v>
      </c>
      <c r="D30" s="104"/>
      <c r="E30" s="104"/>
      <c r="F30" s="104"/>
      <c r="G30" s="102">
        <f>SUM(G31:G33)</f>
        <v>16</v>
      </c>
      <c r="H30" s="102"/>
      <c r="I30" s="102"/>
      <c r="J30" s="102"/>
      <c r="K30" s="102"/>
      <c r="L30" s="102"/>
      <c r="M30" s="102"/>
      <c r="N30" s="102"/>
      <c r="O30" s="103">
        <f>SUM(N31:N33)</f>
        <v>6900000</v>
      </c>
    </row>
    <row r="31" spans="2:21" ht="32.25" customHeight="1" x14ac:dyDescent="0.2">
      <c r="B31" s="253"/>
      <c r="C31" s="261" t="s">
        <v>154</v>
      </c>
      <c r="D31" s="254"/>
      <c r="E31" s="259">
        <v>45788</v>
      </c>
      <c r="F31" s="259">
        <v>45793</v>
      </c>
      <c r="G31" s="256">
        <v>5</v>
      </c>
      <c r="H31" s="256" t="s">
        <v>155</v>
      </c>
      <c r="I31" s="256">
        <v>40</v>
      </c>
      <c r="J31" s="255" t="s">
        <v>110</v>
      </c>
      <c r="K31" s="256">
        <v>40</v>
      </c>
      <c r="L31" s="256" t="s">
        <v>155</v>
      </c>
      <c r="M31" s="256">
        <v>75000</v>
      </c>
      <c r="N31" s="256">
        <v>3000000</v>
      </c>
      <c r="O31" s="260" t="s">
        <v>156</v>
      </c>
    </row>
    <row r="32" spans="2:21" ht="42.75" customHeight="1" x14ac:dyDescent="0.2">
      <c r="B32" s="253"/>
      <c r="C32" s="261" t="s">
        <v>157</v>
      </c>
      <c r="D32" s="254"/>
      <c r="E32" s="259">
        <v>45783</v>
      </c>
      <c r="F32" s="259">
        <v>45787</v>
      </c>
      <c r="G32" s="256">
        <v>4</v>
      </c>
      <c r="H32" s="256" t="s">
        <v>158</v>
      </c>
      <c r="I32" s="256">
        <v>40</v>
      </c>
      <c r="J32" s="255" t="s">
        <v>110</v>
      </c>
      <c r="K32" s="256">
        <v>40</v>
      </c>
      <c r="L32" s="256" t="s">
        <v>158</v>
      </c>
      <c r="M32" s="256">
        <v>75000</v>
      </c>
      <c r="N32" s="256" t="s">
        <v>159</v>
      </c>
      <c r="O32" s="257"/>
    </row>
    <row r="33" spans="2:15" ht="45" customHeight="1" x14ac:dyDescent="0.2">
      <c r="B33" s="253"/>
      <c r="C33" s="258" t="s">
        <v>160</v>
      </c>
      <c r="D33" s="254"/>
      <c r="E33" s="259">
        <v>45782</v>
      </c>
      <c r="F33" s="259">
        <v>45789</v>
      </c>
      <c r="G33" s="256">
        <v>7</v>
      </c>
      <c r="H33" s="256" t="s">
        <v>155</v>
      </c>
      <c r="I33" s="256">
        <v>52</v>
      </c>
      <c r="J33" s="255" t="s">
        <v>110</v>
      </c>
      <c r="K33" s="256">
        <v>52</v>
      </c>
      <c r="L33" s="256" t="s">
        <v>161</v>
      </c>
      <c r="M33" s="256">
        <v>75000</v>
      </c>
      <c r="N33" s="256">
        <v>3900000</v>
      </c>
      <c r="O33" s="257"/>
    </row>
    <row r="34" spans="2:15" ht="34.5" customHeight="1" x14ac:dyDescent="0.2">
      <c r="B34" s="98"/>
      <c r="C34" s="94" t="s">
        <v>75</v>
      </c>
      <c r="D34" s="84"/>
      <c r="E34" s="84"/>
      <c r="F34" s="84"/>
      <c r="G34" s="75">
        <f>SUM(G35:G37)</f>
        <v>0</v>
      </c>
      <c r="H34" s="70"/>
      <c r="I34" s="70"/>
      <c r="J34" s="70"/>
      <c r="K34" s="70"/>
      <c r="L34" s="70"/>
      <c r="M34" s="70"/>
      <c r="N34" s="70"/>
      <c r="O34" s="80">
        <f>SUM(N35:N37)</f>
        <v>0</v>
      </c>
    </row>
    <row r="35" spans="2:15" ht="40.5" customHeight="1" outlineLevel="1" x14ac:dyDescent="0.2">
      <c r="B35" s="49"/>
      <c r="C35" s="91"/>
      <c r="D35" s="50"/>
      <c r="E35" s="107"/>
      <c r="F35" s="107"/>
      <c r="G35" s="76"/>
      <c r="H35" s="76"/>
      <c r="I35" s="76"/>
      <c r="J35" s="76"/>
      <c r="K35" s="76"/>
      <c r="L35" s="76"/>
      <c r="M35" s="76"/>
      <c r="N35" s="76"/>
      <c r="O35" s="81"/>
    </row>
    <row r="36" spans="2:15" ht="35.25" customHeight="1" outlineLevel="2" x14ac:dyDescent="0.2">
      <c r="B36" s="48"/>
      <c r="C36" s="90"/>
      <c r="D36" s="50"/>
      <c r="E36" s="106"/>
      <c r="F36" s="106"/>
      <c r="G36" s="76"/>
      <c r="H36" s="76"/>
      <c r="I36" s="76"/>
      <c r="J36" s="71"/>
      <c r="K36" s="77"/>
      <c r="L36" s="77"/>
      <c r="M36" s="77"/>
      <c r="N36" s="77"/>
      <c r="O36" s="81"/>
    </row>
    <row r="37" spans="2:15" ht="15.75" outlineLevel="2" x14ac:dyDescent="0.2">
      <c r="B37" s="48"/>
      <c r="C37" s="90"/>
      <c r="D37" s="50"/>
      <c r="E37" s="106"/>
      <c r="F37" s="106"/>
      <c r="G37" s="76"/>
      <c r="H37" s="76"/>
      <c r="I37" s="76"/>
      <c r="J37" s="71"/>
      <c r="K37" s="77"/>
      <c r="L37" s="77"/>
      <c r="M37" s="77"/>
      <c r="N37" s="77"/>
      <c r="O37" s="81"/>
    </row>
    <row r="38" spans="2:15" ht="13.5" customHeight="1" x14ac:dyDescent="0.2">
      <c r="B38" s="97"/>
      <c r="C38" s="215" t="s">
        <v>107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6"/>
    </row>
    <row r="39" spans="2:15" ht="13.5" customHeight="1" x14ac:dyDescent="0.2">
      <c r="B39" s="98"/>
      <c r="C39" s="94"/>
      <c r="D39" s="84"/>
      <c r="E39" s="84"/>
      <c r="F39" s="84"/>
      <c r="G39" s="75">
        <f>SUM(G40)</f>
        <v>0</v>
      </c>
      <c r="H39" s="70"/>
      <c r="I39" s="70"/>
      <c r="J39" s="70"/>
      <c r="K39" s="70"/>
      <c r="L39" s="70"/>
      <c r="M39" s="70"/>
      <c r="N39" s="70"/>
      <c r="O39" s="80">
        <f>N40</f>
        <v>0</v>
      </c>
    </row>
    <row r="40" spans="2:15" ht="15.75" x14ac:dyDescent="0.25">
      <c r="B40" s="62"/>
      <c r="C40" s="95"/>
      <c r="D40" s="62"/>
      <c r="E40" s="109"/>
      <c r="F40" s="109"/>
      <c r="G40" s="61"/>
      <c r="H40" s="61"/>
      <c r="I40" s="61"/>
      <c r="J40" s="71"/>
      <c r="K40" s="61"/>
      <c r="L40" s="61"/>
      <c r="M40" s="61"/>
      <c r="N40" s="61"/>
      <c r="O40" s="81" t="s">
        <v>128</v>
      </c>
    </row>
    <row r="41" spans="2:15" ht="14.25" customHeight="1" x14ac:dyDescent="0.25">
      <c r="B41" s="97"/>
      <c r="C41" s="217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9"/>
    </row>
    <row r="42" spans="2:15" ht="24" customHeight="1" x14ac:dyDescent="0.25">
      <c r="B42" s="63"/>
      <c r="C42" s="110" t="s">
        <v>63</v>
      </c>
      <c r="D42" s="115"/>
      <c r="E42" s="116"/>
      <c r="F42" s="116"/>
      <c r="G42" s="117">
        <f>G11+G7</f>
        <v>67</v>
      </c>
      <c r="H42" s="117"/>
      <c r="I42" s="117"/>
      <c r="J42" s="117"/>
      <c r="K42" s="117"/>
      <c r="L42" s="117"/>
      <c r="M42" s="117"/>
      <c r="N42" s="118"/>
      <c r="O42" s="111">
        <f>SUM(O7+O12+O25+O34+O39)</f>
        <v>26477248</v>
      </c>
    </row>
    <row r="43" spans="2:15" ht="25.5" customHeight="1" x14ac:dyDescent="0.25">
      <c r="B43" s="63"/>
      <c r="C43" s="110" t="s">
        <v>112</v>
      </c>
      <c r="D43" s="115"/>
      <c r="E43" s="116"/>
      <c r="F43" s="116"/>
      <c r="G43" s="117"/>
      <c r="H43" s="117"/>
      <c r="I43" s="117"/>
      <c r="J43" s="117"/>
      <c r="K43" s="117"/>
      <c r="L43" s="117"/>
      <c r="M43" s="117"/>
      <c r="N43" s="118"/>
      <c r="O43" s="111">
        <f>O42*0.1</f>
        <v>2647724.8000000003</v>
      </c>
    </row>
    <row r="44" spans="2:15" ht="24" customHeight="1" x14ac:dyDescent="0.25">
      <c r="B44" s="63"/>
      <c r="C44" s="110" t="s">
        <v>113</v>
      </c>
      <c r="D44" s="112"/>
      <c r="E44" s="110"/>
      <c r="F44" s="110"/>
      <c r="G44" s="113"/>
      <c r="H44" s="113"/>
      <c r="I44" s="113"/>
      <c r="J44" s="113"/>
      <c r="K44" s="113"/>
      <c r="L44" s="113"/>
      <c r="M44" s="113"/>
      <c r="N44" s="114"/>
      <c r="O44" s="119">
        <f>O42+O43</f>
        <v>29124972.800000001</v>
      </c>
    </row>
    <row r="45" spans="2:15" ht="14.25" customHeight="1" x14ac:dyDescent="0.2"/>
    <row r="46" spans="2:15" ht="14.25" customHeight="1" x14ac:dyDescent="0.2"/>
    <row r="47" spans="2:15" ht="14.25" customHeight="1" x14ac:dyDescent="0.2"/>
    <row r="48" spans="2:1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22"/>
    <mergeCell ref="C38:O38"/>
    <mergeCell ref="C41:O41"/>
    <mergeCell ref="C10:O10"/>
    <mergeCell ref="C6:O6"/>
  </mergeCells>
  <phoneticPr fontId="30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B978"/>
  <sheetViews>
    <sheetView showGridLines="0" topLeftCell="A10" zoomScale="40" zoomScaleNormal="40" workbookViewId="0">
      <selection activeCell="A33" sqref="A33:C33"/>
    </sheetView>
  </sheetViews>
  <sheetFormatPr baseColWidth="10" defaultColWidth="12.625" defaultRowHeight="15" customHeight="1" outlineLevelRow="2" x14ac:dyDescent="0.2"/>
  <cols>
    <col min="1" max="1" width="35" customWidth="1"/>
    <col min="2" max="2" width="31" customWidth="1"/>
    <col min="3" max="3" width="35.5" customWidth="1"/>
    <col min="4" max="4" width="10.875" style="78" customWidth="1"/>
    <col min="5" max="8" width="4.625" bestFit="1" customWidth="1"/>
    <col min="9" max="9" width="4.25" bestFit="1" customWidth="1"/>
    <col min="10" max="14" width="3.25" bestFit="1" customWidth="1"/>
    <col min="15" max="15" width="4.25" bestFit="1" customWidth="1"/>
    <col min="16" max="16" width="3.75" bestFit="1" customWidth="1"/>
    <col min="17" max="22" width="4.25" bestFit="1" customWidth="1"/>
    <col min="23" max="23" width="4.625" bestFit="1" customWidth="1"/>
    <col min="24" max="24" width="4.25" bestFit="1" customWidth="1"/>
    <col min="25" max="29" width="4.625" bestFit="1" customWidth="1"/>
    <col min="30" max="30" width="2.875" bestFit="1" customWidth="1"/>
    <col min="31" max="36" width="3.25" bestFit="1" customWidth="1"/>
    <col min="37" max="37" width="4.25" bestFit="1" customWidth="1"/>
    <col min="38" max="38" width="3.75" bestFit="1" customWidth="1"/>
    <col min="39" max="44" width="4.25" bestFit="1" customWidth="1"/>
    <col min="45" max="51" width="4.625" bestFit="1" customWidth="1"/>
    <col min="52" max="52" width="4.25" bestFit="1" customWidth="1"/>
    <col min="53" max="53" width="2.875" bestFit="1" customWidth="1"/>
    <col min="54" max="59" width="3.25" bestFit="1" customWidth="1"/>
    <col min="60" max="65" width="4.25" bestFit="1" customWidth="1"/>
    <col min="66" max="66" width="4.625" bestFit="1" customWidth="1"/>
    <col min="67" max="67" width="4.25" bestFit="1" customWidth="1"/>
    <col min="68" max="74" width="4.625" bestFit="1" customWidth="1"/>
    <col min="75" max="80" width="3.25" bestFit="1" customWidth="1"/>
    <col min="81" max="81" width="4.25" bestFit="1" customWidth="1"/>
    <col min="82" max="82" width="3.75" bestFit="1" customWidth="1"/>
    <col min="83" max="88" width="4.25" bestFit="1" customWidth="1"/>
    <col min="89" max="95" width="4.625" bestFit="1" customWidth="1"/>
    <col min="96" max="96" width="2.875" bestFit="1" customWidth="1"/>
    <col min="97" max="102" width="3.25" bestFit="1" customWidth="1"/>
    <col min="103" max="103" width="4.25" bestFit="1" customWidth="1"/>
    <col min="104" max="104" width="3.75" bestFit="1" customWidth="1"/>
    <col min="105" max="110" width="4.25" bestFit="1" customWidth="1"/>
    <col min="111" max="117" width="4.625" bestFit="1" customWidth="1"/>
    <col min="118" max="118" width="4.25" bestFit="1" customWidth="1"/>
    <col min="119" max="119" width="2.875" bestFit="1" customWidth="1"/>
    <col min="120" max="124" width="3.25" bestFit="1" customWidth="1"/>
    <col min="125" max="125" width="3.75" bestFit="1" customWidth="1"/>
    <col min="126" max="131" width="4.25" bestFit="1" customWidth="1"/>
    <col min="132" max="132" width="4.625" bestFit="1" customWidth="1"/>
    <col min="133" max="133" width="4.25" bestFit="1" customWidth="1"/>
    <col min="134" max="139" width="4.625" bestFit="1" customWidth="1"/>
    <col min="140" max="145" width="3.25" bestFit="1" customWidth="1"/>
    <col min="146" max="146" width="4.25" bestFit="1" customWidth="1"/>
    <col min="147" max="147" width="3.75" bestFit="1" customWidth="1"/>
    <col min="148" max="153" width="4.25" bestFit="1" customWidth="1"/>
    <col min="154" max="160" width="4.625" bestFit="1" customWidth="1"/>
    <col min="161" max="161" width="4.25" bestFit="1" customWidth="1"/>
    <col min="162" max="162" width="2.875" bestFit="1" customWidth="1"/>
    <col min="163" max="168" width="3.25" bestFit="1" customWidth="1"/>
    <col min="169" max="174" width="4.25" bestFit="1" customWidth="1"/>
    <col min="175" max="175" width="4.625" bestFit="1" customWidth="1"/>
    <col min="176" max="176" width="4.25" bestFit="1" customWidth="1"/>
    <col min="177" max="183" width="4.625" bestFit="1" customWidth="1"/>
    <col min="184" max="184" width="4.25" bestFit="1" customWidth="1"/>
    <col min="185" max="189" width="3.25" bestFit="1" customWidth="1"/>
    <col min="190" max="190" width="4.25" bestFit="1" customWidth="1"/>
  </cols>
  <sheetData>
    <row r="1" spans="1:418" ht="29.1" customHeight="1" x14ac:dyDescent="0.25">
      <c r="A1" s="221" t="s">
        <v>35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  <c r="IW1" s="145"/>
      <c r="IX1" s="145"/>
      <c r="IY1" s="145"/>
      <c r="IZ1" s="145"/>
      <c r="JA1" s="145"/>
      <c r="JB1" s="145"/>
      <c r="JC1" s="145"/>
      <c r="JD1" s="145"/>
      <c r="JE1" s="145"/>
      <c r="JF1" s="145"/>
      <c r="JG1" s="145"/>
      <c r="JH1" s="145"/>
      <c r="JI1" s="145"/>
      <c r="JJ1" s="145"/>
      <c r="JK1" s="145"/>
      <c r="JL1" s="145"/>
      <c r="JM1" s="145"/>
      <c r="JN1" s="145"/>
      <c r="JO1" s="145"/>
      <c r="JP1" s="145"/>
      <c r="JQ1" s="145"/>
      <c r="JR1" s="145"/>
      <c r="JS1" s="145"/>
      <c r="JT1" s="145"/>
      <c r="JU1" s="145"/>
      <c r="JV1" s="145"/>
      <c r="JW1" s="145"/>
      <c r="JX1" s="145"/>
      <c r="JY1" s="145"/>
      <c r="JZ1" s="145"/>
      <c r="KA1" s="145"/>
      <c r="KB1" s="145"/>
      <c r="KC1" s="145"/>
      <c r="KD1" s="145"/>
      <c r="KE1" s="145"/>
      <c r="KF1" s="145"/>
      <c r="KG1" s="145"/>
      <c r="KH1" s="145"/>
      <c r="KI1" s="145"/>
      <c r="KJ1" s="145"/>
      <c r="KK1" s="145"/>
      <c r="KL1" s="145"/>
      <c r="KM1" s="145"/>
      <c r="KN1" s="145"/>
      <c r="KO1" s="145"/>
      <c r="KP1" s="145"/>
      <c r="KQ1" s="145"/>
      <c r="KR1" s="145"/>
      <c r="KS1" s="145"/>
      <c r="KT1" s="145"/>
      <c r="KU1" s="145"/>
      <c r="KV1" s="145"/>
      <c r="KW1" s="145"/>
      <c r="KX1" s="145"/>
      <c r="KY1" s="145"/>
      <c r="KZ1" s="145"/>
      <c r="LA1" s="145"/>
      <c r="LB1" s="145"/>
      <c r="LC1" s="145"/>
      <c r="LD1" s="145"/>
      <c r="LE1" s="145"/>
      <c r="LF1" s="145"/>
      <c r="LG1" s="145"/>
      <c r="LH1" s="145"/>
      <c r="LI1" s="145"/>
      <c r="LJ1" s="145"/>
      <c r="LK1" s="145"/>
      <c r="LL1" s="145"/>
      <c r="LM1" s="145"/>
      <c r="LN1" s="145"/>
      <c r="LO1" s="145"/>
      <c r="LP1" s="145"/>
      <c r="LQ1" s="145"/>
      <c r="LR1" s="145"/>
      <c r="LS1" s="145"/>
      <c r="LT1" s="145"/>
      <c r="LU1" s="145"/>
      <c r="LV1" s="145"/>
      <c r="LW1" s="145"/>
      <c r="LX1" s="145"/>
      <c r="LY1" s="145"/>
      <c r="LZ1" s="145"/>
      <c r="MA1" s="145"/>
      <c r="MB1" s="145"/>
      <c r="MC1" s="145"/>
      <c r="MD1" s="145"/>
      <c r="ME1" s="145"/>
      <c r="MF1" s="145"/>
      <c r="MG1" s="145"/>
      <c r="MH1" s="145"/>
      <c r="MI1" s="145"/>
      <c r="MJ1" s="145"/>
      <c r="MK1" s="145"/>
      <c r="ML1" s="145"/>
      <c r="MM1" s="145"/>
      <c r="MN1" s="145"/>
      <c r="MO1" s="145"/>
      <c r="MP1" s="145"/>
      <c r="MQ1" s="145"/>
      <c r="MR1" s="145"/>
      <c r="MS1" s="145"/>
      <c r="MT1" s="145"/>
      <c r="MU1" s="145"/>
      <c r="MV1" s="145"/>
      <c r="MW1" s="145"/>
      <c r="MX1" s="145"/>
      <c r="MY1" s="145"/>
      <c r="MZ1" s="145"/>
      <c r="NA1" s="145"/>
      <c r="NB1" s="145"/>
      <c r="NC1" s="145"/>
      <c r="ND1" s="145"/>
      <c r="NE1" s="145"/>
      <c r="NF1" s="145"/>
      <c r="NG1" s="145"/>
      <c r="NH1" s="145"/>
      <c r="NI1" s="145"/>
      <c r="NJ1" s="145"/>
      <c r="NK1" s="145"/>
      <c r="NL1" s="145"/>
      <c r="NM1" s="145"/>
      <c r="NN1" s="145"/>
      <c r="NO1" s="145"/>
      <c r="NP1" s="145"/>
      <c r="NQ1" s="145"/>
      <c r="NR1" s="145"/>
      <c r="NS1" s="145"/>
      <c r="NT1" s="145"/>
      <c r="NU1" s="145"/>
      <c r="NV1" s="145"/>
      <c r="NW1" s="145"/>
      <c r="NX1" s="145"/>
      <c r="NY1" s="145"/>
      <c r="NZ1" s="145"/>
      <c r="OA1" s="145"/>
      <c r="OB1" s="145"/>
      <c r="OC1" s="145"/>
      <c r="OD1" s="145"/>
      <c r="OE1" s="145"/>
      <c r="OF1" s="145"/>
      <c r="OG1" s="145"/>
      <c r="OH1" s="145"/>
      <c r="OI1" s="145"/>
      <c r="OJ1" s="145"/>
      <c r="OK1" s="145"/>
      <c r="OL1" s="145"/>
      <c r="OM1" s="145"/>
      <c r="ON1" s="145"/>
      <c r="OO1" s="145"/>
      <c r="OP1" s="145"/>
      <c r="OQ1" s="145"/>
      <c r="OR1" s="145"/>
      <c r="OS1" s="145"/>
      <c r="OT1" s="145"/>
      <c r="OU1" s="145"/>
      <c r="OV1" s="145"/>
      <c r="OW1" s="145"/>
      <c r="OX1" s="145"/>
      <c r="OY1" s="138"/>
      <c r="OZ1" s="138"/>
      <c r="PA1" s="138"/>
      <c r="PB1" s="138"/>
    </row>
    <row r="2" spans="1:418" ht="6" customHeight="1" x14ac:dyDescent="0.25">
      <c r="A2" s="59"/>
      <c r="B2" s="59"/>
      <c r="C2" s="59"/>
      <c r="D2" s="68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60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60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60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60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0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41"/>
      <c r="GI2" s="145"/>
      <c r="GJ2" s="145"/>
      <c r="GK2" s="145"/>
      <c r="GL2" s="145"/>
      <c r="GM2" s="145"/>
      <c r="GN2" s="145"/>
      <c r="GO2" s="145"/>
      <c r="GP2" s="145"/>
      <c r="GQ2" s="145"/>
      <c r="GR2" s="145"/>
      <c r="GS2" s="145"/>
      <c r="GT2" s="145"/>
      <c r="GU2" s="145"/>
      <c r="GV2" s="145"/>
      <c r="GW2" s="145"/>
      <c r="GX2" s="145"/>
      <c r="GY2" s="145"/>
      <c r="GZ2" s="145"/>
      <c r="HA2" s="145"/>
      <c r="HB2" s="145"/>
      <c r="HC2" s="145"/>
      <c r="HD2" s="145"/>
      <c r="HE2" s="145"/>
      <c r="HF2" s="145"/>
      <c r="HG2" s="145"/>
      <c r="HH2" s="145"/>
      <c r="HI2" s="145"/>
      <c r="HJ2" s="145"/>
      <c r="HK2" s="145"/>
      <c r="HL2" s="145"/>
      <c r="HM2" s="145"/>
      <c r="HN2" s="145"/>
      <c r="HO2" s="145"/>
      <c r="HP2" s="145"/>
      <c r="HQ2" s="145"/>
      <c r="HR2" s="145"/>
      <c r="HS2" s="145"/>
      <c r="HT2" s="145"/>
      <c r="HU2" s="145"/>
      <c r="HV2" s="145"/>
      <c r="HW2" s="145"/>
      <c r="HX2" s="145"/>
      <c r="HY2" s="145"/>
      <c r="HZ2" s="145"/>
      <c r="IA2" s="145"/>
      <c r="IB2" s="145"/>
      <c r="IC2" s="145"/>
      <c r="ID2" s="145"/>
      <c r="IE2" s="145"/>
      <c r="IF2" s="145"/>
      <c r="IG2" s="145"/>
      <c r="IH2" s="145"/>
      <c r="II2" s="145"/>
      <c r="IJ2" s="145"/>
      <c r="IK2" s="145"/>
      <c r="IL2" s="145"/>
      <c r="IM2" s="145"/>
      <c r="IN2" s="145"/>
      <c r="IO2" s="145"/>
      <c r="IP2" s="145"/>
      <c r="IQ2" s="145"/>
      <c r="IR2" s="145"/>
      <c r="IS2" s="145"/>
      <c r="IT2" s="145"/>
      <c r="IU2" s="145"/>
      <c r="IV2" s="145"/>
      <c r="IW2" s="145"/>
      <c r="IX2" s="145"/>
      <c r="IY2" s="145"/>
      <c r="IZ2" s="145"/>
      <c r="JA2" s="145"/>
      <c r="JB2" s="145"/>
      <c r="JC2" s="145"/>
      <c r="JD2" s="145"/>
      <c r="JE2" s="145"/>
      <c r="JF2" s="145"/>
      <c r="JG2" s="145"/>
      <c r="JH2" s="145"/>
      <c r="JI2" s="145"/>
      <c r="JJ2" s="145"/>
      <c r="JK2" s="145"/>
      <c r="JL2" s="145"/>
      <c r="JM2" s="145"/>
      <c r="JN2" s="145"/>
      <c r="JO2" s="145"/>
      <c r="JP2" s="145"/>
      <c r="JQ2" s="145"/>
      <c r="JR2" s="145"/>
      <c r="JS2" s="145"/>
      <c r="JT2" s="145"/>
      <c r="JU2" s="145"/>
      <c r="JV2" s="145"/>
      <c r="JW2" s="145"/>
      <c r="JX2" s="145"/>
      <c r="JY2" s="145"/>
      <c r="JZ2" s="145"/>
      <c r="KA2" s="145"/>
      <c r="KB2" s="145"/>
      <c r="KC2" s="145"/>
      <c r="KD2" s="145"/>
      <c r="KE2" s="145"/>
      <c r="KF2" s="145"/>
      <c r="KG2" s="145"/>
      <c r="KH2" s="145"/>
      <c r="KI2" s="145"/>
      <c r="KJ2" s="145"/>
      <c r="KK2" s="145"/>
      <c r="KL2" s="145"/>
      <c r="KM2" s="145"/>
      <c r="KN2" s="145"/>
      <c r="KO2" s="145"/>
      <c r="KP2" s="145"/>
      <c r="KQ2" s="145"/>
      <c r="KR2" s="145"/>
      <c r="KS2" s="145"/>
      <c r="KT2" s="145"/>
      <c r="KU2" s="145"/>
      <c r="KV2" s="145"/>
      <c r="KW2" s="145"/>
      <c r="KX2" s="145"/>
      <c r="KY2" s="145"/>
      <c r="KZ2" s="145"/>
      <c r="LA2" s="145"/>
      <c r="LB2" s="145"/>
      <c r="LC2" s="145"/>
      <c r="LD2" s="145"/>
      <c r="LE2" s="145"/>
      <c r="LF2" s="145"/>
      <c r="LG2" s="145"/>
      <c r="LH2" s="145"/>
      <c r="LI2" s="145"/>
      <c r="LJ2" s="145"/>
      <c r="LK2" s="145"/>
      <c r="LL2" s="145"/>
      <c r="LM2" s="145"/>
      <c r="LN2" s="145"/>
      <c r="LO2" s="145"/>
      <c r="LP2" s="145"/>
      <c r="LQ2" s="145"/>
      <c r="LR2" s="145"/>
      <c r="LS2" s="145"/>
      <c r="LT2" s="145"/>
      <c r="LU2" s="145"/>
      <c r="LV2" s="145"/>
      <c r="LW2" s="145"/>
      <c r="LX2" s="145"/>
      <c r="LY2" s="145"/>
      <c r="LZ2" s="145"/>
      <c r="MA2" s="145"/>
      <c r="MB2" s="145"/>
      <c r="MC2" s="145"/>
      <c r="MD2" s="145"/>
      <c r="ME2" s="145"/>
      <c r="MF2" s="145"/>
      <c r="MG2" s="145"/>
      <c r="MH2" s="145"/>
      <c r="MI2" s="145"/>
      <c r="MJ2" s="145"/>
      <c r="MK2" s="145"/>
      <c r="ML2" s="145"/>
      <c r="MM2" s="145"/>
      <c r="MN2" s="145"/>
      <c r="MO2" s="145"/>
      <c r="MP2" s="145"/>
      <c r="MQ2" s="145"/>
      <c r="MR2" s="145"/>
      <c r="MS2" s="145"/>
      <c r="MT2" s="145"/>
      <c r="MU2" s="145"/>
      <c r="MV2" s="145"/>
      <c r="MW2" s="145"/>
      <c r="MX2" s="145"/>
      <c r="MY2" s="145"/>
      <c r="MZ2" s="145"/>
      <c r="NA2" s="145"/>
      <c r="NB2" s="145"/>
      <c r="NC2" s="145"/>
      <c r="ND2" s="145"/>
      <c r="NE2" s="145"/>
      <c r="NF2" s="145"/>
      <c r="NG2" s="145"/>
      <c r="NH2" s="145"/>
      <c r="NI2" s="145"/>
      <c r="NJ2" s="145"/>
      <c r="NK2" s="145"/>
      <c r="NL2" s="145"/>
      <c r="NM2" s="145"/>
      <c r="NN2" s="145"/>
      <c r="NO2" s="145"/>
      <c r="NP2" s="145"/>
      <c r="NQ2" s="145"/>
      <c r="NR2" s="145"/>
      <c r="NS2" s="145"/>
      <c r="NT2" s="145"/>
      <c r="NU2" s="145"/>
      <c r="NV2" s="145"/>
      <c r="NW2" s="145"/>
      <c r="NX2" s="145"/>
      <c r="NY2" s="145"/>
      <c r="NZ2" s="145"/>
      <c r="OA2" s="145"/>
      <c r="OB2" s="145"/>
      <c r="OC2" s="145"/>
      <c r="OD2" s="145"/>
      <c r="OE2" s="145"/>
      <c r="OF2" s="145"/>
      <c r="OG2" s="145"/>
      <c r="OH2" s="145"/>
      <c r="OI2" s="145"/>
      <c r="OJ2" s="145"/>
      <c r="OK2" s="145"/>
      <c r="OL2" s="145"/>
      <c r="OM2" s="145"/>
      <c r="ON2" s="145"/>
      <c r="OO2" s="145"/>
      <c r="OP2" s="145"/>
      <c r="OQ2" s="145"/>
      <c r="OR2" s="145"/>
      <c r="OS2" s="145"/>
      <c r="OT2" s="145"/>
      <c r="OU2" s="145"/>
      <c r="OV2" s="145"/>
      <c r="OW2" s="145"/>
      <c r="OX2" s="145"/>
      <c r="OY2" s="138"/>
      <c r="OZ2" s="138"/>
      <c r="PA2" s="138"/>
      <c r="PB2" s="138"/>
    </row>
    <row r="3" spans="1:418" ht="24.6" customHeight="1" x14ac:dyDescent="0.25">
      <c r="A3" s="229" t="s">
        <v>36</v>
      </c>
      <c r="B3" s="224" t="s">
        <v>77</v>
      </c>
      <c r="C3" s="230" t="s">
        <v>78</v>
      </c>
      <c r="D3" s="223" t="s">
        <v>37</v>
      </c>
      <c r="E3" s="233" t="s">
        <v>115</v>
      </c>
      <c r="F3" s="232"/>
      <c r="G3" s="232"/>
      <c r="H3" s="232"/>
      <c r="I3" s="232"/>
      <c r="J3" s="232" t="s">
        <v>114</v>
      </c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 t="s">
        <v>116</v>
      </c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 t="s">
        <v>117</v>
      </c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 t="s">
        <v>118</v>
      </c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 t="s">
        <v>119</v>
      </c>
      <c r="CS3" s="232"/>
      <c r="CT3" s="232"/>
      <c r="CU3" s="232"/>
      <c r="CV3" s="232"/>
      <c r="CW3" s="232"/>
      <c r="CX3" s="232"/>
      <c r="CY3" s="232"/>
      <c r="CZ3" s="232"/>
      <c r="DA3" s="232"/>
      <c r="DB3" s="232"/>
      <c r="DC3" s="232"/>
      <c r="DD3" s="232"/>
      <c r="DE3" s="232"/>
      <c r="DF3" s="232"/>
      <c r="DG3" s="232"/>
      <c r="DH3" s="232"/>
      <c r="DI3" s="232"/>
      <c r="DJ3" s="232"/>
      <c r="DK3" s="232"/>
      <c r="DL3" s="232"/>
      <c r="DM3" s="232"/>
      <c r="DN3" s="232"/>
      <c r="DO3" s="232" t="s">
        <v>120</v>
      </c>
      <c r="DP3" s="232"/>
      <c r="DQ3" s="232"/>
      <c r="DR3" s="232"/>
      <c r="DS3" s="232"/>
      <c r="DT3" s="232"/>
      <c r="DU3" s="232"/>
      <c r="DV3" s="232"/>
      <c r="DW3" s="232"/>
      <c r="DX3" s="232"/>
      <c r="DY3" s="232"/>
      <c r="DZ3" s="232"/>
      <c r="EA3" s="232"/>
      <c r="EB3" s="232"/>
      <c r="EC3" s="232"/>
      <c r="ED3" s="232"/>
      <c r="EE3" s="232"/>
      <c r="EF3" s="232"/>
      <c r="EG3" s="232"/>
      <c r="EH3" s="232"/>
      <c r="EI3" s="232"/>
      <c r="EJ3" s="232" t="s">
        <v>121</v>
      </c>
      <c r="EK3" s="232"/>
      <c r="EL3" s="232"/>
      <c r="EM3" s="232"/>
      <c r="EN3" s="232"/>
      <c r="EO3" s="232"/>
      <c r="EP3" s="232"/>
      <c r="EQ3" s="232"/>
      <c r="ER3" s="232"/>
      <c r="ES3" s="232"/>
      <c r="ET3" s="232"/>
      <c r="EU3" s="232"/>
      <c r="EV3" s="232"/>
      <c r="EW3" s="232"/>
      <c r="EX3" s="232"/>
      <c r="EY3" s="232"/>
      <c r="EZ3" s="232"/>
      <c r="FA3" s="232"/>
      <c r="FB3" s="232"/>
      <c r="FC3" s="232"/>
      <c r="FD3" s="232"/>
      <c r="FE3" s="232"/>
      <c r="FF3" s="232" t="s">
        <v>122</v>
      </c>
      <c r="FG3" s="232"/>
      <c r="FH3" s="232"/>
      <c r="FI3" s="232"/>
      <c r="FJ3" s="232"/>
      <c r="FK3" s="232"/>
      <c r="FL3" s="232"/>
      <c r="FM3" s="232"/>
      <c r="FN3" s="232"/>
      <c r="FO3" s="232"/>
      <c r="FP3" s="232"/>
      <c r="FQ3" s="232"/>
      <c r="FR3" s="232"/>
      <c r="FS3" s="232"/>
      <c r="FT3" s="232"/>
      <c r="FU3" s="232"/>
      <c r="FV3" s="232"/>
      <c r="FW3" s="232"/>
      <c r="FX3" s="232"/>
      <c r="FY3" s="232"/>
      <c r="FZ3" s="232"/>
      <c r="GA3" s="232"/>
      <c r="GB3" s="232"/>
      <c r="GC3" s="232" t="s">
        <v>123</v>
      </c>
      <c r="GD3" s="232"/>
      <c r="GE3" s="232"/>
      <c r="GF3" s="232"/>
      <c r="GG3" s="232"/>
      <c r="GH3" s="232"/>
      <c r="GI3" s="145"/>
      <c r="GJ3" s="145"/>
      <c r="GK3" s="145"/>
      <c r="GL3" s="145"/>
      <c r="GM3" s="145"/>
      <c r="GN3" s="145"/>
      <c r="GO3" s="145"/>
      <c r="GP3" s="145"/>
      <c r="GQ3" s="145"/>
      <c r="GR3" s="145"/>
      <c r="GS3" s="145"/>
      <c r="GT3" s="145"/>
      <c r="GU3" s="145"/>
      <c r="GV3" s="145"/>
      <c r="GW3" s="145"/>
      <c r="GX3" s="145"/>
      <c r="GY3" s="145"/>
      <c r="GZ3" s="145"/>
      <c r="HA3" s="145"/>
      <c r="HB3" s="145"/>
      <c r="HC3" s="145"/>
      <c r="HD3" s="145"/>
      <c r="HE3" s="145"/>
      <c r="HF3" s="145"/>
      <c r="HG3" s="145"/>
      <c r="HH3" s="145"/>
      <c r="HI3" s="145"/>
      <c r="HJ3" s="145"/>
      <c r="HK3" s="145"/>
      <c r="HL3" s="145"/>
      <c r="HM3" s="145"/>
      <c r="HN3" s="145"/>
      <c r="HO3" s="145"/>
      <c r="HP3" s="145"/>
      <c r="HQ3" s="145"/>
      <c r="HR3" s="145"/>
      <c r="HS3" s="145"/>
      <c r="HT3" s="145"/>
      <c r="HU3" s="145"/>
      <c r="HV3" s="145"/>
      <c r="HW3" s="145"/>
      <c r="HX3" s="145"/>
      <c r="HY3" s="145"/>
      <c r="HZ3" s="145"/>
      <c r="IA3" s="145"/>
      <c r="IB3" s="145"/>
      <c r="IC3" s="145"/>
      <c r="ID3" s="145"/>
      <c r="IE3" s="145"/>
      <c r="IF3" s="145"/>
      <c r="IG3" s="145"/>
      <c r="IH3" s="145"/>
      <c r="II3" s="145"/>
      <c r="IJ3" s="145"/>
      <c r="IK3" s="145"/>
      <c r="IL3" s="145"/>
      <c r="IM3" s="145"/>
      <c r="IN3" s="145"/>
      <c r="IO3" s="145"/>
      <c r="IP3" s="145"/>
      <c r="IQ3" s="145"/>
      <c r="IR3" s="145"/>
      <c r="IS3" s="145"/>
      <c r="IT3" s="145"/>
      <c r="IU3" s="145"/>
      <c r="IV3" s="145"/>
      <c r="IW3" s="145"/>
      <c r="IX3" s="145"/>
      <c r="IY3" s="145"/>
      <c r="IZ3" s="145"/>
      <c r="JA3" s="145"/>
      <c r="JB3" s="145"/>
      <c r="JC3" s="145"/>
      <c r="JD3" s="145"/>
      <c r="JE3" s="145"/>
      <c r="JF3" s="145"/>
      <c r="JG3" s="145"/>
      <c r="JH3" s="145"/>
      <c r="JI3" s="145"/>
      <c r="JJ3" s="145"/>
      <c r="JK3" s="145"/>
      <c r="JL3" s="145"/>
      <c r="JM3" s="145"/>
      <c r="JN3" s="145"/>
      <c r="JO3" s="145"/>
      <c r="JP3" s="145"/>
      <c r="JQ3" s="145"/>
      <c r="JR3" s="145"/>
      <c r="JS3" s="145"/>
      <c r="JT3" s="145"/>
      <c r="JU3" s="145"/>
      <c r="JV3" s="145"/>
      <c r="JW3" s="145"/>
      <c r="JX3" s="145"/>
      <c r="JY3" s="145"/>
      <c r="JZ3" s="145"/>
      <c r="KA3" s="145"/>
      <c r="KB3" s="145"/>
      <c r="KC3" s="145"/>
      <c r="KD3" s="145"/>
      <c r="KE3" s="145"/>
      <c r="KF3" s="145"/>
      <c r="KG3" s="145"/>
      <c r="KH3" s="145"/>
      <c r="KI3" s="145"/>
      <c r="KJ3" s="145"/>
      <c r="KK3" s="145"/>
      <c r="KL3" s="145"/>
      <c r="KM3" s="145"/>
      <c r="KN3" s="145"/>
      <c r="KO3" s="145"/>
      <c r="KP3" s="145"/>
      <c r="KQ3" s="145"/>
      <c r="KR3" s="145"/>
      <c r="KS3" s="145"/>
      <c r="KT3" s="145"/>
      <c r="KU3" s="145"/>
      <c r="KV3" s="145"/>
      <c r="KW3" s="145"/>
      <c r="KX3" s="145"/>
      <c r="KY3" s="145"/>
      <c r="KZ3" s="145"/>
      <c r="LA3" s="145"/>
      <c r="LB3" s="145"/>
      <c r="LC3" s="145"/>
      <c r="LD3" s="145"/>
      <c r="LE3" s="145"/>
      <c r="LF3" s="145"/>
      <c r="LG3" s="145"/>
      <c r="LH3" s="145"/>
      <c r="LI3" s="145"/>
      <c r="LJ3" s="145"/>
      <c r="LK3" s="145"/>
      <c r="LL3" s="145"/>
      <c r="LM3" s="145"/>
      <c r="LN3" s="145"/>
      <c r="LO3" s="145"/>
      <c r="LP3" s="145"/>
      <c r="LQ3" s="145"/>
      <c r="LR3" s="145"/>
      <c r="LS3" s="145"/>
      <c r="LT3" s="145"/>
      <c r="LU3" s="145"/>
      <c r="LV3" s="145"/>
      <c r="LW3" s="145"/>
      <c r="LX3" s="145"/>
      <c r="LY3" s="145"/>
      <c r="LZ3" s="145"/>
      <c r="MA3" s="145"/>
      <c r="MB3" s="145"/>
      <c r="MC3" s="145"/>
      <c r="MD3" s="145"/>
      <c r="ME3" s="145"/>
      <c r="MF3" s="145"/>
      <c r="MG3" s="145"/>
      <c r="MH3" s="145"/>
      <c r="MI3" s="145"/>
      <c r="MJ3" s="145"/>
      <c r="MK3" s="145"/>
      <c r="ML3" s="145"/>
      <c r="MM3" s="145"/>
      <c r="MN3" s="145"/>
      <c r="MO3" s="145"/>
      <c r="MP3" s="145"/>
      <c r="MQ3" s="145"/>
      <c r="MR3" s="145"/>
      <c r="MS3" s="145"/>
      <c r="MT3" s="145"/>
      <c r="MU3" s="145"/>
      <c r="MV3" s="145"/>
      <c r="MW3" s="145"/>
      <c r="MX3" s="145"/>
      <c r="MY3" s="145"/>
      <c r="MZ3" s="145"/>
      <c r="NA3" s="145"/>
      <c r="NB3" s="145"/>
      <c r="NC3" s="145"/>
      <c r="ND3" s="145"/>
      <c r="NE3" s="145"/>
      <c r="NF3" s="145"/>
      <c r="NG3" s="145"/>
      <c r="NH3" s="145"/>
      <c r="NI3" s="145"/>
      <c r="NJ3" s="145"/>
      <c r="NK3" s="145"/>
      <c r="NL3" s="145"/>
      <c r="NM3" s="145"/>
      <c r="NN3" s="145"/>
      <c r="NO3" s="145"/>
      <c r="NP3" s="145"/>
      <c r="NQ3" s="145"/>
      <c r="NR3" s="145"/>
      <c r="NS3" s="145"/>
      <c r="NT3" s="145"/>
      <c r="NU3" s="145"/>
      <c r="NV3" s="145"/>
      <c r="NW3" s="145"/>
      <c r="NX3" s="145"/>
      <c r="NY3" s="145"/>
      <c r="NZ3" s="145"/>
      <c r="OA3" s="145"/>
      <c r="OB3" s="145"/>
      <c r="OC3" s="145"/>
      <c r="OD3" s="145"/>
      <c r="OE3" s="145"/>
      <c r="OF3" s="145"/>
      <c r="OG3" s="145"/>
      <c r="OH3" s="145"/>
      <c r="OI3" s="145"/>
      <c r="OJ3" s="145"/>
      <c r="OK3" s="145"/>
      <c r="OL3" s="145"/>
      <c r="OM3" s="145"/>
      <c r="ON3" s="145"/>
      <c r="OO3" s="145"/>
      <c r="OP3" s="145"/>
      <c r="OQ3" s="145"/>
      <c r="OR3" s="145"/>
      <c r="OS3" s="145"/>
      <c r="OT3" s="145"/>
      <c r="OU3" s="145"/>
      <c r="OV3" s="145"/>
      <c r="OW3" s="145"/>
      <c r="OX3" s="145"/>
      <c r="OY3" s="138"/>
      <c r="OZ3" s="138"/>
      <c r="PA3" s="138"/>
      <c r="PB3" s="138"/>
    </row>
    <row r="4" spans="1:418" ht="30.6" customHeight="1" x14ac:dyDescent="0.2">
      <c r="A4" s="229"/>
      <c r="B4" s="226"/>
      <c r="C4" s="231"/>
      <c r="D4" s="223"/>
      <c r="E4" s="82">
        <v>27</v>
      </c>
      <c r="F4" s="82">
        <v>28</v>
      </c>
      <c r="G4" s="82">
        <v>29</v>
      </c>
      <c r="H4" s="82">
        <v>30</v>
      </c>
      <c r="I4" s="82">
        <v>31</v>
      </c>
      <c r="J4" s="82">
        <v>3</v>
      </c>
      <c r="K4" s="82">
        <v>4</v>
      </c>
      <c r="L4" s="82">
        <v>5</v>
      </c>
      <c r="M4" s="82">
        <v>6</v>
      </c>
      <c r="N4" s="82">
        <v>7</v>
      </c>
      <c r="O4" s="82">
        <v>10</v>
      </c>
      <c r="P4" s="82">
        <v>11</v>
      </c>
      <c r="Q4" s="82">
        <v>12</v>
      </c>
      <c r="R4" s="82">
        <v>13</v>
      </c>
      <c r="S4" s="82">
        <v>14</v>
      </c>
      <c r="T4" s="82">
        <v>17</v>
      </c>
      <c r="U4" s="82">
        <v>18</v>
      </c>
      <c r="V4" s="82">
        <v>19</v>
      </c>
      <c r="W4" s="82">
        <v>20</v>
      </c>
      <c r="X4" s="82">
        <v>21</v>
      </c>
      <c r="Y4" s="82">
        <v>24</v>
      </c>
      <c r="Z4" s="82">
        <v>25</v>
      </c>
      <c r="AA4" s="82">
        <v>26</v>
      </c>
      <c r="AB4" s="82">
        <v>27</v>
      </c>
      <c r="AC4" s="82">
        <v>28</v>
      </c>
      <c r="AD4" s="82">
        <v>1</v>
      </c>
      <c r="AE4" s="82">
        <v>2</v>
      </c>
      <c r="AF4" s="82">
        <v>3</v>
      </c>
      <c r="AG4" s="82">
        <v>5</v>
      </c>
      <c r="AH4" s="82">
        <v>5</v>
      </c>
      <c r="AI4" s="82">
        <v>8</v>
      </c>
      <c r="AJ4" s="82">
        <v>9</v>
      </c>
      <c r="AK4" s="82">
        <v>10</v>
      </c>
      <c r="AL4" s="82">
        <v>11</v>
      </c>
      <c r="AM4" s="82">
        <v>12</v>
      </c>
      <c r="AN4" s="82">
        <v>15</v>
      </c>
      <c r="AO4" s="82">
        <v>16</v>
      </c>
      <c r="AP4" s="82">
        <v>17</v>
      </c>
      <c r="AQ4" s="82">
        <v>18</v>
      </c>
      <c r="AR4" s="82">
        <v>19</v>
      </c>
      <c r="AS4" s="82">
        <v>22</v>
      </c>
      <c r="AT4" s="82">
        <v>23</v>
      </c>
      <c r="AU4" s="82">
        <v>24</v>
      </c>
      <c r="AV4" s="82">
        <v>25</v>
      </c>
      <c r="AW4" s="82">
        <v>26</v>
      </c>
      <c r="AX4" s="82">
        <v>29</v>
      </c>
      <c r="AY4" s="82">
        <v>30</v>
      </c>
      <c r="AZ4" s="82">
        <v>31</v>
      </c>
      <c r="BA4" s="82">
        <v>1</v>
      </c>
      <c r="BB4" s="82">
        <v>2</v>
      </c>
      <c r="BC4" s="82">
        <v>5</v>
      </c>
      <c r="BD4" s="82">
        <v>6</v>
      </c>
      <c r="BE4" s="82">
        <v>7</v>
      </c>
      <c r="BF4" s="82">
        <v>8</v>
      </c>
      <c r="BG4" s="82">
        <v>9</v>
      </c>
      <c r="BH4" s="82">
        <v>12</v>
      </c>
      <c r="BI4" s="82">
        <v>13</v>
      </c>
      <c r="BJ4" s="82">
        <v>14</v>
      </c>
      <c r="BK4" s="82">
        <v>15</v>
      </c>
      <c r="BL4" s="82">
        <v>16</v>
      </c>
      <c r="BM4" s="82">
        <v>19</v>
      </c>
      <c r="BN4" s="82">
        <v>20</v>
      </c>
      <c r="BO4" s="82">
        <v>21</v>
      </c>
      <c r="BP4" s="82">
        <v>22</v>
      </c>
      <c r="BQ4" s="82">
        <v>23</v>
      </c>
      <c r="BR4" s="82">
        <v>26</v>
      </c>
      <c r="BS4" s="82">
        <v>27</v>
      </c>
      <c r="BT4" s="82">
        <v>28</v>
      </c>
      <c r="BU4" s="82">
        <v>29</v>
      </c>
      <c r="BV4" s="82">
        <v>30</v>
      </c>
      <c r="BW4" s="82">
        <v>2</v>
      </c>
      <c r="BX4" s="82">
        <v>3</v>
      </c>
      <c r="BY4" s="82">
        <v>4</v>
      </c>
      <c r="BZ4" s="82">
        <v>5</v>
      </c>
      <c r="CA4" s="82">
        <v>6</v>
      </c>
      <c r="CB4" s="82">
        <v>9</v>
      </c>
      <c r="CC4" s="82">
        <v>10</v>
      </c>
      <c r="CD4" s="82">
        <v>11</v>
      </c>
      <c r="CE4" s="82">
        <v>12</v>
      </c>
      <c r="CF4" s="82">
        <v>13</v>
      </c>
      <c r="CG4" s="82">
        <v>16</v>
      </c>
      <c r="CH4" s="82">
        <v>17</v>
      </c>
      <c r="CI4" s="82">
        <v>18</v>
      </c>
      <c r="CJ4" s="82">
        <v>19</v>
      </c>
      <c r="CK4" s="82">
        <v>20</v>
      </c>
      <c r="CL4" s="82">
        <v>23</v>
      </c>
      <c r="CM4" s="82">
        <v>24</v>
      </c>
      <c r="CN4" s="82">
        <v>25</v>
      </c>
      <c r="CO4" s="82">
        <v>26</v>
      </c>
      <c r="CP4" s="82">
        <v>27</v>
      </c>
      <c r="CQ4" s="82">
        <v>30</v>
      </c>
      <c r="CR4" s="82">
        <v>1</v>
      </c>
      <c r="CS4" s="82">
        <v>2</v>
      </c>
      <c r="CT4" s="82">
        <v>3</v>
      </c>
      <c r="CU4" s="82">
        <v>4</v>
      </c>
      <c r="CV4" s="82">
        <v>7</v>
      </c>
      <c r="CW4" s="82">
        <v>8</v>
      </c>
      <c r="CX4" s="82">
        <v>9</v>
      </c>
      <c r="CY4" s="82">
        <v>10</v>
      </c>
      <c r="CZ4" s="82">
        <v>11</v>
      </c>
      <c r="DA4" s="82">
        <v>14</v>
      </c>
      <c r="DB4" s="82">
        <v>15</v>
      </c>
      <c r="DC4" s="82">
        <v>16</v>
      </c>
      <c r="DD4" s="82">
        <v>17</v>
      </c>
      <c r="DE4" s="82">
        <v>18</v>
      </c>
      <c r="DF4" s="82">
        <v>21</v>
      </c>
      <c r="DG4" s="82">
        <v>22</v>
      </c>
      <c r="DH4" s="82">
        <v>23</v>
      </c>
      <c r="DI4" s="82">
        <v>24</v>
      </c>
      <c r="DJ4" s="82">
        <v>25</v>
      </c>
      <c r="DK4" s="82">
        <v>28</v>
      </c>
      <c r="DL4" s="82">
        <v>29</v>
      </c>
      <c r="DM4" s="82">
        <v>30</v>
      </c>
      <c r="DN4" s="82">
        <v>31</v>
      </c>
      <c r="DO4" s="82">
        <v>1</v>
      </c>
      <c r="DP4" s="82">
        <v>4</v>
      </c>
      <c r="DQ4" s="82">
        <v>5</v>
      </c>
      <c r="DR4" s="82">
        <v>6</v>
      </c>
      <c r="DS4" s="82">
        <v>7</v>
      </c>
      <c r="DT4" s="82">
        <v>8</v>
      </c>
      <c r="DU4" s="82">
        <v>11</v>
      </c>
      <c r="DV4" s="82">
        <v>12</v>
      </c>
      <c r="DW4" s="82">
        <v>13</v>
      </c>
      <c r="DX4" s="82">
        <v>14</v>
      </c>
      <c r="DY4" s="82">
        <v>15</v>
      </c>
      <c r="DZ4" s="82">
        <v>18</v>
      </c>
      <c r="EA4" s="82">
        <v>19</v>
      </c>
      <c r="EB4" s="82">
        <v>20</v>
      </c>
      <c r="EC4" s="82">
        <v>21</v>
      </c>
      <c r="ED4" s="82">
        <v>22</v>
      </c>
      <c r="EE4" s="82">
        <v>25</v>
      </c>
      <c r="EF4" s="82">
        <v>26</v>
      </c>
      <c r="EG4" s="82">
        <v>27</v>
      </c>
      <c r="EH4" s="82">
        <v>28</v>
      </c>
      <c r="EI4" s="82">
        <v>29</v>
      </c>
      <c r="EJ4" s="82">
        <v>2</v>
      </c>
      <c r="EK4" s="82">
        <v>3</v>
      </c>
      <c r="EL4" s="82">
        <v>4</v>
      </c>
      <c r="EM4" s="82">
        <v>5</v>
      </c>
      <c r="EN4" s="82">
        <v>6</v>
      </c>
      <c r="EO4" s="82">
        <v>9</v>
      </c>
      <c r="EP4" s="82">
        <v>10</v>
      </c>
      <c r="EQ4" s="82">
        <v>11</v>
      </c>
      <c r="ER4" s="82">
        <v>12</v>
      </c>
      <c r="ES4" s="82">
        <v>13</v>
      </c>
      <c r="ET4" s="82">
        <v>16</v>
      </c>
      <c r="EU4" s="82">
        <v>17</v>
      </c>
      <c r="EV4" s="82">
        <v>18</v>
      </c>
      <c r="EW4" s="82">
        <v>19</v>
      </c>
      <c r="EX4" s="82">
        <v>20</v>
      </c>
      <c r="EY4" s="82">
        <v>23</v>
      </c>
      <c r="EZ4" s="82">
        <v>24</v>
      </c>
      <c r="FA4" s="82">
        <v>25</v>
      </c>
      <c r="FB4" s="82">
        <v>26</v>
      </c>
      <c r="FC4" s="82">
        <v>27</v>
      </c>
      <c r="FD4" s="82">
        <v>30</v>
      </c>
      <c r="FE4" s="82">
        <v>31</v>
      </c>
      <c r="FF4" s="82">
        <v>1</v>
      </c>
      <c r="FG4" s="82">
        <v>2</v>
      </c>
      <c r="FH4" s="82">
        <v>3</v>
      </c>
      <c r="FI4" s="82">
        <v>6</v>
      </c>
      <c r="FJ4" s="82">
        <v>7</v>
      </c>
      <c r="FK4" s="82">
        <v>8</v>
      </c>
      <c r="FL4" s="82">
        <v>9</v>
      </c>
      <c r="FM4" s="82">
        <v>10</v>
      </c>
      <c r="FN4" s="82">
        <v>13</v>
      </c>
      <c r="FO4" s="82">
        <v>14</v>
      </c>
      <c r="FP4" s="82">
        <v>15</v>
      </c>
      <c r="FQ4" s="82">
        <v>16</v>
      </c>
      <c r="FR4" s="82">
        <v>17</v>
      </c>
      <c r="FS4" s="82">
        <v>20</v>
      </c>
      <c r="FT4" s="82">
        <v>21</v>
      </c>
      <c r="FU4" s="82">
        <v>22</v>
      </c>
      <c r="FV4" s="82">
        <v>23</v>
      </c>
      <c r="FW4" s="82">
        <v>24</v>
      </c>
      <c r="FX4" s="82">
        <v>27</v>
      </c>
      <c r="FY4" s="82">
        <v>28</v>
      </c>
      <c r="FZ4" s="82">
        <v>29</v>
      </c>
      <c r="GA4" s="82">
        <v>30</v>
      </c>
      <c r="GB4" s="82">
        <v>31</v>
      </c>
      <c r="GC4" s="82">
        <v>3</v>
      </c>
      <c r="GD4" s="82">
        <v>4</v>
      </c>
      <c r="GE4" s="82">
        <v>5</v>
      </c>
      <c r="GF4" s="82">
        <v>6</v>
      </c>
      <c r="GG4" s="82">
        <v>7</v>
      </c>
      <c r="GH4" s="142">
        <v>10</v>
      </c>
      <c r="GI4" s="145"/>
      <c r="GJ4" s="145"/>
      <c r="GK4" s="145"/>
      <c r="GL4" s="145"/>
      <c r="GM4" s="145"/>
      <c r="GN4" s="145"/>
      <c r="GO4" s="145"/>
      <c r="GP4" s="145"/>
      <c r="GQ4" s="145"/>
      <c r="GR4" s="145"/>
      <c r="GS4" s="145"/>
      <c r="GT4" s="145"/>
      <c r="GU4" s="145"/>
      <c r="GV4" s="145"/>
      <c r="GW4" s="145"/>
      <c r="GX4" s="145"/>
      <c r="GY4" s="145"/>
      <c r="GZ4" s="145"/>
      <c r="HA4" s="145"/>
      <c r="HB4" s="145"/>
      <c r="HC4" s="145"/>
      <c r="HD4" s="145"/>
      <c r="HE4" s="145"/>
      <c r="HF4" s="145"/>
      <c r="HG4" s="145"/>
      <c r="HH4" s="145"/>
      <c r="HI4" s="145"/>
      <c r="HJ4" s="145"/>
      <c r="HK4" s="145"/>
      <c r="HL4" s="145"/>
      <c r="HM4" s="145"/>
      <c r="HN4" s="145"/>
      <c r="HO4" s="145"/>
      <c r="HP4" s="145"/>
      <c r="HQ4" s="145"/>
      <c r="HR4" s="145"/>
      <c r="HS4" s="145"/>
      <c r="HT4" s="145"/>
      <c r="HU4" s="145"/>
      <c r="HV4" s="145"/>
      <c r="HW4" s="145"/>
      <c r="HX4" s="145"/>
      <c r="HY4" s="145"/>
      <c r="HZ4" s="145"/>
      <c r="IA4" s="145"/>
      <c r="IB4" s="145"/>
      <c r="IC4" s="145"/>
      <c r="ID4" s="145"/>
      <c r="IE4" s="145"/>
      <c r="IF4" s="145"/>
      <c r="IG4" s="145"/>
      <c r="IH4" s="145"/>
      <c r="II4" s="145"/>
      <c r="IJ4" s="145"/>
      <c r="IK4" s="145"/>
      <c r="IL4" s="145"/>
      <c r="IM4" s="145"/>
      <c r="IN4" s="145"/>
      <c r="IO4" s="145"/>
      <c r="IP4" s="145"/>
      <c r="IQ4" s="145"/>
      <c r="IR4" s="145"/>
      <c r="IS4" s="145"/>
      <c r="IT4" s="145"/>
      <c r="IU4" s="145"/>
      <c r="IV4" s="145"/>
      <c r="IW4" s="145"/>
      <c r="IX4" s="145"/>
      <c r="IY4" s="145"/>
      <c r="IZ4" s="145"/>
      <c r="JA4" s="145"/>
      <c r="JB4" s="145"/>
      <c r="JC4" s="145"/>
      <c r="JD4" s="145"/>
      <c r="JE4" s="145"/>
      <c r="JF4" s="145"/>
      <c r="JG4" s="145"/>
      <c r="JH4" s="145"/>
      <c r="JI4" s="145"/>
      <c r="JJ4" s="145"/>
      <c r="JK4" s="145"/>
      <c r="JL4" s="145"/>
      <c r="JM4" s="145"/>
      <c r="JN4" s="145"/>
      <c r="JO4" s="145"/>
      <c r="JP4" s="145"/>
      <c r="JQ4" s="145"/>
      <c r="JR4" s="145"/>
      <c r="JS4" s="145"/>
      <c r="JT4" s="145"/>
      <c r="JU4" s="145"/>
      <c r="JV4" s="145"/>
      <c r="JW4" s="145"/>
      <c r="JX4" s="145"/>
      <c r="JY4" s="145"/>
      <c r="JZ4" s="145"/>
      <c r="KA4" s="145"/>
      <c r="KB4" s="145"/>
      <c r="KC4" s="145"/>
      <c r="KD4" s="145"/>
      <c r="KE4" s="145"/>
      <c r="KF4" s="145"/>
      <c r="KG4" s="145"/>
      <c r="KH4" s="145"/>
      <c r="KI4" s="145"/>
      <c r="KJ4" s="145"/>
      <c r="KK4" s="145"/>
      <c r="KL4" s="145"/>
      <c r="KM4" s="145"/>
      <c r="KN4" s="145"/>
      <c r="KO4" s="145"/>
      <c r="KP4" s="145"/>
      <c r="KQ4" s="145"/>
      <c r="KR4" s="145"/>
      <c r="KS4" s="145"/>
      <c r="KT4" s="145"/>
      <c r="KU4" s="145"/>
      <c r="KV4" s="145"/>
      <c r="KW4" s="145"/>
      <c r="KX4" s="145"/>
      <c r="KY4" s="145"/>
      <c r="KZ4" s="145"/>
      <c r="LA4" s="145"/>
      <c r="LB4" s="145"/>
      <c r="LC4" s="145"/>
      <c r="LD4" s="145"/>
      <c r="LE4" s="145"/>
      <c r="LF4" s="145"/>
      <c r="LG4" s="145"/>
      <c r="LH4" s="145"/>
      <c r="LI4" s="145"/>
      <c r="LJ4" s="145"/>
      <c r="LK4" s="145"/>
      <c r="LL4" s="145"/>
      <c r="LM4" s="145"/>
      <c r="LN4" s="145"/>
      <c r="LO4" s="145"/>
      <c r="LP4" s="145"/>
      <c r="LQ4" s="145"/>
      <c r="LR4" s="145"/>
      <c r="LS4" s="145"/>
      <c r="LT4" s="145"/>
      <c r="LU4" s="145"/>
      <c r="LV4" s="145"/>
      <c r="LW4" s="145"/>
      <c r="LX4" s="145"/>
      <c r="LY4" s="145"/>
      <c r="LZ4" s="145"/>
      <c r="MA4" s="145"/>
      <c r="MB4" s="145"/>
      <c r="MC4" s="145"/>
      <c r="MD4" s="145"/>
      <c r="ME4" s="145"/>
      <c r="MF4" s="145"/>
      <c r="MG4" s="145"/>
      <c r="MH4" s="145"/>
      <c r="MI4" s="145"/>
      <c r="MJ4" s="145"/>
      <c r="MK4" s="145"/>
      <c r="ML4" s="145"/>
      <c r="MM4" s="145"/>
      <c r="MN4" s="145"/>
      <c r="MO4" s="145"/>
      <c r="MP4" s="145"/>
      <c r="MQ4" s="145"/>
      <c r="MR4" s="145"/>
      <c r="MS4" s="145"/>
      <c r="MT4" s="145"/>
      <c r="MU4" s="145"/>
      <c r="MV4" s="145"/>
      <c r="MW4" s="145"/>
      <c r="MX4" s="145"/>
      <c r="MY4" s="145"/>
      <c r="MZ4" s="145"/>
      <c r="NA4" s="145"/>
      <c r="NB4" s="145"/>
      <c r="NC4" s="145"/>
      <c r="ND4" s="145"/>
      <c r="NE4" s="145"/>
      <c r="NF4" s="145"/>
      <c r="NG4" s="145"/>
      <c r="NH4" s="145"/>
      <c r="NI4" s="145"/>
      <c r="NJ4" s="145"/>
      <c r="NK4" s="145"/>
      <c r="NL4" s="145"/>
      <c r="NM4" s="145"/>
      <c r="NN4" s="145"/>
      <c r="NO4" s="145"/>
      <c r="NP4" s="145"/>
      <c r="NQ4" s="145"/>
      <c r="NR4" s="145"/>
      <c r="NS4" s="145"/>
      <c r="NT4" s="145"/>
      <c r="NU4" s="145"/>
      <c r="NV4" s="145"/>
      <c r="NW4" s="145"/>
      <c r="NX4" s="145"/>
      <c r="NY4" s="145"/>
      <c r="NZ4" s="145"/>
      <c r="OA4" s="145"/>
      <c r="OB4" s="145"/>
      <c r="OC4" s="145"/>
      <c r="OD4" s="145"/>
      <c r="OE4" s="145"/>
      <c r="OF4" s="145"/>
      <c r="OG4" s="145"/>
      <c r="OH4" s="145"/>
      <c r="OI4" s="145"/>
      <c r="OJ4" s="145"/>
      <c r="OK4" s="145"/>
      <c r="OL4" s="145"/>
      <c r="OM4" s="145"/>
      <c r="ON4" s="145"/>
      <c r="OO4" s="145"/>
      <c r="OP4" s="145"/>
      <c r="OQ4" s="145"/>
      <c r="OR4" s="145"/>
      <c r="OS4" s="145"/>
      <c r="OT4" s="145"/>
      <c r="OU4" s="145"/>
      <c r="OV4" s="145"/>
      <c r="OW4" s="145"/>
      <c r="OX4" s="145"/>
      <c r="OY4" s="138"/>
      <c r="OZ4" s="138"/>
      <c r="PA4" s="138"/>
      <c r="PB4" s="138"/>
    </row>
    <row r="5" spans="1:418" ht="15" customHeight="1" x14ac:dyDescent="0.2">
      <c r="A5" s="54" t="s">
        <v>40</v>
      </c>
      <c r="B5" s="83"/>
      <c r="C5" s="83"/>
      <c r="D5" s="69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5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5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5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5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5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5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5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43"/>
      <c r="GI5" s="145"/>
      <c r="GJ5" s="145"/>
      <c r="GK5" s="145"/>
      <c r="GL5" s="145"/>
      <c r="GM5" s="145"/>
      <c r="GN5" s="145"/>
      <c r="GO5" s="145"/>
      <c r="GP5" s="145"/>
      <c r="GQ5" s="145"/>
      <c r="GR5" s="145"/>
      <c r="GS5" s="145"/>
      <c r="GT5" s="145"/>
      <c r="GU5" s="145"/>
      <c r="GV5" s="145"/>
      <c r="GW5" s="145"/>
      <c r="GX5" s="145"/>
      <c r="GY5" s="145"/>
      <c r="GZ5" s="145"/>
      <c r="HA5" s="145"/>
      <c r="HB5" s="145"/>
      <c r="HC5" s="145"/>
      <c r="HD5" s="145"/>
      <c r="HE5" s="145"/>
      <c r="HF5" s="145"/>
      <c r="HG5" s="145"/>
      <c r="HH5" s="145"/>
      <c r="HI5" s="145"/>
      <c r="HJ5" s="145"/>
      <c r="HK5" s="145"/>
      <c r="HL5" s="145"/>
      <c r="HM5" s="145"/>
      <c r="HN5" s="145"/>
      <c r="HO5" s="145"/>
      <c r="HP5" s="145"/>
      <c r="HQ5" s="145"/>
      <c r="HR5" s="145"/>
      <c r="HS5" s="145"/>
      <c r="HT5" s="145"/>
      <c r="HU5" s="145"/>
      <c r="HV5" s="145"/>
      <c r="HW5" s="145"/>
      <c r="HX5" s="145"/>
      <c r="HY5" s="145"/>
      <c r="HZ5" s="145"/>
      <c r="IA5" s="145"/>
      <c r="IB5" s="145"/>
      <c r="IC5" s="145"/>
      <c r="ID5" s="145"/>
      <c r="IE5" s="145"/>
      <c r="IF5" s="145"/>
      <c r="IG5" s="145"/>
      <c r="IH5" s="145"/>
      <c r="II5" s="145"/>
      <c r="IJ5" s="145"/>
      <c r="IK5" s="145"/>
      <c r="IL5" s="145"/>
      <c r="IM5" s="145"/>
      <c r="IN5" s="145"/>
      <c r="IO5" s="145"/>
      <c r="IP5" s="145"/>
      <c r="IQ5" s="145"/>
      <c r="IR5" s="145"/>
      <c r="IS5" s="145"/>
      <c r="IT5" s="145"/>
      <c r="IU5" s="145"/>
      <c r="IV5" s="145"/>
      <c r="IW5" s="145"/>
      <c r="IX5" s="145"/>
      <c r="IY5" s="145"/>
      <c r="IZ5" s="145"/>
      <c r="JA5" s="145"/>
      <c r="JB5" s="145"/>
      <c r="JC5" s="145"/>
      <c r="JD5" s="145"/>
      <c r="JE5" s="145"/>
      <c r="JF5" s="145"/>
      <c r="JG5" s="145"/>
      <c r="JH5" s="145"/>
      <c r="JI5" s="145"/>
      <c r="JJ5" s="145"/>
      <c r="JK5" s="145"/>
      <c r="JL5" s="145"/>
      <c r="JM5" s="145"/>
      <c r="JN5" s="145"/>
      <c r="JO5" s="145"/>
      <c r="JP5" s="145"/>
      <c r="JQ5" s="145"/>
      <c r="JR5" s="145"/>
      <c r="JS5" s="145"/>
      <c r="JT5" s="145"/>
      <c r="JU5" s="145"/>
      <c r="JV5" s="145"/>
      <c r="JW5" s="145"/>
      <c r="JX5" s="145"/>
      <c r="JY5" s="145"/>
      <c r="JZ5" s="145"/>
      <c r="KA5" s="145"/>
      <c r="KB5" s="145"/>
      <c r="KC5" s="145"/>
      <c r="KD5" s="145"/>
      <c r="KE5" s="145"/>
      <c r="KF5" s="145"/>
      <c r="KG5" s="145"/>
      <c r="KH5" s="145"/>
      <c r="KI5" s="145"/>
      <c r="KJ5" s="145"/>
      <c r="KK5" s="145"/>
      <c r="KL5" s="145"/>
      <c r="KM5" s="145"/>
      <c r="KN5" s="145"/>
      <c r="KO5" s="145"/>
      <c r="KP5" s="145"/>
      <c r="KQ5" s="145"/>
      <c r="KR5" s="145"/>
      <c r="KS5" s="145"/>
      <c r="KT5" s="145"/>
      <c r="KU5" s="145"/>
      <c r="KV5" s="145"/>
      <c r="KW5" s="145"/>
      <c r="KX5" s="145"/>
      <c r="KY5" s="145"/>
      <c r="KZ5" s="145"/>
      <c r="LA5" s="145"/>
      <c r="LB5" s="145"/>
      <c r="LC5" s="145"/>
      <c r="LD5" s="145"/>
      <c r="LE5" s="145"/>
      <c r="LF5" s="145"/>
      <c r="LG5" s="145"/>
      <c r="LH5" s="145"/>
      <c r="LI5" s="145"/>
      <c r="LJ5" s="145"/>
      <c r="LK5" s="145"/>
      <c r="LL5" s="145"/>
      <c r="LM5" s="145"/>
      <c r="LN5" s="145"/>
      <c r="LO5" s="145"/>
      <c r="LP5" s="145"/>
      <c r="LQ5" s="145"/>
      <c r="LR5" s="145"/>
      <c r="LS5" s="145"/>
      <c r="LT5" s="145"/>
      <c r="LU5" s="145"/>
      <c r="LV5" s="145"/>
      <c r="LW5" s="145"/>
      <c r="LX5" s="145"/>
      <c r="LY5" s="145"/>
      <c r="LZ5" s="145"/>
      <c r="MA5" s="145"/>
      <c r="MB5" s="145"/>
      <c r="MC5" s="145"/>
      <c r="MD5" s="145"/>
      <c r="ME5" s="145"/>
      <c r="MF5" s="145"/>
      <c r="MG5" s="145"/>
      <c r="MH5" s="145"/>
      <c r="MI5" s="145"/>
      <c r="MJ5" s="145"/>
      <c r="MK5" s="145"/>
      <c r="ML5" s="145"/>
      <c r="MM5" s="145"/>
      <c r="MN5" s="145"/>
      <c r="MO5" s="145"/>
      <c r="MP5" s="145"/>
      <c r="MQ5" s="145"/>
      <c r="MR5" s="145"/>
      <c r="MS5" s="145"/>
      <c r="MT5" s="145"/>
      <c r="MU5" s="145"/>
      <c r="MV5" s="145"/>
      <c r="MW5" s="145"/>
      <c r="MX5" s="145"/>
      <c r="MY5" s="145"/>
      <c r="MZ5" s="145"/>
      <c r="NA5" s="145"/>
      <c r="NB5" s="145"/>
      <c r="NC5" s="145"/>
      <c r="ND5" s="145"/>
      <c r="NE5" s="145"/>
      <c r="NF5" s="145"/>
      <c r="NG5" s="145"/>
      <c r="NH5" s="145"/>
      <c r="NI5" s="145"/>
      <c r="NJ5" s="145"/>
      <c r="NK5" s="145"/>
      <c r="NL5" s="145"/>
      <c r="NM5" s="145"/>
      <c r="NN5" s="145"/>
      <c r="NO5" s="145"/>
      <c r="NP5" s="145"/>
      <c r="NQ5" s="145"/>
      <c r="NR5" s="145"/>
      <c r="NS5" s="145"/>
      <c r="NT5" s="145"/>
      <c r="NU5" s="145"/>
      <c r="NV5" s="145"/>
      <c r="NW5" s="145"/>
      <c r="NX5" s="145"/>
      <c r="NY5" s="145"/>
      <c r="NZ5" s="145"/>
      <c r="OA5" s="145"/>
      <c r="OB5" s="145"/>
      <c r="OC5" s="145"/>
      <c r="OD5" s="145"/>
      <c r="OE5" s="145"/>
      <c r="OF5" s="145"/>
      <c r="OG5" s="145"/>
      <c r="OH5" s="145"/>
      <c r="OI5" s="145"/>
      <c r="OJ5" s="145"/>
      <c r="OK5" s="145"/>
      <c r="OL5" s="145"/>
      <c r="OM5" s="145"/>
      <c r="ON5" s="145"/>
      <c r="OO5" s="145"/>
      <c r="OP5" s="145"/>
      <c r="OQ5" s="145"/>
      <c r="OR5" s="145"/>
      <c r="OS5" s="145"/>
      <c r="OT5" s="145"/>
      <c r="OU5" s="145"/>
      <c r="OV5" s="145"/>
      <c r="OW5" s="145"/>
      <c r="OX5" s="145"/>
      <c r="OY5" s="138"/>
      <c r="OZ5" s="138"/>
      <c r="PA5" s="138"/>
      <c r="PB5" s="138"/>
    </row>
    <row r="6" spans="1:418" s="122" customFormat="1" ht="15" customHeight="1" x14ac:dyDescent="0.2">
      <c r="A6" s="234" t="s">
        <v>64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  <c r="CM6" s="235"/>
      <c r="CN6" s="235"/>
      <c r="CO6" s="235"/>
      <c r="CP6" s="235"/>
      <c r="CQ6" s="235"/>
      <c r="CR6" s="235"/>
      <c r="CS6" s="235"/>
      <c r="CT6" s="235"/>
      <c r="CU6" s="235"/>
      <c r="CV6" s="235"/>
      <c r="CW6" s="235"/>
      <c r="CX6" s="235"/>
      <c r="CY6" s="235"/>
      <c r="CZ6" s="235"/>
      <c r="DA6" s="235"/>
      <c r="DB6" s="235"/>
      <c r="DC6" s="235"/>
      <c r="DD6" s="235"/>
      <c r="DE6" s="235"/>
      <c r="DF6" s="235"/>
      <c r="DG6" s="235"/>
      <c r="DH6" s="235"/>
      <c r="DI6" s="235"/>
      <c r="DJ6" s="235"/>
      <c r="DK6" s="235"/>
      <c r="DL6" s="235"/>
      <c r="DM6" s="235"/>
      <c r="DN6" s="235"/>
      <c r="DO6" s="235"/>
      <c r="DP6" s="235"/>
      <c r="DQ6" s="235"/>
      <c r="DR6" s="235"/>
      <c r="DS6" s="235"/>
      <c r="DT6" s="235"/>
      <c r="DU6" s="235"/>
      <c r="DV6" s="235"/>
      <c r="DW6" s="235"/>
      <c r="DX6" s="235"/>
      <c r="DY6" s="235"/>
      <c r="DZ6" s="235"/>
      <c r="EA6" s="235"/>
      <c r="EB6" s="235"/>
      <c r="EC6" s="235"/>
      <c r="ED6" s="235"/>
      <c r="EE6" s="235"/>
      <c r="EF6" s="235"/>
      <c r="EG6" s="235"/>
      <c r="EH6" s="235"/>
      <c r="EI6" s="235"/>
      <c r="EJ6" s="235"/>
      <c r="EK6" s="235"/>
      <c r="EL6" s="235"/>
      <c r="EM6" s="235"/>
      <c r="EN6" s="235"/>
      <c r="EO6" s="235"/>
      <c r="EP6" s="235"/>
      <c r="EQ6" s="235"/>
      <c r="ER6" s="235"/>
      <c r="ES6" s="235"/>
      <c r="ET6" s="235"/>
      <c r="EU6" s="235"/>
      <c r="EV6" s="235"/>
      <c r="EW6" s="235"/>
      <c r="EX6" s="235"/>
      <c r="EY6" s="235"/>
      <c r="EZ6" s="235"/>
      <c r="FA6" s="235"/>
      <c r="FB6" s="235"/>
      <c r="FC6" s="235"/>
      <c r="FD6" s="235"/>
      <c r="FE6" s="235"/>
      <c r="FF6" s="235"/>
      <c r="FG6" s="235"/>
      <c r="FH6" s="235"/>
      <c r="FI6" s="235"/>
      <c r="FJ6" s="235"/>
      <c r="FK6" s="235"/>
      <c r="FL6" s="235"/>
      <c r="FM6" s="235"/>
      <c r="FN6" s="235"/>
      <c r="FO6" s="235"/>
      <c r="FP6" s="235"/>
      <c r="FQ6" s="235"/>
      <c r="FR6" s="235"/>
      <c r="FS6" s="235"/>
      <c r="FT6" s="235"/>
      <c r="FU6" s="235"/>
      <c r="FV6" s="235"/>
      <c r="FW6" s="235"/>
      <c r="FX6" s="235"/>
      <c r="FY6" s="235"/>
      <c r="FZ6" s="235"/>
      <c r="GA6" s="235"/>
      <c r="GB6" s="235"/>
      <c r="GC6" s="235"/>
      <c r="GD6" s="235"/>
      <c r="GE6" s="235"/>
      <c r="GF6" s="235"/>
      <c r="GG6" s="235"/>
      <c r="GH6" s="235"/>
      <c r="GI6" s="145"/>
      <c r="GJ6" s="145"/>
      <c r="GK6" s="145"/>
      <c r="GL6" s="145"/>
      <c r="GM6" s="145"/>
      <c r="GN6" s="145"/>
      <c r="GO6" s="145"/>
      <c r="GP6" s="145"/>
      <c r="GQ6" s="145"/>
      <c r="GR6" s="145"/>
      <c r="GS6" s="145"/>
      <c r="GT6" s="145"/>
      <c r="GU6" s="145"/>
      <c r="GV6" s="145"/>
      <c r="GW6" s="145"/>
      <c r="GX6" s="145"/>
      <c r="GY6" s="145"/>
      <c r="GZ6" s="145"/>
      <c r="HA6" s="145"/>
      <c r="HB6" s="145"/>
      <c r="HC6" s="145"/>
      <c r="HD6" s="145"/>
      <c r="HE6" s="145"/>
      <c r="HF6" s="145"/>
      <c r="HG6" s="145"/>
      <c r="HH6" s="145"/>
      <c r="HI6" s="145"/>
      <c r="HJ6" s="145"/>
      <c r="HK6" s="145"/>
      <c r="HL6" s="145"/>
      <c r="HM6" s="145"/>
      <c r="HN6" s="145"/>
      <c r="HO6" s="145"/>
      <c r="HP6" s="145"/>
      <c r="HQ6" s="145"/>
      <c r="HR6" s="145"/>
      <c r="HS6" s="145"/>
      <c r="HT6" s="145"/>
      <c r="HU6" s="145"/>
      <c r="HV6" s="145"/>
      <c r="HW6" s="145"/>
      <c r="HX6" s="145"/>
      <c r="HY6" s="145"/>
      <c r="HZ6" s="145"/>
      <c r="IA6" s="145"/>
      <c r="IB6" s="145"/>
      <c r="IC6" s="145"/>
      <c r="ID6" s="145"/>
      <c r="IE6" s="145"/>
      <c r="IF6" s="145"/>
      <c r="IG6" s="145"/>
      <c r="IH6" s="145"/>
      <c r="II6" s="145"/>
      <c r="IJ6" s="145"/>
      <c r="IK6" s="145"/>
      <c r="IL6" s="145"/>
      <c r="IM6" s="145"/>
      <c r="IN6" s="145"/>
      <c r="IO6" s="145"/>
      <c r="IP6" s="145"/>
      <c r="IQ6" s="145"/>
      <c r="IR6" s="145"/>
      <c r="IS6" s="145"/>
      <c r="IT6" s="145"/>
      <c r="IU6" s="145"/>
      <c r="IV6" s="145"/>
      <c r="IW6" s="145"/>
      <c r="IX6" s="145"/>
      <c r="IY6" s="145"/>
      <c r="IZ6" s="145"/>
      <c r="JA6" s="145"/>
      <c r="JB6" s="145"/>
      <c r="JC6" s="145"/>
      <c r="JD6" s="145"/>
      <c r="JE6" s="145"/>
      <c r="JF6" s="145"/>
      <c r="JG6" s="145"/>
      <c r="JH6" s="145"/>
      <c r="JI6" s="145"/>
      <c r="JJ6" s="145"/>
      <c r="JK6" s="145"/>
      <c r="JL6" s="145"/>
      <c r="JM6" s="145"/>
      <c r="JN6" s="145"/>
      <c r="JO6" s="145"/>
      <c r="JP6" s="145"/>
      <c r="JQ6" s="145"/>
      <c r="JR6" s="145"/>
      <c r="JS6" s="145"/>
      <c r="JT6" s="145"/>
      <c r="JU6" s="145"/>
      <c r="JV6" s="145"/>
      <c r="JW6" s="145"/>
      <c r="JX6" s="145"/>
      <c r="JY6" s="145"/>
      <c r="JZ6" s="145"/>
      <c r="KA6" s="145"/>
      <c r="KB6" s="145"/>
      <c r="KC6" s="145"/>
      <c r="KD6" s="145"/>
      <c r="KE6" s="145"/>
      <c r="KF6" s="145"/>
      <c r="KG6" s="145"/>
      <c r="KH6" s="145"/>
      <c r="KI6" s="145"/>
      <c r="KJ6" s="145"/>
      <c r="KK6" s="145"/>
      <c r="KL6" s="145"/>
      <c r="KM6" s="145"/>
      <c r="KN6" s="145"/>
      <c r="KO6" s="145"/>
      <c r="KP6" s="145"/>
      <c r="KQ6" s="145"/>
      <c r="KR6" s="145"/>
      <c r="KS6" s="145"/>
      <c r="KT6" s="145"/>
      <c r="KU6" s="145"/>
      <c r="KV6" s="145"/>
      <c r="KW6" s="145"/>
      <c r="KX6" s="145"/>
      <c r="KY6" s="145"/>
      <c r="KZ6" s="145"/>
      <c r="LA6" s="145"/>
      <c r="LB6" s="145"/>
      <c r="LC6" s="145"/>
      <c r="LD6" s="145"/>
      <c r="LE6" s="145"/>
      <c r="LF6" s="145"/>
      <c r="LG6" s="145"/>
      <c r="LH6" s="145"/>
      <c r="LI6" s="145"/>
      <c r="LJ6" s="145"/>
      <c r="LK6" s="145"/>
      <c r="LL6" s="145"/>
      <c r="LM6" s="145"/>
      <c r="LN6" s="145"/>
      <c r="LO6" s="145"/>
      <c r="LP6" s="145"/>
      <c r="LQ6" s="145"/>
      <c r="LR6" s="145"/>
      <c r="LS6" s="145"/>
      <c r="LT6" s="145"/>
      <c r="LU6" s="145"/>
      <c r="LV6" s="145"/>
      <c r="LW6" s="145"/>
      <c r="LX6" s="145"/>
      <c r="LY6" s="145"/>
      <c r="LZ6" s="145"/>
      <c r="MA6" s="145"/>
      <c r="MB6" s="145"/>
      <c r="MC6" s="145"/>
      <c r="MD6" s="145"/>
      <c r="ME6" s="145"/>
      <c r="MF6" s="145"/>
      <c r="MG6" s="145"/>
      <c r="MH6" s="145"/>
      <c r="MI6" s="145"/>
      <c r="MJ6" s="145"/>
      <c r="MK6" s="145"/>
      <c r="ML6" s="145"/>
      <c r="MM6" s="145"/>
      <c r="MN6" s="145"/>
      <c r="MO6" s="145"/>
      <c r="MP6" s="145"/>
      <c r="MQ6" s="145"/>
      <c r="MR6" s="145"/>
      <c r="MS6" s="145"/>
      <c r="MT6" s="145"/>
      <c r="MU6" s="145"/>
      <c r="MV6" s="145"/>
      <c r="MW6" s="145"/>
      <c r="MX6" s="145"/>
      <c r="MY6" s="145"/>
      <c r="MZ6" s="145"/>
      <c r="NA6" s="145"/>
      <c r="NB6" s="145"/>
      <c r="NC6" s="145"/>
      <c r="ND6" s="145"/>
      <c r="NE6" s="145"/>
      <c r="NF6" s="145"/>
      <c r="NG6" s="145"/>
      <c r="NH6" s="145"/>
      <c r="NI6" s="145"/>
      <c r="NJ6" s="145"/>
      <c r="NK6" s="145"/>
      <c r="NL6" s="145"/>
      <c r="NM6" s="145"/>
      <c r="NN6" s="145"/>
      <c r="NO6" s="145"/>
      <c r="NP6" s="145"/>
      <c r="NQ6" s="145"/>
      <c r="NR6" s="145"/>
      <c r="NS6" s="145"/>
      <c r="NT6" s="145"/>
      <c r="NU6" s="145"/>
      <c r="NV6" s="145"/>
      <c r="NW6" s="145"/>
      <c r="NX6" s="145"/>
      <c r="NY6" s="145"/>
      <c r="NZ6" s="145"/>
      <c r="OA6" s="145"/>
      <c r="OB6" s="145"/>
      <c r="OC6" s="145"/>
      <c r="OD6" s="145"/>
      <c r="OE6" s="145"/>
      <c r="OF6" s="145"/>
      <c r="OG6" s="145"/>
      <c r="OH6" s="145"/>
      <c r="OI6" s="145"/>
      <c r="OJ6" s="145"/>
      <c r="OK6" s="145"/>
      <c r="OL6" s="145"/>
      <c r="OM6" s="145"/>
      <c r="ON6" s="145"/>
      <c r="OO6" s="145"/>
      <c r="OP6" s="145"/>
      <c r="OQ6" s="145"/>
      <c r="OR6" s="145"/>
      <c r="OS6" s="145"/>
      <c r="OT6" s="145"/>
      <c r="OU6" s="145"/>
      <c r="OV6" s="145"/>
      <c r="OW6" s="145"/>
      <c r="OX6" s="145"/>
      <c r="OY6" s="139"/>
      <c r="OZ6" s="139"/>
      <c r="PA6" s="139"/>
      <c r="PB6" s="139"/>
    </row>
    <row r="7" spans="1:418" ht="15" customHeight="1" x14ac:dyDescent="0.2">
      <c r="A7" s="57" t="s">
        <v>65</v>
      </c>
      <c r="B7" s="85">
        <v>45439</v>
      </c>
      <c r="C7" s="85">
        <v>45440</v>
      </c>
      <c r="D7" s="123">
        <v>3</v>
      </c>
      <c r="E7" s="124"/>
      <c r="F7" s="124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  <c r="GC7" s="125"/>
      <c r="GD7" s="125"/>
      <c r="GE7" s="125"/>
      <c r="GF7" s="125"/>
      <c r="GG7" s="125"/>
      <c r="GH7" s="125"/>
      <c r="GI7" s="145"/>
      <c r="GJ7" s="145"/>
      <c r="GK7" s="145"/>
      <c r="GL7" s="145"/>
      <c r="GM7" s="145"/>
      <c r="GN7" s="145"/>
      <c r="GO7" s="145"/>
      <c r="GP7" s="145"/>
      <c r="GQ7" s="145"/>
      <c r="GR7" s="145"/>
      <c r="GS7" s="145"/>
      <c r="GT7" s="145"/>
      <c r="GU7" s="145"/>
      <c r="GV7" s="145"/>
      <c r="GW7" s="145"/>
      <c r="GX7" s="145"/>
      <c r="GY7" s="145"/>
      <c r="GZ7" s="145"/>
      <c r="HA7" s="145"/>
      <c r="HB7" s="145"/>
      <c r="HC7" s="145"/>
      <c r="HD7" s="145"/>
      <c r="HE7" s="145"/>
      <c r="HF7" s="145"/>
      <c r="HG7" s="145"/>
      <c r="HH7" s="145"/>
      <c r="HI7" s="145"/>
      <c r="HJ7" s="145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5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5"/>
      <c r="IH7" s="145"/>
      <c r="II7" s="145"/>
      <c r="IJ7" s="145"/>
      <c r="IK7" s="145"/>
      <c r="IL7" s="145"/>
      <c r="IM7" s="145"/>
      <c r="IN7" s="145"/>
      <c r="IO7" s="145"/>
      <c r="IP7" s="145"/>
      <c r="IQ7" s="145"/>
      <c r="IR7" s="145"/>
      <c r="IS7" s="145"/>
      <c r="IT7" s="145"/>
      <c r="IU7" s="145"/>
      <c r="IV7" s="145"/>
      <c r="IW7" s="145"/>
      <c r="IX7" s="145"/>
      <c r="IY7" s="145"/>
      <c r="IZ7" s="145"/>
      <c r="JA7" s="145"/>
      <c r="JB7" s="145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  <c r="JN7" s="145"/>
      <c r="JO7" s="145"/>
      <c r="JP7" s="145"/>
      <c r="JQ7" s="145"/>
      <c r="JR7" s="145"/>
      <c r="JS7" s="145"/>
      <c r="JT7" s="145"/>
      <c r="JU7" s="145"/>
      <c r="JV7" s="145"/>
      <c r="JW7" s="145"/>
      <c r="JX7" s="145"/>
      <c r="JY7" s="145"/>
      <c r="JZ7" s="145"/>
      <c r="KA7" s="145"/>
      <c r="KB7" s="145"/>
      <c r="KC7" s="145"/>
      <c r="KD7" s="145"/>
      <c r="KE7" s="145"/>
      <c r="KF7" s="145"/>
      <c r="KG7" s="145"/>
      <c r="KH7" s="145"/>
      <c r="KI7" s="145"/>
      <c r="KJ7" s="145"/>
      <c r="KK7" s="145"/>
      <c r="KL7" s="145"/>
      <c r="KM7" s="145"/>
      <c r="KN7" s="145"/>
      <c r="KO7" s="145"/>
      <c r="KP7" s="145"/>
      <c r="KQ7" s="145"/>
      <c r="KR7" s="145"/>
      <c r="KS7" s="145"/>
      <c r="KT7" s="145"/>
      <c r="KU7" s="145"/>
      <c r="KV7" s="145"/>
      <c r="KW7" s="145"/>
      <c r="KX7" s="145"/>
      <c r="KY7" s="145"/>
      <c r="KZ7" s="145"/>
      <c r="LA7" s="145"/>
      <c r="LB7" s="145"/>
      <c r="LC7" s="145"/>
      <c r="LD7" s="145"/>
      <c r="LE7" s="145"/>
      <c r="LF7" s="145"/>
      <c r="LG7" s="145"/>
      <c r="LH7" s="145"/>
      <c r="LI7" s="145"/>
      <c r="LJ7" s="145"/>
      <c r="LK7" s="145"/>
      <c r="LL7" s="145"/>
      <c r="LM7" s="145"/>
      <c r="LN7" s="145"/>
      <c r="LO7" s="145"/>
      <c r="LP7" s="145"/>
      <c r="LQ7" s="145"/>
      <c r="LR7" s="145"/>
      <c r="LS7" s="145"/>
      <c r="LT7" s="145"/>
      <c r="LU7" s="145"/>
      <c r="LV7" s="145"/>
      <c r="LW7" s="145"/>
      <c r="LX7" s="145"/>
      <c r="LY7" s="145"/>
      <c r="LZ7" s="145"/>
      <c r="MA7" s="145"/>
      <c r="MB7" s="145"/>
      <c r="MC7" s="145"/>
      <c r="MD7" s="145"/>
      <c r="ME7" s="145"/>
      <c r="MF7" s="145"/>
      <c r="MG7" s="145"/>
      <c r="MH7" s="145"/>
      <c r="MI7" s="145"/>
      <c r="MJ7" s="145"/>
      <c r="MK7" s="145"/>
      <c r="ML7" s="145"/>
      <c r="MM7" s="145"/>
      <c r="MN7" s="145"/>
      <c r="MO7" s="145"/>
      <c r="MP7" s="145"/>
      <c r="MQ7" s="145"/>
      <c r="MR7" s="145"/>
      <c r="MS7" s="145"/>
      <c r="MT7" s="145"/>
      <c r="MU7" s="145"/>
      <c r="MV7" s="145"/>
      <c r="MW7" s="145"/>
      <c r="MX7" s="145"/>
      <c r="MY7" s="145"/>
      <c r="MZ7" s="145"/>
      <c r="NA7" s="145"/>
      <c r="NB7" s="145"/>
      <c r="NC7" s="145"/>
      <c r="ND7" s="145"/>
      <c r="NE7" s="145"/>
      <c r="NF7" s="145"/>
      <c r="NG7" s="145"/>
      <c r="NH7" s="145"/>
      <c r="NI7" s="145"/>
      <c r="NJ7" s="145"/>
      <c r="NK7" s="145"/>
      <c r="NL7" s="145"/>
      <c r="NM7" s="145"/>
      <c r="NN7" s="145"/>
      <c r="NO7" s="145"/>
      <c r="NP7" s="145"/>
      <c r="NQ7" s="145"/>
      <c r="NR7" s="145"/>
      <c r="NS7" s="145"/>
      <c r="NT7" s="145"/>
      <c r="NU7" s="145"/>
      <c r="NV7" s="145"/>
      <c r="NW7" s="145"/>
      <c r="NX7" s="145"/>
      <c r="NY7" s="145"/>
      <c r="NZ7" s="145"/>
      <c r="OA7" s="145"/>
      <c r="OB7" s="145"/>
      <c r="OC7" s="145"/>
      <c r="OD7" s="145"/>
      <c r="OE7" s="145"/>
      <c r="OF7" s="145"/>
      <c r="OG7" s="145"/>
      <c r="OH7" s="145"/>
      <c r="OI7" s="145"/>
      <c r="OJ7" s="145"/>
      <c r="OK7" s="145"/>
      <c r="OL7" s="145"/>
      <c r="OM7" s="145"/>
      <c r="ON7" s="145"/>
      <c r="OO7" s="145"/>
      <c r="OP7" s="145"/>
      <c r="OQ7" s="145"/>
      <c r="OR7" s="145"/>
      <c r="OS7" s="145"/>
      <c r="OT7" s="145"/>
      <c r="OU7" s="145"/>
      <c r="OV7" s="145"/>
      <c r="OW7" s="145"/>
      <c r="OX7" s="145"/>
      <c r="OY7" s="138"/>
      <c r="OZ7" s="138"/>
      <c r="PA7" s="138"/>
      <c r="PB7" s="138"/>
    </row>
    <row r="8" spans="1:418" ht="15" customHeight="1" x14ac:dyDescent="0.2">
      <c r="A8" s="48" t="s">
        <v>66</v>
      </c>
      <c r="B8" s="106">
        <v>45440</v>
      </c>
      <c r="C8" s="106">
        <v>45442</v>
      </c>
      <c r="D8" s="123">
        <v>2</v>
      </c>
      <c r="E8" s="125"/>
      <c r="F8" s="126"/>
      <c r="G8" s="126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5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5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5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5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5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5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5"/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5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  <c r="EM8" s="127"/>
      <c r="EN8" s="125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5"/>
      <c r="FE8" s="127"/>
      <c r="FF8" s="127"/>
      <c r="FG8" s="127"/>
      <c r="FH8" s="127"/>
      <c r="FI8" s="127"/>
      <c r="FJ8" s="127"/>
      <c r="FK8" s="127"/>
      <c r="FL8" s="127"/>
      <c r="FM8" s="127"/>
      <c r="FN8" s="127"/>
      <c r="FO8" s="127"/>
      <c r="FP8" s="127"/>
      <c r="FQ8" s="127"/>
      <c r="FR8" s="127"/>
      <c r="FS8" s="125"/>
      <c r="FT8" s="127"/>
      <c r="FU8" s="127"/>
      <c r="FV8" s="127"/>
      <c r="FW8" s="127"/>
      <c r="FX8" s="127"/>
      <c r="FY8" s="127"/>
      <c r="FZ8" s="127"/>
      <c r="GA8" s="127"/>
      <c r="GB8" s="127"/>
      <c r="GC8" s="127"/>
      <c r="GD8" s="127"/>
      <c r="GE8" s="127"/>
      <c r="GF8" s="127"/>
      <c r="GG8" s="127"/>
      <c r="GH8" s="127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38"/>
      <c r="OZ8" s="138"/>
      <c r="PA8" s="138"/>
      <c r="PB8" s="138"/>
    </row>
    <row r="9" spans="1:418" ht="15" customHeight="1" x14ac:dyDescent="0.2">
      <c r="A9" s="236" t="s">
        <v>106</v>
      </c>
      <c r="B9" s="237"/>
      <c r="C9" s="237"/>
      <c r="D9" s="237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38"/>
      <c r="BW9" s="238"/>
      <c r="BX9" s="238"/>
      <c r="BY9" s="238"/>
      <c r="BZ9" s="238"/>
      <c r="CA9" s="238"/>
      <c r="CB9" s="238"/>
      <c r="CC9" s="238"/>
      <c r="CD9" s="238"/>
      <c r="CE9" s="238"/>
      <c r="CF9" s="238"/>
      <c r="CG9" s="238"/>
      <c r="CH9" s="238"/>
      <c r="CI9" s="238"/>
      <c r="CJ9" s="238"/>
      <c r="CK9" s="238"/>
      <c r="CL9" s="238"/>
      <c r="CM9" s="238"/>
      <c r="CN9" s="238"/>
      <c r="CO9" s="238"/>
      <c r="CP9" s="238"/>
      <c r="CQ9" s="238"/>
      <c r="CR9" s="238"/>
      <c r="CS9" s="238"/>
      <c r="CT9" s="238"/>
      <c r="CU9" s="238"/>
      <c r="CV9" s="238"/>
      <c r="CW9" s="238"/>
      <c r="CX9" s="238"/>
      <c r="CY9" s="238"/>
      <c r="CZ9" s="238"/>
      <c r="DA9" s="238"/>
      <c r="DB9" s="238"/>
      <c r="DC9" s="238"/>
      <c r="DD9" s="238"/>
      <c r="DE9" s="238"/>
      <c r="DF9" s="238"/>
      <c r="DG9" s="238"/>
      <c r="DH9" s="238"/>
      <c r="DI9" s="238"/>
      <c r="DJ9" s="238"/>
      <c r="DK9" s="238"/>
      <c r="DL9" s="238"/>
      <c r="DM9" s="238"/>
      <c r="DN9" s="238"/>
      <c r="DO9" s="238"/>
      <c r="DP9" s="238"/>
      <c r="DQ9" s="238"/>
      <c r="DR9" s="238"/>
      <c r="DS9" s="238"/>
      <c r="DT9" s="238"/>
      <c r="DU9" s="238"/>
      <c r="DV9" s="238"/>
      <c r="DW9" s="238"/>
      <c r="DX9" s="238"/>
      <c r="DY9" s="238"/>
      <c r="DZ9" s="238"/>
      <c r="EA9" s="238"/>
      <c r="EB9" s="238"/>
      <c r="EC9" s="238"/>
      <c r="ED9" s="238"/>
      <c r="EE9" s="238"/>
      <c r="EF9" s="238"/>
      <c r="EG9" s="238"/>
      <c r="EH9" s="238"/>
      <c r="EI9" s="238"/>
      <c r="EJ9" s="238"/>
      <c r="EK9" s="238"/>
      <c r="EL9" s="238"/>
      <c r="EM9" s="238"/>
      <c r="EN9" s="238"/>
      <c r="EO9" s="238"/>
      <c r="EP9" s="238"/>
      <c r="EQ9" s="238"/>
      <c r="ER9" s="238"/>
      <c r="ES9" s="238"/>
      <c r="ET9" s="238"/>
      <c r="EU9" s="238"/>
      <c r="EV9" s="238"/>
      <c r="EW9" s="238"/>
      <c r="EX9" s="238"/>
      <c r="EY9" s="238"/>
      <c r="EZ9" s="238"/>
      <c r="FA9" s="238"/>
      <c r="FB9" s="238"/>
      <c r="FC9" s="238"/>
      <c r="FD9" s="238"/>
      <c r="FE9" s="238"/>
      <c r="FF9" s="238"/>
      <c r="FG9" s="238"/>
      <c r="FH9" s="238"/>
      <c r="FI9" s="238"/>
      <c r="FJ9" s="238"/>
      <c r="FK9" s="238"/>
      <c r="FL9" s="238"/>
      <c r="FM9" s="238"/>
      <c r="FN9" s="238"/>
      <c r="FO9" s="238"/>
      <c r="FP9" s="238"/>
      <c r="FQ9" s="238"/>
      <c r="FR9" s="238"/>
      <c r="FS9" s="238"/>
      <c r="FT9" s="238"/>
      <c r="FU9" s="238"/>
      <c r="FV9" s="238"/>
      <c r="FW9" s="238"/>
      <c r="FX9" s="238"/>
      <c r="FY9" s="238"/>
      <c r="FZ9" s="238"/>
      <c r="GA9" s="238"/>
      <c r="GB9" s="238"/>
      <c r="GC9" s="238"/>
      <c r="GD9" s="238"/>
      <c r="GE9" s="238"/>
      <c r="GF9" s="238"/>
      <c r="GG9" s="238"/>
      <c r="GH9" s="238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38"/>
      <c r="OZ9" s="138"/>
      <c r="PA9" s="138"/>
      <c r="PB9" s="138"/>
    </row>
    <row r="10" spans="1:418" ht="15.75" x14ac:dyDescent="0.2">
      <c r="A10" s="244" t="s">
        <v>67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  <c r="AX10" s="245"/>
      <c r="AY10" s="245"/>
      <c r="AZ10" s="245"/>
      <c r="BA10" s="245"/>
      <c r="BB10" s="245"/>
      <c r="BC10" s="245"/>
      <c r="BD10" s="245"/>
      <c r="BE10" s="245"/>
      <c r="BF10" s="245"/>
      <c r="BG10" s="245"/>
      <c r="BH10" s="245"/>
      <c r="BI10" s="245"/>
      <c r="BJ10" s="245"/>
      <c r="BK10" s="245"/>
      <c r="BL10" s="245"/>
      <c r="BM10" s="245"/>
      <c r="BN10" s="245"/>
      <c r="BO10" s="245"/>
      <c r="BP10" s="245"/>
      <c r="BQ10" s="245"/>
      <c r="BR10" s="245"/>
      <c r="BS10" s="245"/>
      <c r="BT10" s="245"/>
      <c r="BU10" s="245"/>
      <c r="BV10" s="245"/>
      <c r="BW10" s="245"/>
      <c r="BX10" s="245"/>
      <c r="BY10" s="245"/>
      <c r="BZ10" s="245"/>
      <c r="CA10" s="245"/>
      <c r="CB10" s="245"/>
      <c r="CC10" s="245"/>
      <c r="CD10" s="245"/>
      <c r="CE10" s="245"/>
      <c r="CF10" s="245"/>
      <c r="CG10" s="245"/>
      <c r="CH10" s="245"/>
      <c r="CI10" s="245"/>
      <c r="CJ10" s="245"/>
      <c r="CK10" s="245"/>
      <c r="CL10" s="245"/>
      <c r="CM10" s="245"/>
      <c r="CN10" s="245"/>
      <c r="CO10" s="245"/>
      <c r="CP10" s="245"/>
      <c r="CQ10" s="245"/>
      <c r="CR10" s="245"/>
      <c r="CS10" s="245"/>
      <c r="CT10" s="245"/>
      <c r="CU10" s="245"/>
      <c r="CV10" s="245"/>
      <c r="CW10" s="245"/>
      <c r="CX10" s="245"/>
      <c r="CY10" s="245"/>
      <c r="CZ10" s="245"/>
      <c r="DA10" s="245"/>
      <c r="DB10" s="245"/>
      <c r="DC10" s="245"/>
      <c r="DD10" s="245"/>
      <c r="DE10" s="245"/>
      <c r="DF10" s="245"/>
      <c r="DG10" s="245"/>
      <c r="DH10" s="245"/>
      <c r="DI10" s="245"/>
      <c r="DJ10" s="245"/>
      <c r="DK10" s="245"/>
      <c r="DL10" s="245"/>
      <c r="DM10" s="245"/>
      <c r="DN10" s="245"/>
      <c r="DO10" s="245"/>
      <c r="DP10" s="245"/>
      <c r="DQ10" s="245"/>
      <c r="DR10" s="245"/>
      <c r="DS10" s="245"/>
      <c r="DT10" s="245"/>
      <c r="DU10" s="245"/>
      <c r="DV10" s="245"/>
      <c r="DW10" s="245"/>
      <c r="DX10" s="245"/>
      <c r="DY10" s="245"/>
      <c r="DZ10" s="245"/>
      <c r="EA10" s="245"/>
      <c r="EB10" s="245"/>
      <c r="EC10" s="245"/>
      <c r="ED10" s="245"/>
      <c r="EE10" s="245"/>
      <c r="EF10" s="245"/>
      <c r="EG10" s="245"/>
      <c r="EH10" s="245"/>
      <c r="EI10" s="245"/>
      <c r="EJ10" s="245"/>
      <c r="EK10" s="245"/>
      <c r="EL10" s="245"/>
      <c r="EM10" s="245"/>
      <c r="EN10" s="245"/>
      <c r="EO10" s="245"/>
      <c r="EP10" s="245"/>
      <c r="EQ10" s="245"/>
      <c r="ER10" s="245"/>
      <c r="ES10" s="245"/>
      <c r="ET10" s="245"/>
      <c r="EU10" s="245"/>
      <c r="EV10" s="245"/>
      <c r="EW10" s="245"/>
      <c r="EX10" s="245"/>
      <c r="EY10" s="245"/>
      <c r="EZ10" s="245"/>
      <c r="FA10" s="245"/>
      <c r="FB10" s="245"/>
      <c r="FC10" s="245"/>
      <c r="FD10" s="245"/>
      <c r="FE10" s="245"/>
      <c r="FF10" s="245"/>
      <c r="FG10" s="245"/>
      <c r="FH10" s="245"/>
      <c r="FI10" s="245"/>
      <c r="FJ10" s="245"/>
      <c r="FK10" s="245"/>
      <c r="FL10" s="245"/>
      <c r="FM10" s="245"/>
      <c r="FN10" s="245"/>
      <c r="FO10" s="245"/>
      <c r="FP10" s="245"/>
      <c r="FQ10" s="245"/>
      <c r="FR10" s="245"/>
      <c r="FS10" s="245"/>
      <c r="FT10" s="245"/>
      <c r="FU10" s="245"/>
      <c r="FV10" s="245"/>
      <c r="FW10" s="245"/>
      <c r="FX10" s="245"/>
      <c r="FY10" s="245"/>
      <c r="FZ10" s="245"/>
      <c r="GA10" s="245"/>
      <c r="GB10" s="245"/>
      <c r="GC10" s="245"/>
      <c r="GD10" s="245"/>
      <c r="GE10" s="245"/>
      <c r="GF10" s="245"/>
      <c r="GG10" s="245"/>
      <c r="GH10" s="2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38"/>
      <c r="OZ10" s="138"/>
      <c r="PA10" s="138"/>
      <c r="PB10" s="138"/>
    </row>
    <row r="11" spans="1:418" s="121" customFormat="1" ht="14.25" customHeight="1" x14ac:dyDescent="0.2">
      <c r="A11" s="101" t="s">
        <v>68</v>
      </c>
      <c r="B11" s="101"/>
      <c r="C11" s="101"/>
      <c r="D11" s="102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30"/>
      <c r="GA11" s="130"/>
      <c r="GB11" s="130"/>
      <c r="GC11" s="130"/>
      <c r="GD11" s="130"/>
      <c r="GE11" s="130"/>
      <c r="GF11" s="130"/>
      <c r="GG11" s="130"/>
      <c r="GH11" s="144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  <c r="HO11" s="146"/>
      <c r="HP11" s="146"/>
      <c r="HQ11" s="146"/>
      <c r="HR11" s="146"/>
      <c r="HS11" s="146"/>
      <c r="HT11" s="146"/>
      <c r="HU11" s="146"/>
      <c r="HV11" s="146"/>
      <c r="HW11" s="146"/>
      <c r="HX11" s="146"/>
      <c r="HY11" s="146"/>
      <c r="HZ11" s="146"/>
      <c r="IA11" s="146"/>
      <c r="IB11" s="146"/>
      <c r="IC11" s="146"/>
      <c r="ID11" s="146"/>
      <c r="IE11" s="146"/>
      <c r="IF11" s="146"/>
      <c r="IG11" s="146"/>
      <c r="IH11" s="146"/>
      <c r="II11" s="146"/>
      <c r="IJ11" s="146"/>
      <c r="IK11" s="146"/>
      <c r="IL11" s="146"/>
      <c r="IM11" s="146"/>
      <c r="IN11" s="146"/>
      <c r="IO11" s="146"/>
      <c r="IP11" s="146"/>
      <c r="IQ11" s="146"/>
      <c r="IR11" s="146"/>
      <c r="IS11" s="146"/>
      <c r="IT11" s="146"/>
      <c r="IU11" s="146"/>
      <c r="IV11" s="146"/>
      <c r="IW11" s="146"/>
      <c r="IX11" s="146"/>
      <c r="IY11" s="146"/>
      <c r="IZ11" s="146"/>
      <c r="JA11" s="146"/>
      <c r="JB11" s="146"/>
      <c r="JC11" s="146"/>
      <c r="JD11" s="146"/>
      <c r="JE11" s="146"/>
      <c r="JF11" s="146"/>
      <c r="JG11" s="146"/>
      <c r="JH11" s="146"/>
      <c r="JI11" s="146"/>
      <c r="JJ11" s="146"/>
      <c r="JK11" s="146"/>
      <c r="JL11" s="146"/>
      <c r="JM11" s="146"/>
      <c r="JN11" s="146"/>
      <c r="JO11" s="146"/>
      <c r="JP11" s="146"/>
      <c r="JQ11" s="146"/>
      <c r="JR11" s="146"/>
      <c r="JS11" s="146"/>
      <c r="JT11" s="146"/>
      <c r="JU11" s="146"/>
      <c r="JV11" s="146"/>
      <c r="JW11" s="146"/>
      <c r="JX11" s="146"/>
      <c r="JY11" s="146"/>
      <c r="JZ11" s="146"/>
      <c r="KA11" s="146"/>
      <c r="KB11" s="146"/>
      <c r="KC11" s="146"/>
      <c r="KD11" s="146"/>
      <c r="KE11" s="146"/>
      <c r="KF11" s="146"/>
      <c r="KG11" s="146"/>
      <c r="KH11" s="146"/>
      <c r="KI11" s="146"/>
      <c r="KJ11" s="146"/>
      <c r="KK11" s="146"/>
      <c r="KL11" s="146"/>
      <c r="KM11" s="146"/>
      <c r="KN11" s="146"/>
      <c r="KO11" s="146"/>
      <c r="KP11" s="146"/>
      <c r="KQ11" s="146"/>
      <c r="KR11" s="146"/>
      <c r="KS11" s="146"/>
      <c r="KT11" s="146"/>
      <c r="KU11" s="146"/>
      <c r="KV11" s="146"/>
      <c r="KW11" s="146"/>
      <c r="KX11" s="146"/>
      <c r="KY11" s="146"/>
      <c r="KZ11" s="146"/>
      <c r="LA11" s="146"/>
      <c r="LB11" s="146"/>
      <c r="LC11" s="146"/>
      <c r="LD11" s="146"/>
      <c r="LE11" s="146"/>
      <c r="LF11" s="146"/>
      <c r="LG11" s="146"/>
      <c r="LH11" s="146"/>
      <c r="LI11" s="146"/>
      <c r="LJ11" s="146"/>
      <c r="LK11" s="146"/>
      <c r="LL11" s="146"/>
      <c r="LM11" s="146"/>
      <c r="LN11" s="146"/>
      <c r="LO11" s="146"/>
      <c r="LP11" s="146"/>
      <c r="LQ11" s="146"/>
      <c r="LR11" s="146"/>
      <c r="LS11" s="146"/>
      <c r="LT11" s="146"/>
      <c r="LU11" s="146"/>
      <c r="LV11" s="146"/>
      <c r="LW11" s="146"/>
      <c r="LX11" s="146"/>
      <c r="LY11" s="146"/>
      <c r="LZ11" s="146"/>
      <c r="MA11" s="146"/>
      <c r="MB11" s="146"/>
      <c r="MC11" s="146"/>
      <c r="MD11" s="146"/>
      <c r="ME11" s="146"/>
      <c r="MF11" s="146"/>
      <c r="MG11" s="146"/>
      <c r="MH11" s="146"/>
      <c r="MI11" s="146"/>
      <c r="MJ11" s="146"/>
      <c r="MK11" s="146"/>
      <c r="ML11" s="146"/>
      <c r="MM11" s="146"/>
      <c r="MN11" s="146"/>
      <c r="MO11" s="146"/>
      <c r="MP11" s="146"/>
      <c r="MQ11" s="146"/>
      <c r="MR11" s="146"/>
      <c r="MS11" s="146"/>
      <c r="MT11" s="146"/>
      <c r="MU11" s="146"/>
      <c r="MV11" s="146"/>
      <c r="MW11" s="146"/>
      <c r="MX11" s="146"/>
      <c r="MY11" s="146"/>
      <c r="MZ11" s="146"/>
      <c r="NA11" s="146"/>
      <c r="NB11" s="146"/>
      <c r="NC11" s="146"/>
      <c r="ND11" s="146"/>
      <c r="NE11" s="146"/>
      <c r="NF11" s="146"/>
      <c r="NG11" s="146"/>
      <c r="NH11" s="146"/>
      <c r="NI11" s="146"/>
      <c r="NJ11" s="146"/>
      <c r="NK11" s="146"/>
      <c r="NL11" s="146"/>
      <c r="NM11" s="146"/>
      <c r="NN11" s="146"/>
      <c r="NO11" s="146"/>
      <c r="NP11" s="146"/>
      <c r="NQ11" s="146"/>
      <c r="NR11" s="146"/>
      <c r="NS11" s="146"/>
      <c r="NT11" s="146"/>
      <c r="NU11" s="146"/>
      <c r="NV11" s="146"/>
      <c r="NW11" s="146"/>
      <c r="NX11" s="146"/>
      <c r="NY11" s="146"/>
      <c r="NZ11" s="146"/>
      <c r="OA11" s="146"/>
      <c r="OB11" s="146"/>
      <c r="OC11" s="146"/>
      <c r="OD11" s="146"/>
      <c r="OE11" s="146"/>
      <c r="OF11" s="146"/>
      <c r="OG11" s="146"/>
      <c r="OH11" s="146"/>
      <c r="OI11" s="146"/>
      <c r="OJ11" s="146"/>
      <c r="OK11" s="146"/>
      <c r="OL11" s="146"/>
      <c r="OM11" s="146"/>
      <c r="ON11" s="146"/>
      <c r="OO11" s="146"/>
      <c r="OP11" s="146"/>
      <c r="OQ11" s="146"/>
      <c r="OR11" s="146"/>
      <c r="OS11" s="146"/>
      <c r="OT11" s="146"/>
      <c r="OU11" s="146"/>
      <c r="OV11" s="146"/>
      <c r="OW11" s="146"/>
      <c r="OX11" s="146"/>
      <c r="OY11" s="140"/>
      <c r="OZ11" s="140"/>
      <c r="PA11" s="140"/>
      <c r="PB11" s="140"/>
    </row>
    <row r="12" spans="1:418" ht="48.75" customHeight="1" x14ac:dyDescent="0.2">
      <c r="A12" s="49" t="s">
        <v>69</v>
      </c>
      <c r="B12" s="107">
        <v>45442</v>
      </c>
      <c r="C12" s="107">
        <v>45461</v>
      </c>
      <c r="D12" s="128">
        <v>14</v>
      </c>
      <c r="E12" s="131"/>
      <c r="F12" s="131"/>
      <c r="G12" s="131"/>
      <c r="H12" s="132"/>
      <c r="I12" s="132"/>
      <c r="J12" s="132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38"/>
      <c r="OZ12" s="138"/>
      <c r="PA12" s="138"/>
      <c r="PB12" s="138"/>
    </row>
    <row r="13" spans="1:418" ht="62.25" customHeight="1" x14ac:dyDescent="0.2">
      <c r="A13" s="50" t="s">
        <v>70</v>
      </c>
      <c r="B13" s="108">
        <v>45442</v>
      </c>
      <c r="C13" s="107">
        <v>45450</v>
      </c>
      <c r="D13" s="128">
        <v>7</v>
      </c>
      <c r="E13" s="131"/>
      <c r="F13" s="131"/>
      <c r="G13" s="131"/>
      <c r="H13" s="133"/>
      <c r="I13" s="133"/>
      <c r="J13" s="133"/>
      <c r="K13" s="133"/>
      <c r="L13" s="133"/>
      <c r="M13" s="133"/>
      <c r="N13" s="133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  <c r="IR13" s="145"/>
      <c r="IS13" s="145"/>
      <c r="IT13" s="145"/>
      <c r="IU13" s="145"/>
      <c r="IV13" s="145"/>
      <c r="IW13" s="145"/>
      <c r="IX13" s="145"/>
      <c r="IY13" s="145"/>
      <c r="IZ13" s="145"/>
      <c r="JA13" s="145"/>
      <c r="JB13" s="145"/>
      <c r="JC13" s="145"/>
      <c r="JD13" s="145"/>
      <c r="JE13" s="145"/>
      <c r="JF13" s="145"/>
      <c r="JG13" s="145"/>
      <c r="JH13" s="145"/>
      <c r="JI13" s="145"/>
      <c r="JJ13" s="145"/>
      <c r="JK13" s="145"/>
      <c r="JL13" s="145"/>
      <c r="JM13" s="145"/>
      <c r="JN13" s="145"/>
      <c r="JO13" s="145"/>
      <c r="JP13" s="145"/>
      <c r="JQ13" s="145"/>
      <c r="JR13" s="145"/>
      <c r="JS13" s="145"/>
      <c r="JT13" s="145"/>
      <c r="JU13" s="145"/>
      <c r="JV13" s="145"/>
      <c r="JW13" s="145"/>
      <c r="JX13" s="145"/>
      <c r="JY13" s="145"/>
      <c r="JZ13" s="145"/>
      <c r="KA13" s="145"/>
      <c r="KB13" s="145"/>
      <c r="KC13" s="145"/>
      <c r="KD13" s="145"/>
      <c r="KE13" s="145"/>
      <c r="KF13" s="145"/>
      <c r="KG13" s="145"/>
      <c r="KH13" s="145"/>
      <c r="KI13" s="145"/>
      <c r="KJ13" s="145"/>
      <c r="KK13" s="145"/>
      <c r="KL13" s="145"/>
      <c r="KM13" s="145"/>
      <c r="KN13" s="145"/>
      <c r="KO13" s="145"/>
      <c r="KP13" s="145"/>
      <c r="KQ13" s="145"/>
      <c r="KR13" s="145"/>
      <c r="KS13" s="145"/>
      <c r="KT13" s="145"/>
      <c r="KU13" s="145"/>
      <c r="KV13" s="145"/>
      <c r="KW13" s="145"/>
      <c r="KX13" s="145"/>
      <c r="KY13" s="145"/>
      <c r="KZ13" s="145"/>
      <c r="LA13" s="145"/>
      <c r="LB13" s="145"/>
      <c r="LC13" s="145"/>
      <c r="LD13" s="145"/>
      <c r="LE13" s="145"/>
      <c r="LF13" s="145"/>
      <c r="LG13" s="145"/>
      <c r="LH13" s="145"/>
      <c r="LI13" s="145"/>
      <c r="LJ13" s="145"/>
      <c r="LK13" s="145"/>
      <c r="LL13" s="145"/>
      <c r="LM13" s="145"/>
      <c r="LN13" s="145"/>
      <c r="LO13" s="145"/>
      <c r="LP13" s="145"/>
      <c r="LQ13" s="145"/>
      <c r="LR13" s="145"/>
      <c r="LS13" s="145"/>
      <c r="LT13" s="145"/>
      <c r="LU13" s="145"/>
      <c r="LV13" s="145"/>
      <c r="LW13" s="145"/>
      <c r="LX13" s="145"/>
      <c r="LY13" s="145"/>
      <c r="LZ13" s="145"/>
      <c r="MA13" s="145"/>
      <c r="MB13" s="145"/>
      <c r="MC13" s="145"/>
      <c r="MD13" s="145"/>
      <c r="ME13" s="145"/>
      <c r="MF13" s="145"/>
      <c r="MG13" s="145"/>
      <c r="MH13" s="145"/>
      <c r="MI13" s="145"/>
      <c r="MJ13" s="145"/>
      <c r="MK13" s="145"/>
      <c r="ML13" s="145"/>
      <c r="MM13" s="145"/>
      <c r="MN13" s="145"/>
      <c r="MO13" s="145"/>
      <c r="MP13" s="145"/>
      <c r="MQ13" s="145"/>
      <c r="MR13" s="145"/>
      <c r="MS13" s="145"/>
      <c r="MT13" s="145"/>
      <c r="MU13" s="145"/>
      <c r="MV13" s="145"/>
      <c r="MW13" s="145"/>
      <c r="MX13" s="145"/>
      <c r="MY13" s="145"/>
      <c r="MZ13" s="145"/>
      <c r="NA13" s="145"/>
      <c r="NB13" s="145"/>
      <c r="NC13" s="145"/>
      <c r="ND13" s="145"/>
      <c r="NE13" s="145"/>
      <c r="NF13" s="145"/>
      <c r="NG13" s="145"/>
      <c r="NH13" s="145"/>
      <c r="NI13" s="145"/>
      <c r="NJ13" s="145"/>
      <c r="NK13" s="145"/>
      <c r="NL13" s="145"/>
      <c r="NM13" s="145"/>
      <c r="NN13" s="145"/>
      <c r="NO13" s="145"/>
      <c r="NP13" s="145"/>
      <c r="NQ13" s="145"/>
      <c r="NR13" s="145"/>
      <c r="NS13" s="145"/>
      <c r="NT13" s="145"/>
      <c r="NU13" s="145"/>
      <c r="NV13" s="145"/>
      <c r="NW13" s="145"/>
      <c r="NX13" s="145"/>
      <c r="NY13" s="145"/>
      <c r="NZ13" s="145"/>
      <c r="OA13" s="145"/>
      <c r="OB13" s="145"/>
      <c r="OC13" s="145"/>
      <c r="OD13" s="145"/>
      <c r="OE13" s="145"/>
      <c r="OF13" s="145"/>
      <c r="OG13" s="145"/>
      <c r="OH13" s="145"/>
      <c r="OI13" s="145"/>
      <c r="OJ13" s="145"/>
      <c r="OK13" s="145"/>
      <c r="OL13" s="145"/>
      <c r="OM13" s="145"/>
      <c r="ON13" s="145"/>
      <c r="OO13" s="145"/>
      <c r="OP13" s="145"/>
      <c r="OQ13" s="145"/>
      <c r="OR13" s="145"/>
      <c r="OS13" s="145"/>
      <c r="OT13" s="145"/>
      <c r="OU13" s="145"/>
      <c r="OV13" s="145"/>
      <c r="OW13" s="145"/>
      <c r="OX13" s="145"/>
      <c r="OY13" s="138"/>
      <c r="OZ13" s="138"/>
      <c r="PA13" s="138"/>
      <c r="PB13" s="138"/>
    </row>
    <row r="14" spans="1:418" ht="47.25" customHeight="1" x14ac:dyDescent="0.2">
      <c r="A14" s="50"/>
      <c r="B14" s="108"/>
      <c r="C14" s="108"/>
      <c r="D14" s="128">
        <v>7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3"/>
      <c r="P14" s="133"/>
      <c r="Q14" s="133"/>
      <c r="R14" s="133"/>
      <c r="S14" s="133"/>
      <c r="T14" s="133"/>
      <c r="U14" s="133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8"/>
      <c r="GJ14" s="138"/>
      <c r="GK14" s="138"/>
      <c r="GL14" s="138"/>
      <c r="GM14" s="138"/>
      <c r="GN14" s="138"/>
      <c r="GO14" s="138"/>
      <c r="GP14" s="138"/>
      <c r="GQ14" s="138"/>
      <c r="GR14" s="138"/>
      <c r="GS14" s="138"/>
      <c r="GT14" s="138"/>
      <c r="GU14" s="138"/>
      <c r="GV14" s="138"/>
      <c r="GW14" s="138"/>
      <c r="GX14" s="138"/>
      <c r="GY14" s="138"/>
      <c r="GZ14" s="138"/>
      <c r="HA14" s="138"/>
      <c r="HB14" s="138"/>
      <c r="HC14" s="138"/>
      <c r="HD14" s="138"/>
      <c r="HE14" s="138"/>
      <c r="HF14" s="138"/>
      <c r="HG14" s="138"/>
      <c r="HH14" s="138"/>
      <c r="HI14" s="138"/>
      <c r="HJ14" s="138"/>
      <c r="HK14" s="138"/>
      <c r="HL14" s="138"/>
      <c r="HM14" s="138"/>
      <c r="HN14" s="138"/>
      <c r="HO14" s="138"/>
      <c r="HP14" s="138"/>
      <c r="HQ14" s="138"/>
      <c r="HR14" s="138"/>
      <c r="HS14" s="138"/>
      <c r="HT14" s="138"/>
      <c r="HU14" s="138"/>
      <c r="HV14" s="138"/>
      <c r="HW14" s="138"/>
      <c r="HX14" s="138"/>
      <c r="HY14" s="138"/>
      <c r="HZ14" s="138"/>
      <c r="IA14" s="138"/>
      <c r="IB14" s="138"/>
      <c r="IC14" s="138"/>
      <c r="ID14" s="138"/>
      <c r="IE14" s="138"/>
      <c r="IF14" s="138"/>
      <c r="IG14" s="138"/>
      <c r="IH14" s="138"/>
      <c r="II14" s="138"/>
      <c r="IJ14" s="138"/>
      <c r="IK14" s="138"/>
      <c r="IL14" s="138"/>
      <c r="IM14" s="138"/>
      <c r="IN14" s="138"/>
      <c r="IO14" s="138"/>
      <c r="IP14" s="138"/>
      <c r="IQ14" s="138"/>
      <c r="IR14" s="138"/>
      <c r="IS14" s="138"/>
      <c r="IT14" s="138"/>
      <c r="IU14" s="138"/>
      <c r="IV14" s="138"/>
      <c r="IW14" s="138"/>
      <c r="IX14" s="138"/>
      <c r="IY14" s="138"/>
      <c r="IZ14" s="138"/>
      <c r="JA14" s="138"/>
      <c r="JB14" s="138"/>
      <c r="JC14" s="138"/>
      <c r="JD14" s="138"/>
      <c r="JE14" s="138"/>
      <c r="JF14" s="138"/>
      <c r="JG14" s="138"/>
      <c r="JH14" s="138"/>
      <c r="JI14" s="138"/>
      <c r="JJ14" s="138"/>
      <c r="JK14" s="138"/>
      <c r="JL14" s="138"/>
      <c r="JM14" s="138"/>
      <c r="JN14" s="138"/>
      <c r="JO14" s="138"/>
      <c r="JP14" s="138"/>
      <c r="JQ14" s="138"/>
      <c r="JR14" s="138"/>
      <c r="JS14" s="138"/>
      <c r="JT14" s="138"/>
      <c r="JU14" s="138"/>
      <c r="JV14" s="138"/>
      <c r="JW14" s="138"/>
      <c r="JX14" s="138"/>
      <c r="JY14" s="138"/>
      <c r="JZ14" s="138"/>
      <c r="KA14" s="138"/>
      <c r="KB14" s="138"/>
      <c r="KC14" s="138"/>
      <c r="KD14" s="138"/>
      <c r="KE14" s="138"/>
      <c r="KF14" s="138"/>
      <c r="KG14" s="138"/>
      <c r="KH14" s="138"/>
      <c r="KI14" s="138"/>
      <c r="KJ14" s="138"/>
      <c r="KK14" s="138"/>
      <c r="KL14" s="138"/>
      <c r="KM14" s="138"/>
      <c r="KN14" s="138"/>
      <c r="KO14" s="138"/>
      <c r="KP14" s="138"/>
      <c r="KQ14" s="138"/>
      <c r="KR14" s="138"/>
      <c r="KS14" s="138"/>
      <c r="KT14" s="138"/>
      <c r="KU14" s="138"/>
      <c r="KV14" s="138"/>
      <c r="KW14" s="138"/>
      <c r="KX14" s="138"/>
      <c r="KY14" s="138"/>
      <c r="KZ14" s="138"/>
      <c r="LA14" s="138"/>
      <c r="LB14" s="138"/>
      <c r="LC14" s="138"/>
      <c r="LD14" s="138"/>
      <c r="LE14" s="138"/>
      <c r="LF14" s="138"/>
      <c r="LG14" s="138"/>
      <c r="LH14" s="138"/>
      <c r="LI14" s="138"/>
      <c r="LJ14" s="138"/>
      <c r="LK14" s="138"/>
      <c r="LL14" s="138"/>
      <c r="LM14" s="138"/>
      <c r="LN14" s="138"/>
      <c r="LO14" s="138"/>
      <c r="LP14" s="138"/>
      <c r="LQ14" s="138"/>
      <c r="LR14" s="138"/>
      <c r="LS14" s="138"/>
      <c r="LT14" s="138"/>
      <c r="LU14" s="138"/>
      <c r="LV14" s="138"/>
      <c r="LW14" s="138"/>
      <c r="LX14" s="138"/>
      <c r="LY14" s="138"/>
      <c r="LZ14" s="138"/>
      <c r="MA14" s="138"/>
      <c r="MB14" s="138"/>
      <c r="MC14" s="138"/>
      <c r="MD14" s="138"/>
      <c r="ME14" s="138"/>
      <c r="MF14" s="138"/>
      <c r="MG14" s="138"/>
      <c r="MH14" s="138"/>
      <c r="MI14" s="138"/>
      <c r="MJ14" s="138"/>
      <c r="MK14" s="138"/>
      <c r="ML14" s="138"/>
      <c r="MM14" s="138"/>
      <c r="MN14" s="138"/>
      <c r="MO14" s="138"/>
      <c r="MP14" s="138"/>
      <c r="MQ14" s="138"/>
      <c r="MR14" s="138"/>
      <c r="MS14" s="138"/>
      <c r="MT14" s="138"/>
      <c r="MU14" s="138"/>
      <c r="MV14" s="138"/>
      <c r="MW14" s="138"/>
      <c r="MX14" s="138"/>
      <c r="MY14" s="138"/>
      <c r="MZ14" s="138"/>
      <c r="NA14" s="138"/>
      <c r="NB14" s="138"/>
      <c r="NC14" s="138"/>
      <c r="ND14" s="138"/>
      <c r="NE14" s="138"/>
      <c r="NF14" s="138"/>
      <c r="NG14" s="138"/>
      <c r="NH14" s="138"/>
      <c r="NI14" s="138"/>
      <c r="NJ14" s="138"/>
      <c r="NK14" s="138"/>
      <c r="NL14" s="138"/>
      <c r="NM14" s="138"/>
      <c r="NN14" s="138"/>
      <c r="NO14" s="138"/>
      <c r="NP14" s="138"/>
      <c r="NQ14" s="138"/>
      <c r="NR14" s="138"/>
      <c r="NS14" s="138"/>
      <c r="NT14" s="138"/>
      <c r="NU14" s="138"/>
      <c r="NV14" s="138"/>
      <c r="NW14" s="138"/>
      <c r="NX14" s="138"/>
      <c r="NY14" s="138"/>
      <c r="NZ14" s="138"/>
      <c r="OA14" s="138"/>
      <c r="OB14" s="138"/>
      <c r="OC14" s="138"/>
      <c r="OD14" s="138"/>
      <c r="OE14" s="138"/>
      <c r="OF14" s="138"/>
      <c r="OG14" s="138"/>
      <c r="OH14" s="138"/>
      <c r="OI14" s="138"/>
      <c r="OJ14" s="138"/>
      <c r="OK14" s="138"/>
      <c r="OL14" s="138"/>
      <c r="OM14" s="138"/>
      <c r="ON14" s="138"/>
      <c r="OO14" s="138"/>
      <c r="OP14" s="138"/>
      <c r="OQ14" s="138"/>
      <c r="OR14" s="138"/>
      <c r="OS14" s="138"/>
      <c r="OT14" s="138"/>
      <c r="OU14" s="138"/>
      <c r="OV14" s="138"/>
      <c r="OW14" s="138"/>
      <c r="OX14" s="138"/>
      <c r="OY14" s="138"/>
      <c r="OZ14" s="138"/>
      <c r="PA14" s="138"/>
      <c r="PB14" s="138"/>
    </row>
    <row r="15" spans="1:418" s="121" customFormat="1" ht="14.25" customHeight="1" x14ac:dyDescent="0.2">
      <c r="A15" s="101" t="s">
        <v>71</v>
      </c>
      <c r="B15" s="101"/>
      <c r="C15" s="101"/>
      <c r="D15" s="129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40"/>
      <c r="GJ15" s="140"/>
      <c r="GK15" s="140"/>
      <c r="GL15" s="140"/>
      <c r="GM15" s="140"/>
      <c r="GN15" s="140"/>
      <c r="GO15" s="140"/>
      <c r="GP15" s="140"/>
      <c r="GQ15" s="140"/>
      <c r="GR15" s="140"/>
      <c r="GS15" s="140"/>
      <c r="GT15" s="140"/>
      <c r="GU15" s="140"/>
      <c r="GV15" s="140"/>
      <c r="GW15" s="140"/>
      <c r="GX15" s="140"/>
      <c r="GY15" s="140"/>
      <c r="GZ15" s="140"/>
      <c r="HA15" s="140"/>
      <c r="HB15" s="140"/>
      <c r="HC15" s="140"/>
      <c r="HD15" s="140"/>
      <c r="HE15" s="140"/>
      <c r="HF15" s="140"/>
      <c r="HG15" s="140"/>
      <c r="HH15" s="140"/>
      <c r="HI15" s="140"/>
      <c r="HJ15" s="140"/>
      <c r="HK15" s="140"/>
      <c r="HL15" s="140"/>
      <c r="HM15" s="140"/>
      <c r="HN15" s="140"/>
      <c r="HO15" s="140"/>
      <c r="HP15" s="140"/>
      <c r="HQ15" s="140"/>
      <c r="HR15" s="140"/>
      <c r="HS15" s="140"/>
      <c r="HT15" s="140"/>
      <c r="HU15" s="140"/>
      <c r="HV15" s="140"/>
      <c r="HW15" s="140"/>
      <c r="HX15" s="140"/>
      <c r="HY15" s="140"/>
      <c r="HZ15" s="140"/>
      <c r="IA15" s="140"/>
      <c r="IB15" s="140"/>
      <c r="IC15" s="140"/>
      <c r="ID15" s="140"/>
      <c r="IE15" s="140"/>
      <c r="IF15" s="140"/>
      <c r="IG15" s="140"/>
      <c r="IH15" s="140"/>
      <c r="II15" s="140"/>
      <c r="IJ15" s="140"/>
      <c r="IK15" s="140"/>
      <c r="IL15" s="140"/>
      <c r="IM15" s="140"/>
      <c r="IN15" s="140"/>
      <c r="IO15" s="140"/>
      <c r="IP15" s="140"/>
      <c r="IQ15" s="140"/>
      <c r="IR15" s="140"/>
      <c r="IS15" s="140"/>
      <c r="IT15" s="140"/>
      <c r="IU15" s="140"/>
      <c r="IV15" s="140"/>
      <c r="IW15" s="140"/>
      <c r="IX15" s="140"/>
      <c r="IY15" s="140"/>
      <c r="IZ15" s="140"/>
      <c r="JA15" s="140"/>
      <c r="JB15" s="140"/>
      <c r="JC15" s="140"/>
      <c r="JD15" s="140"/>
      <c r="JE15" s="140"/>
      <c r="JF15" s="140"/>
      <c r="JG15" s="140"/>
      <c r="JH15" s="140"/>
      <c r="JI15" s="140"/>
      <c r="JJ15" s="140"/>
      <c r="JK15" s="140"/>
      <c r="JL15" s="140"/>
      <c r="JM15" s="140"/>
      <c r="JN15" s="140"/>
      <c r="JO15" s="140"/>
      <c r="JP15" s="140"/>
      <c r="JQ15" s="140"/>
      <c r="JR15" s="140"/>
      <c r="JS15" s="140"/>
      <c r="JT15" s="140"/>
      <c r="JU15" s="140"/>
      <c r="JV15" s="140"/>
      <c r="JW15" s="140"/>
      <c r="JX15" s="140"/>
      <c r="JY15" s="140"/>
      <c r="JZ15" s="140"/>
      <c r="KA15" s="140"/>
      <c r="KB15" s="140"/>
      <c r="KC15" s="140"/>
      <c r="KD15" s="140"/>
      <c r="KE15" s="140"/>
      <c r="KF15" s="140"/>
      <c r="KG15" s="140"/>
      <c r="KH15" s="140"/>
      <c r="KI15" s="140"/>
      <c r="KJ15" s="140"/>
      <c r="KK15" s="140"/>
      <c r="KL15" s="140"/>
      <c r="KM15" s="140"/>
      <c r="KN15" s="140"/>
      <c r="KO15" s="140"/>
      <c r="KP15" s="140"/>
      <c r="KQ15" s="140"/>
      <c r="KR15" s="140"/>
      <c r="KS15" s="140"/>
      <c r="KT15" s="140"/>
      <c r="KU15" s="140"/>
      <c r="KV15" s="140"/>
      <c r="KW15" s="140"/>
      <c r="KX15" s="140"/>
      <c r="KY15" s="140"/>
      <c r="KZ15" s="140"/>
      <c r="LA15" s="140"/>
      <c r="LB15" s="140"/>
      <c r="LC15" s="140"/>
      <c r="LD15" s="140"/>
      <c r="LE15" s="140"/>
      <c r="LF15" s="140"/>
      <c r="LG15" s="140"/>
      <c r="LH15" s="140"/>
      <c r="LI15" s="140"/>
      <c r="LJ15" s="140"/>
      <c r="LK15" s="140"/>
      <c r="LL15" s="140"/>
      <c r="LM15" s="140"/>
      <c r="LN15" s="140"/>
      <c r="LO15" s="140"/>
      <c r="LP15" s="140"/>
      <c r="LQ15" s="140"/>
      <c r="LR15" s="140"/>
      <c r="LS15" s="140"/>
      <c r="LT15" s="140"/>
      <c r="LU15" s="140"/>
      <c r="LV15" s="140"/>
      <c r="LW15" s="140"/>
      <c r="LX15" s="140"/>
      <c r="LY15" s="140"/>
      <c r="LZ15" s="140"/>
      <c r="MA15" s="140"/>
      <c r="MB15" s="140"/>
      <c r="MC15" s="140"/>
      <c r="MD15" s="140"/>
      <c r="ME15" s="140"/>
      <c r="MF15" s="140"/>
      <c r="MG15" s="140"/>
      <c r="MH15" s="140"/>
      <c r="MI15" s="140"/>
      <c r="MJ15" s="140"/>
      <c r="MK15" s="140"/>
      <c r="ML15" s="140"/>
      <c r="MM15" s="140"/>
      <c r="MN15" s="140"/>
      <c r="MO15" s="140"/>
      <c r="MP15" s="140"/>
      <c r="MQ15" s="140"/>
      <c r="MR15" s="140"/>
      <c r="MS15" s="140"/>
      <c r="MT15" s="140"/>
      <c r="MU15" s="140"/>
      <c r="MV15" s="140"/>
      <c r="MW15" s="140"/>
      <c r="MX15" s="140"/>
      <c r="MY15" s="140"/>
      <c r="MZ15" s="140"/>
      <c r="NA15" s="140"/>
      <c r="NB15" s="140"/>
      <c r="NC15" s="140"/>
      <c r="ND15" s="140"/>
      <c r="NE15" s="140"/>
      <c r="NF15" s="140"/>
      <c r="NG15" s="140"/>
      <c r="NH15" s="140"/>
      <c r="NI15" s="140"/>
      <c r="NJ15" s="140"/>
      <c r="NK15" s="140"/>
      <c r="NL15" s="140"/>
      <c r="NM15" s="140"/>
      <c r="NN15" s="140"/>
      <c r="NO15" s="140"/>
      <c r="NP15" s="140"/>
      <c r="NQ15" s="140"/>
      <c r="NR15" s="140"/>
      <c r="NS15" s="140"/>
      <c r="NT15" s="140"/>
      <c r="NU15" s="140"/>
      <c r="NV15" s="140"/>
      <c r="NW15" s="140"/>
      <c r="NX15" s="140"/>
      <c r="NY15" s="140"/>
      <c r="NZ15" s="140"/>
      <c r="OA15" s="140"/>
      <c r="OB15" s="140"/>
      <c r="OC15" s="140"/>
      <c r="OD15" s="140"/>
      <c r="OE15" s="140"/>
      <c r="OF15" s="140"/>
      <c r="OG15" s="140"/>
      <c r="OH15" s="140"/>
      <c r="OI15" s="140"/>
      <c r="OJ15" s="140"/>
      <c r="OK15" s="140"/>
      <c r="OL15" s="140"/>
      <c r="OM15" s="140"/>
      <c r="ON15" s="140"/>
      <c r="OO15" s="140"/>
      <c r="OP15" s="140"/>
      <c r="OQ15" s="140"/>
      <c r="OR15" s="140"/>
      <c r="OS15" s="140"/>
      <c r="OT15" s="140"/>
      <c r="OU15" s="140"/>
      <c r="OV15" s="140"/>
      <c r="OW15" s="140"/>
      <c r="OX15" s="140"/>
      <c r="OY15" s="140"/>
      <c r="OZ15" s="140"/>
      <c r="PA15" s="140"/>
      <c r="PB15" s="140"/>
    </row>
    <row r="16" spans="1:418" ht="63.75" customHeight="1" x14ac:dyDescent="0.2">
      <c r="A16" s="50"/>
      <c r="B16" s="108"/>
      <c r="C16" s="108"/>
      <c r="D16" s="128">
        <v>16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8"/>
      <c r="GJ16" s="138"/>
      <c r="GK16" s="138"/>
      <c r="GL16" s="138"/>
      <c r="GM16" s="138"/>
      <c r="GN16" s="138"/>
      <c r="GO16" s="138"/>
      <c r="GP16" s="138"/>
      <c r="GQ16" s="138"/>
      <c r="GR16" s="138"/>
      <c r="GS16" s="138"/>
      <c r="GT16" s="138"/>
      <c r="GU16" s="138"/>
      <c r="GV16" s="138"/>
      <c r="GW16" s="138"/>
      <c r="GX16" s="138"/>
      <c r="GY16" s="138"/>
      <c r="GZ16" s="138"/>
      <c r="HA16" s="138"/>
      <c r="HB16" s="138"/>
      <c r="HC16" s="138"/>
      <c r="HD16" s="138"/>
      <c r="HE16" s="138"/>
      <c r="HF16" s="138"/>
      <c r="HG16" s="138"/>
      <c r="HH16" s="138"/>
      <c r="HI16" s="138"/>
      <c r="HJ16" s="138"/>
      <c r="HK16" s="138"/>
      <c r="HL16" s="138"/>
      <c r="HM16" s="138"/>
      <c r="HN16" s="138"/>
      <c r="HO16" s="138"/>
      <c r="HP16" s="138"/>
      <c r="HQ16" s="138"/>
      <c r="HR16" s="138"/>
      <c r="HS16" s="138"/>
      <c r="HT16" s="138"/>
      <c r="HU16" s="138"/>
      <c r="HV16" s="138"/>
      <c r="HW16" s="138"/>
      <c r="HX16" s="138"/>
      <c r="HY16" s="138"/>
      <c r="HZ16" s="138"/>
      <c r="IA16" s="138"/>
      <c r="IB16" s="138"/>
      <c r="IC16" s="138"/>
      <c r="ID16" s="138"/>
      <c r="IE16" s="138"/>
      <c r="IF16" s="138"/>
      <c r="IG16" s="138"/>
      <c r="IH16" s="138"/>
      <c r="II16" s="138"/>
      <c r="IJ16" s="138"/>
      <c r="IK16" s="138"/>
      <c r="IL16" s="138"/>
      <c r="IM16" s="138"/>
      <c r="IN16" s="138"/>
      <c r="IO16" s="138"/>
      <c r="IP16" s="138"/>
      <c r="IQ16" s="138"/>
      <c r="IR16" s="138"/>
      <c r="IS16" s="138"/>
      <c r="IT16" s="138"/>
      <c r="IU16" s="138"/>
      <c r="IV16" s="138"/>
      <c r="IW16" s="138"/>
      <c r="IX16" s="138"/>
      <c r="IY16" s="138"/>
      <c r="IZ16" s="138"/>
      <c r="JA16" s="138"/>
      <c r="JB16" s="138"/>
      <c r="JC16" s="138"/>
      <c r="JD16" s="138"/>
      <c r="JE16" s="138"/>
      <c r="JF16" s="138"/>
      <c r="JG16" s="138"/>
      <c r="JH16" s="138"/>
      <c r="JI16" s="138"/>
      <c r="JJ16" s="138"/>
      <c r="JK16" s="138"/>
      <c r="JL16" s="138"/>
      <c r="JM16" s="138"/>
      <c r="JN16" s="138"/>
      <c r="JO16" s="138"/>
      <c r="JP16" s="138"/>
      <c r="JQ16" s="138"/>
      <c r="JR16" s="138"/>
      <c r="JS16" s="138"/>
      <c r="JT16" s="138"/>
      <c r="JU16" s="138"/>
      <c r="JV16" s="138"/>
      <c r="JW16" s="138"/>
      <c r="JX16" s="138"/>
      <c r="JY16" s="138"/>
      <c r="JZ16" s="138"/>
      <c r="KA16" s="138"/>
      <c r="KB16" s="138"/>
      <c r="KC16" s="138"/>
      <c r="KD16" s="138"/>
      <c r="KE16" s="138"/>
      <c r="KF16" s="138"/>
      <c r="KG16" s="138"/>
      <c r="KH16" s="138"/>
      <c r="KI16" s="138"/>
      <c r="KJ16" s="138"/>
      <c r="KK16" s="138"/>
      <c r="KL16" s="138"/>
      <c r="KM16" s="138"/>
      <c r="KN16" s="138"/>
      <c r="KO16" s="138"/>
      <c r="KP16" s="138"/>
      <c r="KQ16" s="138"/>
      <c r="KR16" s="138"/>
      <c r="KS16" s="138"/>
      <c r="KT16" s="138"/>
      <c r="KU16" s="138"/>
      <c r="KV16" s="138"/>
      <c r="KW16" s="138"/>
      <c r="KX16" s="138"/>
      <c r="KY16" s="138"/>
      <c r="KZ16" s="138"/>
      <c r="LA16" s="138"/>
      <c r="LB16" s="138"/>
      <c r="LC16" s="138"/>
      <c r="LD16" s="138"/>
      <c r="LE16" s="138"/>
      <c r="LF16" s="138"/>
      <c r="LG16" s="138"/>
      <c r="LH16" s="138"/>
      <c r="LI16" s="138"/>
      <c r="LJ16" s="138"/>
      <c r="LK16" s="138"/>
      <c r="LL16" s="138"/>
      <c r="LM16" s="138"/>
      <c r="LN16" s="138"/>
      <c r="LO16" s="138"/>
      <c r="LP16" s="138"/>
      <c r="LQ16" s="138"/>
      <c r="LR16" s="138"/>
      <c r="LS16" s="138"/>
      <c r="LT16" s="138"/>
      <c r="LU16" s="138"/>
      <c r="LV16" s="138"/>
      <c r="LW16" s="138"/>
      <c r="LX16" s="138"/>
      <c r="LY16" s="138"/>
      <c r="LZ16" s="138"/>
      <c r="MA16" s="138"/>
      <c r="MB16" s="138"/>
      <c r="MC16" s="138"/>
      <c r="MD16" s="138"/>
      <c r="ME16" s="138"/>
      <c r="MF16" s="138"/>
      <c r="MG16" s="138"/>
      <c r="MH16" s="138"/>
      <c r="MI16" s="138"/>
      <c r="MJ16" s="138"/>
      <c r="MK16" s="138"/>
      <c r="ML16" s="138"/>
      <c r="MM16" s="138"/>
      <c r="MN16" s="138"/>
      <c r="MO16" s="138"/>
      <c r="MP16" s="138"/>
      <c r="MQ16" s="138"/>
      <c r="MR16" s="138"/>
      <c r="MS16" s="138"/>
      <c r="MT16" s="138"/>
      <c r="MU16" s="138"/>
      <c r="MV16" s="138"/>
      <c r="MW16" s="138"/>
      <c r="MX16" s="138"/>
      <c r="MY16" s="138"/>
      <c r="MZ16" s="138"/>
      <c r="NA16" s="138"/>
      <c r="NB16" s="138"/>
      <c r="NC16" s="138"/>
      <c r="ND16" s="138"/>
      <c r="NE16" s="138"/>
      <c r="NF16" s="138"/>
      <c r="NG16" s="138"/>
      <c r="NH16" s="138"/>
      <c r="NI16" s="138"/>
      <c r="NJ16" s="138"/>
      <c r="NK16" s="138"/>
      <c r="NL16" s="138"/>
      <c r="NM16" s="138"/>
      <c r="NN16" s="138"/>
      <c r="NO16" s="138"/>
      <c r="NP16" s="138"/>
      <c r="NQ16" s="138"/>
      <c r="NR16" s="138"/>
      <c r="NS16" s="138"/>
      <c r="NT16" s="138"/>
      <c r="NU16" s="138"/>
      <c r="NV16" s="138"/>
      <c r="NW16" s="138"/>
      <c r="NX16" s="138"/>
      <c r="NY16" s="138"/>
      <c r="NZ16" s="138"/>
      <c r="OA16" s="138"/>
      <c r="OB16" s="138"/>
      <c r="OC16" s="138"/>
      <c r="OD16" s="138"/>
      <c r="OE16" s="138"/>
      <c r="OF16" s="138"/>
      <c r="OG16" s="138"/>
      <c r="OH16" s="138"/>
      <c r="OI16" s="138"/>
      <c r="OJ16" s="138"/>
      <c r="OK16" s="138"/>
      <c r="OL16" s="138"/>
      <c r="OM16" s="138"/>
      <c r="ON16" s="138"/>
      <c r="OO16" s="138"/>
      <c r="OP16" s="138"/>
      <c r="OQ16" s="138"/>
      <c r="OR16" s="138"/>
      <c r="OS16" s="138"/>
      <c r="OT16" s="138"/>
      <c r="OU16" s="138"/>
      <c r="OV16" s="138"/>
      <c r="OW16" s="138"/>
      <c r="OX16" s="138"/>
      <c r="OY16" s="138"/>
      <c r="OZ16" s="138"/>
      <c r="PA16" s="138"/>
      <c r="PB16" s="138"/>
    </row>
    <row r="17" spans="1:418" ht="36" customHeight="1" x14ac:dyDescent="0.2">
      <c r="A17" s="50"/>
      <c r="B17" s="108"/>
      <c r="C17" s="108"/>
      <c r="D17" s="128">
        <v>7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3"/>
      <c r="AM17" s="133"/>
      <c r="AN17" s="133"/>
      <c r="AO17" s="133"/>
      <c r="AP17" s="133"/>
      <c r="AQ17" s="133"/>
      <c r="AR17" s="133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8"/>
      <c r="GJ17" s="138"/>
      <c r="GK17" s="138"/>
      <c r="GL17" s="138"/>
      <c r="GM17" s="138"/>
      <c r="GN17" s="138"/>
      <c r="GO17" s="138"/>
      <c r="GP17" s="138"/>
      <c r="GQ17" s="138"/>
      <c r="GR17" s="138"/>
      <c r="GS17" s="138"/>
      <c r="GT17" s="138"/>
      <c r="GU17" s="138"/>
      <c r="GV17" s="138"/>
      <c r="GW17" s="138"/>
      <c r="GX17" s="138"/>
      <c r="GY17" s="138"/>
      <c r="GZ17" s="138"/>
      <c r="HA17" s="138"/>
      <c r="HB17" s="138"/>
      <c r="HC17" s="138"/>
      <c r="HD17" s="138"/>
      <c r="HE17" s="138"/>
      <c r="HF17" s="138"/>
      <c r="HG17" s="138"/>
      <c r="HH17" s="138"/>
      <c r="HI17" s="138"/>
      <c r="HJ17" s="138"/>
      <c r="HK17" s="138"/>
      <c r="HL17" s="138"/>
      <c r="HM17" s="138"/>
      <c r="HN17" s="138"/>
      <c r="HO17" s="138"/>
      <c r="HP17" s="138"/>
      <c r="HQ17" s="138"/>
      <c r="HR17" s="138"/>
      <c r="HS17" s="138"/>
      <c r="HT17" s="138"/>
      <c r="HU17" s="138"/>
      <c r="HV17" s="138"/>
      <c r="HW17" s="138"/>
      <c r="HX17" s="138"/>
      <c r="HY17" s="138"/>
      <c r="HZ17" s="138"/>
      <c r="IA17" s="138"/>
      <c r="IB17" s="138"/>
      <c r="IC17" s="138"/>
      <c r="ID17" s="138"/>
      <c r="IE17" s="138"/>
      <c r="IF17" s="138"/>
      <c r="IG17" s="138"/>
      <c r="IH17" s="138"/>
      <c r="II17" s="138"/>
      <c r="IJ17" s="138"/>
      <c r="IK17" s="138"/>
      <c r="IL17" s="138"/>
      <c r="IM17" s="138"/>
      <c r="IN17" s="138"/>
      <c r="IO17" s="138"/>
      <c r="IP17" s="138"/>
      <c r="IQ17" s="138"/>
      <c r="IR17" s="138"/>
      <c r="IS17" s="138"/>
      <c r="IT17" s="138"/>
      <c r="IU17" s="138"/>
      <c r="IV17" s="138"/>
      <c r="IW17" s="138"/>
      <c r="IX17" s="138"/>
      <c r="IY17" s="138"/>
      <c r="IZ17" s="138"/>
      <c r="JA17" s="138"/>
      <c r="JB17" s="138"/>
      <c r="JC17" s="138"/>
      <c r="JD17" s="138"/>
      <c r="JE17" s="138"/>
      <c r="JF17" s="138"/>
      <c r="JG17" s="138"/>
      <c r="JH17" s="138"/>
      <c r="JI17" s="138"/>
      <c r="JJ17" s="138"/>
      <c r="JK17" s="138"/>
      <c r="JL17" s="138"/>
      <c r="JM17" s="138"/>
      <c r="JN17" s="138"/>
      <c r="JO17" s="138"/>
      <c r="JP17" s="138"/>
      <c r="JQ17" s="138"/>
      <c r="JR17" s="138"/>
      <c r="JS17" s="138"/>
      <c r="JT17" s="138"/>
      <c r="JU17" s="138"/>
      <c r="JV17" s="138"/>
      <c r="JW17" s="138"/>
      <c r="JX17" s="138"/>
      <c r="JY17" s="138"/>
      <c r="JZ17" s="138"/>
      <c r="KA17" s="138"/>
      <c r="KB17" s="138"/>
      <c r="KC17" s="138"/>
      <c r="KD17" s="138"/>
      <c r="KE17" s="138"/>
      <c r="KF17" s="138"/>
      <c r="KG17" s="138"/>
      <c r="KH17" s="138"/>
      <c r="KI17" s="138"/>
      <c r="KJ17" s="138"/>
      <c r="KK17" s="138"/>
      <c r="KL17" s="138"/>
      <c r="KM17" s="138"/>
      <c r="KN17" s="138"/>
      <c r="KO17" s="138"/>
      <c r="KP17" s="138"/>
      <c r="KQ17" s="138"/>
      <c r="KR17" s="138"/>
      <c r="KS17" s="138"/>
      <c r="KT17" s="138"/>
      <c r="KU17" s="138"/>
      <c r="KV17" s="138"/>
      <c r="KW17" s="138"/>
      <c r="KX17" s="138"/>
      <c r="KY17" s="138"/>
      <c r="KZ17" s="138"/>
      <c r="LA17" s="138"/>
      <c r="LB17" s="138"/>
      <c r="LC17" s="138"/>
      <c r="LD17" s="138"/>
      <c r="LE17" s="138"/>
      <c r="LF17" s="138"/>
      <c r="LG17" s="138"/>
      <c r="LH17" s="138"/>
      <c r="LI17" s="138"/>
      <c r="LJ17" s="138"/>
      <c r="LK17" s="138"/>
      <c r="LL17" s="138"/>
      <c r="LM17" s="138"/>
      <c r="LN17" s="138"/>
      <c r="LO17" s="138"/>
      <c r="LP17" s="138"/>
      <c r="LQ17" s="138"/>
      <c r="LR17" s="138"/>
      <c r="LS17" s="138"/>
      <c r="LT17" s="138"/>
      <c r="LU17" s="138"/>
      <c r="LV17" s="138"/>
      <c r="LW17" s="138"/>
      <c r="LX17" s="138"/>
      <c r="LY17" s="138"/>
      <c r="LZ17" s="138"/>
      <c r="MA17" s="138"/>
      <c r="MB17" s="138"/>
      <c r="MC17" s="138"/>
      <c r="MD17" s="138"/>
      <c r="ME17" s="138"/>
      <c r="MF17" s="138"/>
      <c r="MG17" s="138"/>
      <c r="MH17" s="138"/>
      <c r="MI17" s="138"/>
      <c r="MJ17" s="138"/>
      <c r="MK17" s="138"/>
      <c r="ML17" s="138"/>
      <c r="MM17" s="138"/>
      <c r="MN17" s="138"/>
      <c r="MO17" s="138"/>
      <c r="MP17" s="138"/>
      <c r="MQ17" s="138"/>
      <c r="MR17" s="138"/>
      <c r="MS17" s="138"/>
      <c r="MT17" s="138"/>
      <c r="MU17" s="138"/>
      <c r="MV17" s="138"/>
      <c r="MW17" s="138"/>
      <c r="MX17" s="138"/>
      <c r="MY17" s="138"/>
      <c r="MZ17" s="138"/>
      <c r="NA17" s="138"/>
      <c r="NB17" s="138"/>
      <c r="NC17" s="138"/>
      <c r="ND17" s="138"/>
      <c r="NE17" s="138"/>
      <c r="NF17" s="138"/>
      <c r="NG17" s="138"/>
      <c r="NH17" s="138"/>
      <c r="NI17" s="138"/>
      <c r="NJ17" s="138"/>
      <c r="NK17" s="138"/>
      <c r="NL17" s="138"/>
      <c r="NM17" s="138"/>
      <c r="NN17" s="138"/>
      <c r="NO17" s="138"/>
      <c r="NP17" s="138"/>
      <c r="NQ17" s="138"/>
      <c r="NR17" s="138"/>
      <c r="NS17" s="138"/>
      <c r="NT17" s="138"/>
      <c r="NU17" s="138"/>
      <c r="NV17" s="138"/>
      <c r="NW17" s="138"/>
      <c r="NX17" s="138"/>
      <c r="NY17" s="138"/>
      <c r="NZ17" s="138"/>
      <c r="OA17" s="138"/>
      <c r="OB17" s="138"/>
      <c r="OC17" s="138"/>
      <c r="OD17" s="138"/>
      <c r="OE17" s="138"/>
      <c r="OF17" s="138"/>
      <c r="OG17" s="138"/>
      <c r="OH17" s="138"/>
      <c r="OI17" s="138"/>
      <c r="OJ17" s="138"/>
      <c r="OK17" s="138"/>
      <c r="OL17" s="138"/>
      <c r="OM17" s="138"/>
      <c r="ON17" s="138"/>
      <c r="OO17" s="138"/>
      <c r="OP17" s="138"/>
      <c r="OQ17" s="138"/>
      <c r="OR17" s="138"/>
      <c r="OS17" s="138"/>
      <c r="OT17" s="138"/>
      <c r="OU17" s="138"/>
      <c r="OV17" s="138"/>
      <c r="OW17" s="138"/>
      <c r="OX17" s="138"/>
      <c r="OY17" s="138"/>
      <c r="OZ17" s="138"/>
      <c r="PA17" s="138"/>
      <c r="PB17" s="138"/>
    </row>
    <row r="18" spans="1:418" ht="32.25" customHeight="1" x14ac:dyDescent="0.2">
      <c r="A18" s="50"/>
      <c r="B18" s="108"/>
      <c r="C18" s="108"/>
      <c r="D18" s="128">
        <v>19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8"/>
      <c r="GJ18" s="138"/>
      <c r="GK18" s="138"/>
      <c r="GL18" s="138"/>
      <c r="GM18" s="138"/>
      <c r="GN18" s="138"/>
      <c r="GO18" s="138"/>
      <c r="GP18" s="138"/>
      <c r="GQ18" s="138"/>
      <c r="GR18" s="138"/>
      <c r="GS18" s="138"/>
      <c r="GT18" s="138"/>
      <c r="GU18" s="138"/>
      <c r="GV18" s="138"/>
      <c r="GW18" s="138"/>
      <c r="GX18" s="138"/>
      <c r="GY18" s="138"/>
      <c r="GZ18" s="138"/>
      <c r="HA18" s="138"/>
      <c r="HB18" s="138"/>
      <c r="HC18" s="138"/>
      <c r="HD18" s="138"/>
      <c r="HE18" s="138"/>
      <c r="HF18" s="138"/>
      <c r="HG18" s="138"/>
      <c r="HH18" s="138"/>
      <c r="HI18" s="138"/>
      <c r="HJ18" s="138"/>
      <c r="HK18" s="138"/>
      <c r="HL18" s="138"/>
      <c r="HM18" s="138"/>
      <c r="HN18" s="138"/>
      <c r="HO18" s="138"/>
      <c r="HP18" s="138"/>
      <c r="HQ18" s="138"/>
      <c r="HR18" s="138"/>
      <c r="HS18" s="138"/>
      <c r="HT18" s="138"/>
      <c r="HU18" s="138"/>
      <c r="HV18" s="138"/>
      <c r="HW18" s="138"/>
      <c r="HX18" s="138"/>
      <c r="HY18" s="138"/>
      <c r="HZ18" s="138"/>
      <c r="IA18" s="138"/>
      <c r="IB18" s="138"/>
      <c r="IC18" s="138"/>
      <c r="ID18" s="138"/>
      <c r="IE18" s="138"/>
      <c r="IF18" s="138"/>
      <c r="IG18" s="138"/>
      <c r="IH18" s="138"/>
      <c r="II18" s="138"/>
      <c r="IJ18" s="138"/>
      <c r="IK18" s="138"/>
      <c r="IL18" s="138"/>
      <c r="IM18" s="138"/>
      <c r="IN18" s="138"/>
      <c r="IO18" s="138"/>
      <c r="IP18" s="138"/>
      <c r="IQ18" s="138"/>
      <c r="IR18" s="138"/>
      <c r="IS18" s="138"/>
      <c r="IT18" s="138"/>
      <c r="IU18" s="138"/>
      <c r="IV18" s="138"/>
      <c r="IW18" s="138"/>
      <c r="IX18" s="138"/>
      <c r="IY18" s="138"/>
      <c r="IZ18" s="138"/>
      <c r="JA18" s="138"/>
      <c r="JB18" s="138"/>
      <c r="JC18" s="138"/>
      <c r="JD18" s="138"/>
      <c r="JE18" s="138"/>
      <c r="JF18" s="138"/>
      <c r="JG18" s="138"/>
      <c r="JH18" s="138"/>
      <c r="JI18" s="138"/>
      <c r="JJ18" s="138"/>
      <c r="JK18" s="138"/>
      <c r="JL18" s="138"/>
      <c r="JM18" s="138"/>
      <c r="JN18" s="138"/>
      <c r="JO18" s="138"/>
      <c r="JP18" s="138"/>
      <c r="JQ18" s="138"/>
      <c r="JR18" s="138"/>
      <c r="JS18" s="138"/>
      <c r="JT18" s="138"/>
      <c r="JU18" s="138"/>
      <c r="JV18" s="138"/>
      <c r="JW18" s="138"/>
      <c r="JX18" s="138"/>
      <c r="JY18" s="138"/>
      <c r="JZ18" s="138"/>
      <c r="KA18" s="138"/>
      <c r="KB18" s="138"/>
      <c r="KC18" s="138"/>
      <c r="KD18" s="138"/>
      <c r="KE18" s="138"/>
      <c r="KF18" s="138"/>
      <c r="KG18" s="138"/>
      <c r="KH18" s="138"/>
      <c r="KI18" s="138"/>
      <c r="KJ18" s="138"/>
      <c r="KK18" s="138"/>
      <c r="KL18" s="138"/>
      <c r="KM18" s="138"/>
      <c r="KN18" s="138"/>
      <c r="KO18" s="138"/>
      <c r="KP18" s="138"/>
      <c r="KQ18" s="138"/>
      <c r="KR18" s="138"/>
      <c r="KS18" s="138"/>
      <c r="KT18" s="138"/>
      <c r="KU18" s="138"/>
      <c r="KV18" s="138"/>
      <c r="KW18" s="138"/>
      <c r="KX18" s="138"/>
      <c r="KY18" s="138"/>
      <c r="KZ18" s="138"/>
      <c r="LA18" s="138"/>
      <c r="LB18" s="138"/>
      <c r="LC18" s="138"/>
      <c r="LD18" s="138"/>
      <c r="LE18" s="138"/>
      <c r="LF18" s="138"/>
      <c r="LG18" s="138"/>
      <c r="LH18" s="138"/>
      <c r="LI18" s="138"/>
      <c r="LJ18" s="138"/>
      <c r="LK18" s="138"/>
      <c r="LL18" s="138"/>
      <c r="LM18" s="138"/>
      <c r="LN18" s="138"/>
      <c r="LO18" s="138"/>
      <c r="LP18" s="138"/>
      <c r="LQ18" s="138"/>
      <c r="LR18" s="138"/>
      <c r="LS18" s="138"/>
      <c r="LT18" s="138"/>
      <c r="LU18" s="138"/>
      <c r="LV18" s="138"/>
      <c r="LW18" s="138"/>
      <c r="LX18" s="138"/>
      <c r="LY18" s="138"/>
      <c r="LZ18" s="138"/>
      <c r="MA18" s="138"/>
      <c r="MB18" s="138"/>
      <c r="MC18" s="138"/>
      <c r="MD18" s="138"/>
      <c r="ME18" s="138"/>
      <c r="MF18" s="138"/>
      <c r="MG18" s="138"/>
      <c r="MH18" s="138"/>
      <c r="MI18" s="138"/>
      <c r="MJ18" s="138"/>
      <c r="MK18" s="138"/>
      <c r="ML18" s="138"/>
      <c r="MM18" s="138"/>
      <c r="MN18" s="138"/>
      <c r="MO18" s="138"/>
      <c r="MP18" s="138"/>
      <c r="MQ18" s="138"/>
      <c r="MR18" s="138"/>
      <c r="MS18" s="138"/>
      <c r="MT18" s="138"/>
      <c r="MU18" s="138"/>
      <c r="MV18" s="138"/>
      <c r="MW18" s="138"/>
      <c r="MX18" s="138"/>
      <c r="MY18" s="138"/>
      <c r="MZ18" s="138"/>
      <c r="NA18" s="138"/>
      <c r="NB18" s="138"/>
      <c r="NC18" s="138"/>
      <c r="ND18" s="138"/>
      <c r="NE18" s="138"/>
      <c r="NF18" s="138"/>
      <c r="NG18" s="138"/>
      <c r="NH18" s="138"/>
      <c r="NI18" s="138"/>
      <c r="NJ18" s="138"/>
      <c r="NK18" s="138"/>
      <c r="NL18" s="138"/>
      <c r="NM18" s="138"/>
      <c r="NN18" s="138"/>
      <c r="NO18" s="138"/>
      <c r="NP18" s="138"/>
      <c r="NQ18" s="138"/>
      <c r="NR18" s="138"/>
      <c r="NS18" s="138"/>
      <c r="NT18" s="138"/>
      <c r="NU18" s="138"/>
      <c r="NV18" s="138"/>
      <c r="NW18" s="138"/>
      <c r="NX18" s="138"/>
      <c r="NY18" s="138"/>
      <c r="NZ18" s="138"/>
      <c r="OA18" s="138"/>
      <c r="OB18" s="138"/>
      <c r="OC18" s="138"/>
      <c r="OD18" s="138"/>
      <c r="OE18" s="138"/>
      <c r="OF18" s="138"/>
      <c r="OG18" s="138"/>
      <c r="OH18" s="138"/>
      <c r="OI18" s="138"/>
      <c r="OJ18" s="138"/>
      <c r="OK18" s="138"/>
      <c r="OL18" s="138"/>
      <c r="OM18" s="138"/>
      <c r="ON18" s="138"/>
      <c r="OO18" s="138"/>
      <c r="OP18" s="138"/>
      <c r="OQ18" s="138"/>
      <c r="OR18" s="138"/>
      <c r="OS18" s="138"/>
      <c r="OT18" s="138"/>
      <c r="OU18" s="138"/>
      <c r="OV18" s="138"/>
      <c r="OW18" s="138"/>
      <c r="OX18" s="138"/>
      <c r="OY18" s="138"/>
      <c r="OZ18" s="138"/>
      <c r="PA18" s="138"/>
      <c r="PB18" s="138"/>
    </row>
    <row r="19" spans="1:418" ht="33" customHeight="1" x14ac:dyDescent="0.2">
      <c r="A19" s="240" t="s">
        <v>72</v>
      </c>
      <c r="B19" s="241"/>
      <c r="C19" s="241"/>
      <c r="D19" s="241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2"/>
      <c r="AX19" s="242"/>
      <c r="AY19" s="242"/>
      <c r="AZ19" s="242"/>
      <c r="BA19" s="242"/>
      <c r="BB19" s="242"/>
      <c r="BC19" s="242"/>
      <c r="BD19" s="242"/>
      <c r="BE19" s="242"/>
      <c r="BF19" s="242"/>
      <c r="BG19" s="242"/>
      <c r="BH19" s="242"/>
      <c r="BI19" s="242"/>
      <c r="BJ19" s="242"/>
      <c r="BK19" s="242"/>
      <c r="BL19" s="242"/>
      <c r="BM19" s="242"/>
      <c r="BN19" s="242"/>
      <c r="BO19" s="242"/>
      <c r="BP19" s="242"/>
      <c r="BQ19" s="242"/>
      <c r="BR19" s="242"/>
      <c r="BS19" s="242"/>
      <c r="BT19" s="242"/>
      <c r="BU19" s="242"/>
      <c r="BV19" s="242"/>
      <c r="BW19" s="242"/>
      <c r="BX19" s="242"/>
      <c r="BY19" s="242"/>
      <c r="BZ19" s="242"/>
      <c r="CA19" s="242"/>
      <c r="CB19" s="242"/>
      <c r="CC19" s="242"/>
      <c r="CD19" s="242"/>
      <c r="CE19" s="242"/>
      <c r="CF19" s="242"/>
      <c r="CG19" s="242"/>
      <c r="CH19" s="242"/>
      <c r="CI19" s="242"/>
      <c r="CJ19" s="242"/>
      <c r="CK19" s="242"/>
      <c r="CL19" s="242"/>
      <c r="CM19" s="242"/>
      <c r="CN19" s="242"/>
      <c r="CO19" s="242"/>
      <c r="CP19" s="242"/>
      <c r="CQ19" s="242"/>
      <c r="CR19" s="242"/>
      <c r="CS19" s="242"/>
      <c r="CT19" s="242"/>
      <c r="CU19" s="242"/>
      <c r="CV19" s="242"/>
      <c r="CW19" s="242"/>
      <c r="CX19" s="242"/>
      <c r="CY19" s="242"/>
      <c r="CZ19" s="242"/>
      <c r="DA19" s="242"/>
      <c r="DB19" s="242"/>
      <c r="DC19" s="242"/>
      <c r="DD19" s="242"/>
      <c r="DE19" s="242"/>
      <c r="DF19" s="242"/>
      <c r="DG19" s="242"/>
      <c r="DH19" s="242"/>
      <c r="DI19" s="242"/>
      <c r="DJ19" s="242"/>
      <c r="DK19" s="242"/>
      <c r="DL19" s="242"/>
      <c r="DM19" s="242"/>
      <c r="DN19" s="242"/>
      <c r="DO19" s="242"/>
      <c r="DP19" s="242"/>
      <c r="DQ19" s="242"/>
      <c r="DR19" s="242"/>
      <c r="DS19" s="242"/>
      <c r="DT19" s="242"/>
      <c r="DU19" s="242"/>
      <c r="DV19" s="242"/>
      <c r="DW19" s="242"/>
      <c r="DX19" s="242"/>
      <c r="DY19" s="242"/>
      <c r="DZ19" s="242"/>
      <c r="EA19" s="242"/>
      <c r="EB19" s="242"/>
      <c r="EC19" s="242"/>
      <c r="ED19" s="242"/>
      <c r="EE19" s="242"/>
      <c r="EF19" s="242"/>
      <c r="EG19" s="242"/>
      <c r="EH19" s="242"/>
      <c r="EI19" s="242"/>
      <c r="EJ19" s="242"/>
      <c r="EK19" s="242"/>
      <c r="EL19" s="242"/>
      <c r="EM19" s="242"/>
      <c r="EN19" s="242"/>
      <c r="EO19" s="242"/>
      <c r="EP19" s="242"/>
      <c r="EQ19" s="242"/>
      <c r="ER19" s="242"/>
      <c r="ES19" s="242"/>
      <c r="ET19" s="242"/>
      <c r="EU19" s="242"/>
      <c r="EV19" s="242"/>
      <c r="EW19" s="242"/>
      <c r="EX19" s="242"/>
      <c r="EY19" s="242"/>
      <c r="EZ19" s="242"/>
      <c r="FA19" s="242"/>
      <c r="FB19" s="242"/>
      <c r="FC19" s="242"/>
      <c r="FD19" s="242"/>
      <c r="FE19" s="242"/>
      <c r="FF19" s="242"/>
      <c r="FG19" s="242"/>
      <c r="FH19" s="242"/>
      <c r="FI19" s="242"/>
      <c r="FJ19" s="242"/>
      <c r="FK19" s="242"/>
      <c r="FL19" s="242"/>
      <c r="FM19" s="242"/>
      <c r="FN19" s="242"/>
      <c r="FO19" s="242"/>
      <c r="FP19" s="242"/>
      <c r="FQ19" s="242"/>
      <c r="FR19" s="242"/>
      <c r="FS19" s="242"/>
      <c r="FT19" s="242"/>
      <c r="FU19" s="242"/>
      <c r="FV19" s="242"/>
      <c r="FW19" s="242"/>
      <c r="FX19" s="242"/>
      <c r="FY19" s="242"/>
      <c r="FZ19" s="242"/>
      <c r="GA19" s="242"/>
      <c r="GB19" s="242"/>
      <c r="GC19" s="242"/>
      <c r="GD19" s="242"/>
      <c r="GE19" s="242"/>
      <c r="GF19" s="242"/>
      <c r="GG19" s="242"/>
      <c r="GH19" s="243"/>
      <c r="GI19" s="138"/>
      <c r="GJ19" s="138"/>
      <c r="GK19" s="138"/>
      <c r="GL19" s="138"/>
      <c r="GM19" s="138"/>
      <c r="GN19" s="138"/>
      <c r="GO19" s="138"/>
      <c r="GP19" s="138"/>
      <c r="GQ19" s="138"/>
      <c r="GR19" s="138"/>
      <c r="GS19" s="138"/>
      <c r="GT19" s="138"/>
      <c r="GU19" s="138"/>
      <c r="GV19" s="138"/>
      <c r="GW19" s="138"/>
      <c r="GX19" s="138"/>
      <c r="GY19" s="138"/>
      <c r="GZ19" s="138"/>
      <c r="HA19" s="138"/>
      <c r="HB19" s="138"/>
      <c r="HC19" s="138"/>
      <c r="HD19" s="138"/>
      <c r="HE19" s="138"/>
      <c r="HF19" s="138"/>
      <c r="HG19" s="138"/>
      <c r="HH19" s="138"/>
      <c r="HI19" s="138"/>
      <c r="HJ19" s="138"/>
      <c r="HK19" s="138"/>
      <c r="HL19" s="138"/>
      <c r="HM19" s="138"/>
      <c r="HN19" s="138"/>
      <c r="HO19" s="138"/>
      <c r="HP19" s="138"/>
      <c r="HQ19" s="138"/>
      <c r="HR19" s="138"/>
      <c r="HS19" s="138"/>
      <c r="HT19" s="138"/>
      <c r="HU19" s="138"/>
      <c r="HV19" s="138"/>
      <c r="HW19" s="138"/>
      <c r="HX19" s="138"/>
      <c r="HY19" s="138"/>
      <c r="HZ19" s="138"/>
      <c r="IA19" s="138"/>
      <c r="IB19" s="138"/>
      <c r="IC19" s="138"/>
      <c r="ID19" s="138"/>
      <c r="IE19" s="138"/>
      <c r="IF19" s="138"/>
      <c r="IG19" s="138"/>
      <c r="IH19" s="138"/>
      <c r="II19" s="138"/>
      <c r="IJ19" s="138"/>
      <c r="IK19" s="138"/>
      <c r="IL19" s="138"/>
      <c r="IM19" s="138"/>
      <c r="IN19" s="138"/>
      <c r="IO19" s="138"/>
      <c r="IP19" s="138"/>
      <c r="IQ19" s="138"/>
      <c r="IR19" s="138"/>
      <c r="IS19" s="138"/>
      <c r="IT19" s="138"/>
      <c r="IU19" s="138"/>
      <c r="IV19" s="138"/>
      <c r="IW19" s="138"/>
      <c r="IX19" s="138"/>
      <c r="IY19" s="138"/>
      <c r="IZ19" s="138"/>
      <c r="JA19" s="138"/>
      <c r="JB19" s="138"/>
      <c r="JC19" s="138"/>
      <c r="JD19" s="138"/>
      <c r="JE19" s="138"/>
      <c r="JF19" s="138"/>
      <c r="JG19" s="138"/>
      <c r="JH19" s="138"/>
      <c r="JI19" s="138"/>
      <c r="JJ19" s="138"/>
      <c r="JK19" s="138"/>
      <c r="JL19" s="138"/>
      <c r="JM19" s="138"/>
      <c r="JN19" s="138"/>
      <c r="JO19" s="138"/>
      <c r="JP19" s="138"/>
      <c r="JQ19" s="138"/>
      <c r="JR19" s="138"/>
      <c r="JS19" s="138"/>
      <c r="JT19" s="138"/>
      <c r="JU19" s="138"/>
      <c r="JV19" s="138"/>
      <c r="JW19" s="138"/>
      <c r="JX19" s="138"/>
      <c r="JY19" s="138"/>
      <c r="JZ19" s="138"/>
      <c r="KA19" s="138"/>
      <c r="KB19" s="138"/>
      <c r="KC19" s="138"/>
      <c r="KD19" s="138"/>
      <c r="KE19" s="138"/>
      <c r="KF19" s="138"/>
      <c r="KG19" s="138"/>
      <c r="KH19" s="138"/>
      <c r="KI19" s="138"/>
      <c r="KJ19" s="138"/>
      <c r="KK19" s="138"/>
      <c r="KL19" s="138"/>
      <c r="KM19" s="138"/>
      <c r="KN19" s="138"/>
      <c r="KO19" s="138"/>
      <c r="KP19" s="138"/>
      <c r="KQ19" s="138"/>
      <c r="KR19" s="138"/>
      <c r="KS19" s="138"/>
      <c r="KT19" s="138"/>
      <c r="KU19" s="138"/>
      <c r="KV19" s="138"/>
      <c r="KW19" s="138"/>
      <c r="KX19" s="138"/>
      <c r="KY19" s="138"/>
      <c r="KZ19" s="138"/>
      <c r="LA19" s="138"/>
      <c r="LB19" s="138"/>
      <c r="LC19" s="138"/>
      <c r="LD19" s="138"/>
      <c r="LE19" s="138"/>
      <c r="LF19" s="138"/>
      <c r="LG19" s="138"/>
      <c r="LH19" s="138"/>
      <c r="LI19" s="138"/>
      <c r="LJ19" s="138"/>
      <c r="LK19" s="138"/>
      <c r="LL19" s="138"/>
      <c r="LM19" s="138"/>
      <c r="LN19" s="138"/>
      <c r="LO19" s="138"/>
      <c r="LP19" s="138"/>
      <c r="LQ19" s="138"/>
      <c r="LR19" s="138"/>
      <c r="LS19" s="138"/>
      <c r="LT19" s="138"/>
      <c r="LU19" s="138"/>
      <c r="LV19" s="138"/>
      <c r="LW19" s="138"/>
      <c r="LX19" s="138"/>
      <c r="LY19" s="138"/>
      <c r="LZ19" s="138"/>
      <c r="MA19" s="138"/>
      <c r="MB19" s="138"/>
      <c r="MC19" s="138"/>
      <c r="MD19" s="138"/>
      <c r="ME19" s="138"/>
      <c r="MF19" s="138"/>
      <c r="MG19" s="138"/>
      <c r="MH19" s="138"/>
      <c r="MI19" s="138"/>
      <c r="MJ19" s="138"/>
      <c r="MK19" s="138"/>
      <c r="ML19" s="138"/>
      <c r="MM19" s="138"/>
      <c r="MN19" s="138"/>
      <c r="MO19" s="138"/>
      <c r="MP19" s="138"/>
      <c r="MQ19" s="138"/>
      <c r="MR19" s="138"/>
      <c r="MS19" s="138"/>
      <c r="MT19" s="138"/>
      <c r="MU19" s="138"/>
      <c r="MV19" s="138"/>
      <c r="MW19" s="138"/>
      <c r="MX19" s="138"/>
      <c r="MY19" s="138"/>
      <c r="MZ19" s="138"/>
      <c r="NA19" s="138"/>
      <c r="NB19" s="138"/>
      <c r="NC19" s="138"/>
      <c r="ND19" s="138"/>
      <c r="NE19" s="138"/>
      <c r="NF19" s="138"/>
      <c r="NG19" s="138"/>
      <c r="NH19" s="138"/>
      <c r="NI19" s="138"/>
      <c r="NJ19" s="138"/>
      <c r="NK19" s="138"/>
      <c r="NL19" s="138"/>
      <c r="NM19" s="138"/>
      <c r="NN19" s="138"/>
      <c r="NO19" s="138"/>
      <c r="NP19" s="138"/>
      <c r="NQ19" s="138"/>
      <c r="NR19" s="138"/>
      <c r="NS19" s="138"/>
      <c r="NT19" s="138"/>
      <c r="NU19" s="138"/>
      <c r="NV19" s="138"/>
      <c r="NW19" s="138"/>
      <c r="NX19" s="138"/>
      <c r="NY19" s="138"/>
      <c r="NZ19" s="138"/>
      <c r="OA19" s="138"/>
      <c r="OB19" s="138"/>
      <c r="OC19" s="138"/>
      <c r="OD19" s="138"/>
      <c r="OE19" s="138"/>
      <c r="OF19" s="138"/>
      <c r="OG19" s="138"/>
      <c r="OH19" s="138"/>
      <c r="OI19" s="138"/>
      <c r="OJ19" s="138"/>
      <c r="OK19" s="138"/>
      <c r="OL19" s="138"/>
      <c r="OM19" s="138"/>
      <c r="ON19" s="138"/>
      <c r="OO19" s="138"/>
      <c r="OP19" s="138"/>
      <c r="OQ19" s="138"/>
      <c r="OR19" s="138"/>
      <c r="OS19" s="138"/>
      <c r="OT19" s="138"/>
      <c r="OU19" s="138"/>
      <c r="OV19" s="138"/>
      <c r="OW19" s="138"/>
      <c r="OX19" s="138"/>
      <c r="OY19" s="138"/>
      <c r="OZ19" s="138"/>
      <c r="PA19" s="138"/>
      <c r="PB19" s="138"/>
    </row>
    <row r="20" spans="1:418" s="121" customFormat="1" ht="33.75" customHeight="1" x14ac:dyDescent="0.2">
      <c r="A20" s="104" t="s">
        <v>73</v>
      </c>
      <c r="B20" s="104"/>
      <c r="C20" s="104"/>
      <c r="D20" s="129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40"/>
      <c r="GJ20" s="140"/>
      <c r="GK20" s="140"/>
      <c r="GL20" s="140"/>
      <c r="GM20" s="140"/>
      <c r="GN20" s="140"/>
      <c r="GO20" s="140"/>
      <c r="GP20" s="140"/>
      <c r="GQ20" s="140"/>
      <c r="GR20" s="140"/>
      <c r="GS20" s="140"/>
      <c r="GT20" s="140"/>
      <c r="GU20" s="140"/>
      <c r="GV20" s="140"/>
      <c r="GW20" s="140"/>
      <c r="GX20" s="140"/>
      <c r="GY20" s="140"/>
      <c r="GZ20" s="140"/>
      <c r="HA20" s="140"/>
      <c r="HB20" s="140"/>
      <c r="HC20" s="140"/>
      <c r="HD20" s="140"/>
      <c r="HE20" s="140"/>
      <c r="HF20" s="140"/>
      <c r="HG20" s="140"/>
      <c r="HH20" s="140"/>
      <c r="HI20" s="140"/>
      <c r="HJ20" s="140"/>
      <c r="HK20" s="140"/>
      <c r="HL20" s="140"/>
      <c r="HM20" s="140"/>
      <c r="HN20" s="140"/>
      <c r="HO20" s="140"/>
      <c r="HP20" s="140"/>
      <c r="HQ20" s="140"/>
      <c r="HR20" s="140"/>
      <c r="HS20" s="140"/>
      <c r="HT20" s="140"/>
      <c r="HU20" s="140"/>
      <c r="HV20" s="140"/>
      <c r="HW20" s="140"/>
      <c r="HX20" s="140"/>
      <c r="HY20" s="140"/>
      <c r="HZ20" s="140"/>
      <c r="IA20" s="140"/>
      <c r="IB20" s="140"/>
      <c r="IC20" s="140"/>
      <c r="ID20" s="140"/>
      <c r="IE20" s="140"/>
      <c r="IF20" s="140"/>
      <c r="IG20" s="140"/>
      <c r="IH20" s="140"/>
      <c r="II20" s="140"/>
      <c r="IJ20" s="140"/>
      <c r="IK20" s="140"/>
      <c r="IL20" s="140"/>
      <c r="IM20" s="140"/>
      <c r="IN20" s="140"/>
      <c r="IO20" s="140"/>
      <c r="IP20" s="140"/>
      <c r="IQ20" s="140"/>
      <c r="IR20" s="140"/>
      <c r="IS20" s="140"/>
      <c r="IT20" s="140"/>
      <c r="IU20" s="140"/>
      <c r="IV20" s="140"/>
      <c r="IW20" s="140"/>
      <c r="IX20" s="140"/>
      <c r="IY20" s="140"/>
      <c r="IZ20" s="140"/>
      <c r="JA20" s="140"/>
      <c r="JB20" s="140"/>
      <c r="JC20" s="140"/>
      <c r="JD20" s="140"/>
      <c r="JE20" s="140"/>
      <c r="JF20" s="140"/>
      <c r="JG20" s="140"/>
      <c r="JH20" s="140"/>
      <c r="JI20" s="140"/>
      <c r="JJ20" s="140"/>
      <c r="JK20" s="140"/>
      <c r="JL20" s="140"/>
      <c r="JM20" s="140"/>
      <c r="JN20" s="140"/>
      <c r="JO20" s="140"/>
      <c r="JP20" s="140"/>
      <c r="JQ20" s="140"/>
      <c r="JR20" s="140"/>
      <c r="JS20" s="140"/>
      <c r="JT20" s="140"/>
      <c r="JU20" s="140"/>
      <c r="JV20" s="140"/>
      <c r="JW20" s="140"/>
      <c r="JX20" s="140"/>
      <c r="JY20" s="140"/>
      <c r="JZ20" s="140"/>
      <c r="KA20" s="140"/>
      <c r="KB20" s="140"/>
      <c r="KC20" s="140"/>
      <c r="KD20" s="140"/>
      <c r="KE20" s="140"/>
      <c r="KF20" s="140"/>
      <c r="KG20" s="140"/>
      <c r="KH20" s="140"/>
      <c r="KI20" s="140"/>
      <c r="KJ20" s="140"/>
      <c r="KK20" s="140"/>
      <c r="KL20" s="140"/>
      <c r="KM20" s="140"/>
      <c r="KN20" s="140"/>
      <c r="KO20" s="140"/>
      <c r="KP20" s="140"/>
      <c r="KQ20" s="140"/>
      <c r="KR20" s="140"/>
      <c r="KS20" s="140"/>
      <c r="KT20" s="140"/>
      <c r="KU20" s="140"/>
      <c r="KV20" s="140"/>
      <c r="KW20" s="140"/>
      <c r="KX20" s="140"/>
      <c r="KY20" s="140"/>
      <c r="KZ20" s="140"/>
      <c r="LA20" s="140"/>
      <c r="LB20" s="140"/>
      <c r="LC20" s="140"/>
      <c r="LD20" s="140"/>
      <c r="LE20" s="140"/>
      <c r="LF20" s="140"/>
      <c r="LG20" s="140"/>
      <c r="LH20" s="140"/>
      <c r="LI20" s="140"/>
      <c r="LJ20" s="140"/>
      <c r="LK20" s="140"/>
      <c r="LL20" s="140"/>
      <c r="LM20" s="140"/>
      <c r="LN20" s="140"/>
      <c r="LO20" s="140"/>
      <c r="LP20" s="140"/>
      <c r="LQ20" s="140"/>
      <c r="LR20" s="140"/>
      <c r="LS20" s="140"/>
      <c r="LT20" s="140"/>
      <c r="LU20" s="140"/>
      <c r="LV20" s="140"/>
      <c r="LW20" s="140"/>
      <c r="LX20" s="140"/>
      <c r="LY20" s="140"/>
      <c r="LZ20" s="140"/>
      <c r="MA20" s="140"/>
      <c r="MB20" s="140"/>
      <c r="MC20" s="140"/>
      <c r="MD20" s="140"/>
      <c r="ME20" s="140"/>
      <c r="MF20" s="140"/>
      <c r="MG20" s="140"/>
      <c r="MH20" s="140"/>
      <c r="MI20" s="140"/>
      <c r="MJ20" s="140"/>
      <c r="MK20" s="140"/>
      <c r="ML20" s="140"/>
      <c r="MM20" s="140"/>
      <c r="MN20" s="140"/>
      <c r="MO20" s="140"/>
      <c r="MP20" s="140"/>
      <c r="MQ20" s="140"/>
      <c r="MR20" s="140"/>
      <c r="MS20" s="140"/>
      <c r="MT20" s="140"/>
      <c r="MU20" s="140"/>
      <c r="MV20" s="140"/>
      <c r="MW20" s="140"/>
      <c r="MX20" s="140"/>
      <c r="MY20" s="140"/>
      <c r="MZ20" s="140"/>
      <c r="NA20" s="140"/>
      <c r="NB20" s="140"/>
      <c r="NC20" s="140"/>
      <c r="ND20" s="140"/>
      <c r="NE20" s="140"/>
      <c r="NF20" s="140"/>
      <c r="NG20" s="140"/>
      <c r="NH20" s="140"/>
      <c r="NI20" s="140"/>
      <c r="NJ20" s="140"/>
      <c r="NK20" s="140"/>
      <c r="NL20" s="140"/>
      <c r="NM20" s="140"/>
      <c r="NN20" s="140"/>
      <c r="NO20" s="140"/>
      <c r="NP20" s="140"/>
      <c r="NQ20" s="140"/>
      <c r="NR20" s="140"/>
      <c r="NS20" s="140"/>
      <c r="NT20" s="140"/>
      <c r="NU20" s="140"/>
      <c r="NV20" s="140"/>
      <c r="NW20" s="140"/>
      <c r="NX20" s="140"/>
      <c r="NY20" s="140"/>
      <c r="NZ20" s="140"/>
      <c r="OA20" s="140"/>
      <c r="OB20" s="140"/>
      <c r="OC20" s="140"/>
      <c r="OD20" s="140"/>
      <c r="OE20" s="140"/>
      <c r="OF20" s="140"/>
      <c r="OG20" s="140"/>
      <c r="OH20" s="140"/>
      <c r="OI20" s="140"/>
      <c r="OJ20" s="140"/>
      <c r="OK20" s="140"/>
      <c r="OL20" s="140"/>
      <c r="OM20" s="140"/>
      <c r="ON20" s="140"/>
      <c r="OO20" s="140"/>
      <c r="OP20" s="140"/>
      <c r="OQ20" s="140"/>
      <c r="OR20" s="140"/>
      <c r="OS20" s="140"/>
      <c r="OT20" s="140"/>
      <c r="OU20" s="140"/>
      <c r="OV20" s="140"/>
      <c r="OW20" s="140"/>
      <c r="OX20" s="140"/>
      <c r="OY20" s="140"/>
      <c r="OZ20" s="140"/>
      <c r="PA20" s="140"/>
      <c r="PB20" s="140"/>
    </row>
    <row r="21" spans="1:418" ht="48" customHeight="1" x14ac:dyDescent="0.2">
      <c r="A21" s="48"/>
      <c r="B21" s="106"/>
      <c r="C21" s="106"/>
      <c r="D21" s="128">
        <v>21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8"/>
      <c r="GJ21" s="138"/>
      <c r="GK21" s="138"/>
      <c r="GL21" s="138"/>
      <c r="GM21" s="138"/>
      <c r="GN21" s="138"/>
      <c r="GO21" s="138"/>
      <c r="GP21" s="138"/>
      <c r="GQ21" s="138"/>
      <c r="GR21" s="138"/>
      <c r="GS21" s="138"/>
      <c r="GT21" s="138"/>
      <c r="GU21" s="138"/>
      <c r="GV21" s="138"/>
      <c r="GW21" s="138"/>
      <c r="GX21" s="138"/>
      <c r="GY21" s="138"/>
      <c r="GZ21" s="138"/>
      <c r="HA21" s="138"/>
      <c r="HB21" s="138"/>
      <c r="HC21" s="138"/>
      <c r="HD21" s="138"/>
      <c r="HE21" s="138"/>
      <c r="HF21" s="138"/>
      <c r="HG21" s="138"/>
      <c r="HH21" s="138"/>
      <c r="HI21" s="138"/>
      <c r="HJ21" s="138"/>
      <c r="HK21" s="138"/>
      <c r="HL21" s="138"/>
      <c r="HM21" s="138"/>
      <c r="HN21" s="138"/>
      <c r="HO21" s="138"/>
      <c r="HP21" s="138"/>
      <c r="HQ21" s="138"/>
      <c r="HR21" s="138"/>
      <c r="HS21" s="138"/>
      <c r="HT21" s="138"/>
      <c r="HU21" s="138"/>
      <c r="HV21" s="138"/>
      <c r="HW21" s="138"/>
      <c r="HX21" s="138"/>
      <c r="HY21" s="138"/>
      <c r="HZ21" s="138"/>
      <c r="IA21" s="138"/>
      <c r="IB21" s="138"/>
      <c r="IC21" s="138"/>
      <c r="ID21" s="138"/>
      <c r="IE21" s="138"/>
      <c r="IF21" s="138"/>
      <c r="IG21" s="138"/>
      <c r="IH21" s="138"/>
      <c r="II21" s="138"/>
      <c r="IJ21" s="138"/>
      <c r="IK21" s="138"/>
      <c r="IL21" s="138"/>
      <c r="IM21" s="138"/>
      <c r="IN21" s="138"/>
      <c r="IO21" s="138"/>
      <c r="IP21" s="138"/>
      <c r="IQ21" s="138"/>
      <c r="IR21" s="138"/>
      <c r="IS21" s="138"/>
      <c r="IT21" s="138"/>
      <c r="IU21" s="138"/>
      <c r="IV21" s="138"/>
      <c r="IW21" s="138"/>
      <c r="IX21" s="138"/>
      <c r="IY21" s="138"/>
      <c r="IZ21" s="138"/>
      <c r="JA21" s="138"/>
      <c r="JB21" s="138"/>
      <c r="JC21" s="138"/>
      <c r="JD21" s="138"/>
      <c r="JE21" s="138"/>
      <c r="JF21" s="138"/>
      <c r="JG21" s="138"/>
      <c r="JH21" s="138"/>
      <c r="JI21" s="138"/>
      <c r="JJ21" s="138"/>
      <c r="JK21" s="138"/>
      <c r="JL21" s="138"/>
      <c r="JM21" s="138"/>
      <c r="JN21" s="138"/>
      <c r="JO21" s="138"/>
      <c r="JP21" s="138"/>
      <c r="JQ21" s="138"/>
      <c r="JR21" s="138"/>
      <c r="JS21" s="138"/>
      <c r="JT21" s="138"/>
      <c r="JU21" s="138"/>
      <c r="JV21" s="138"/>
      <c r="JW21" s="138"/>
      <c r="JX21" s="138"/>
      <c r="JY21" s="138"/>
      <c r="JZ21" s="138"/>
      <c r="KA21" s="138"/>
      <c r="KB21" s="138"/>
      <c r="KC21" s="138"/>
      <c r="KD21" s="138"/>
      <c r="KE21" s="138"/>
      <c r="KF21" s="138"/>
      <c r="KG21" s="138"/>
      <c r="KH21" s="138"/>
      <c r="KI21" s="138"/>
      <c r="KJ21" s="138"/>
      <c r="KK21" s="138"/>
      <c r="KL21" s="138"/>
      <c r="KM21" s="138"/>
      <c r="KN21" s="138"/>
      <c r="KO21" s="138"/>
      <c r="KP21" s="138"/>
      <c r="KQ21" s="138"/>
      <c r="KR21" s="138"/>
      <c r="KS21" s="138"/>
      <c r="KT21" s="138"/>
      <c r="KU21" s="138"/>
      <c r="KV21" s="138"/>
      <c r="KW21" s="138"/>
      <c r="KX21" s="138"/>
      <c r="KY21" s="138"/>
      <c r="KZ21" s="138"/>
      <c r="LA21" s="138"/>
      <c r="LB21" s="138"/>
      <c r="LC21" s="138"/>
      <c r="LD21" s="138"/>
      <c r="LE21" s="138"/>
      <c r="LF21" s="138"/>
      <c r="LG21" s="138"/>
      <c r="LH21" s="138"/>
      <c r="LI21" s="138"/>
      <c r="LJ21" s="138"/>
      <c r="LK21" s="138"/>
      <c r="LL21" s="138"/>
      <c r="LM21" s="138"/>
      <c r="LN21" s="138"/>
      <c r="LO21" s="138"/>
      <c r="LP21" s="138"/>
      <c r="LQ21" s="138"/>
      <c r="LR21" s="138"/>
      <c r="LS21" s="138"/>
      <c r="LT21" s="138"/>
      <c r="LU21" s="138"/>
      <c r="LV21" s="138"/>
      <c r="LW21" s="138"/>
      <c r="LX21" s="138"/>
      <c r="LY21" s="138"/>
      <c r="LZ21" s="138"/>
      <c r="MA21" s="138"/>
      <c r="MB21" s="138"/>
      <c r="MC21" s="138"/>
      <c r="MD21" s="138"/>
      <c r="ME21" s="138"/>
      <c r="MF21" s="138"/>
      <c r="MG21" s="138"/>
      <c r="MH21" s="138"/>
      <c r="MI21" s="138"/>
      <c r="MJ21" s="138"/>
      <c r="MK21" s="138"/>
      <c r="ML21" s="138"/>
      <c r="MM21" s="138"/>
      <c r="MN21" s="138"/>
      <c r="MO21" s="138"/>
      <c r="MP21" s="138"/>
      <c r="MQ21" s="138"/>
      <c r="MR21" s="138"/>
      <c r="MS21" s="138"/>
      <c r="MT21" s="138"/>
      <c r="MU21" s="138"/>
      <c r="MV21" s="138"/>
      <c r="MW21" s="138"/>
      <c r="MX21" s="138"/>
      <c r="MY21" s="138"/>
      <c r="MZ21" s="138"/>
      <c r="NA21" s="138"/>
      <c r="NB21" s="138"/>
      <c r="NC21" s="138"/>
      <c r="ND21" s="138"/>
      <c r="NE21" s="138"/>
      <c r="NF21" s="138"/>
      <c r="NG21" s="138"/>
      <c r="NH21" s="138"/>
      <c r="NI21" s="138"/>
      <c r="NJ21" s="138"/>
      <c r="NK21" s="138"/>
      <c r="NL21" s="138"/>
      <c r="NM21" s="138"/>
      <c r="NN21" s="138"/>
      <c r="NO21" s="138"/>
      <c r="NP21" s="138"/>
      <c r="NQ21" s="138"/>
      <c r="NR21" s="138"/>
      <c r="NS21" s="138"/>
      <c r="NT21" s="138"/>
      <c r="NU21" s="138"/>
      <c r="NV21" s="138"/>
      <c r="NW21" s="138"/>
      <c r="NX21" s="138"/>
      <c r="NY21" s="138"/>
      <c r="NZ21" s="138"/>
      <c r="OA21" s="138"/>
      <c r="OB21" s="138"/>
      <c r="OC21" s="138"/>
      <c r="OD21" s="138"/>
      <c r="OE21" s="138"/>
      <c r="OF21" s="138"/>
      <c r="OG21" s="138"/>
      <c r="OH21" s="138"/>
      <c r="OI21" s="138"/>
      <c r="OJ21" s="138"/>
      <c r="OK21" s="138"/>
      <c r="OL21" s="138"/>
      <c r="OM21" s="138"/>
      <c r="ON21" s="138"/>
      <c r="OO21" s="138"/>
      <c r="OP21" s="138"/>
      <c r="OQ21" s="138"/>
      <c r="OR21" s="138"/>
      <c r="OS21" s="138"/>
      <c r="OT21" s="138"/>
      <c r="OU21" s="138"/>
      <c r="OV21" s="138"/>
      <c r="OW21" s="138"/>
      <c r="OX21" s="138"/>
      <c r="OY21" s="138"/>
      <c r="OZ21" s="138"/>
      <c r="PA21" s="138"/>
      <c r="PB21" s="138"/>
    </row>
    <row r="22" spans="1:418" ht="45" customHeight="1" x14ac:dyDescent="0.2">
      <c r="A22" s="48"/>
      <c r="B22" s="106"/>
      <c r="C22" s="106"/>
      <c r="D22" s="128">
        <v>21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8"/>
      <c r="GJ22" s="138"/>
      <c r="GK22" s="138"/>
      <c r="GL22" s="138"/>
      <c r="GM22" s="138"/>
      <c r="GN22" s="138"/>
      <c r="GO22" s="138"/>
      <c r="GP22" s="138"/>
      <c r="GQ22" s="138"/>
      <c r="GR22" s="138"/>
      <c r="GS22" s="138"/>
      <c r="GT22" s="138"/>
      <c r="GU22" s="138"/>
      <c r="GV22" s="138"/>
      <c r="GW22" s="138"/>
      <c r="GX22" s="138"/>
      <c r="GY22" s="138"/>
      <c r="GZ22" s="138"/>
      <c r="HA22" s="138"/>
      <c r="HB22" s="138"/>
      <c r="HC22" s="138"/>
      <c r="HD22" s="138"/>
      <c r="HE22" s="138"/>
      <c r="HF22" s="138"/>
      <c r="HG22" s="138"/>
      <c r="HH22" s="138"/>
      <c r="HI22" s="138"/>
      <c r="HJ22" s="138"/>
      <c r="HK22" s="138"/>
      <c r="HL22" s="138"/>
      <c r="HM22" s="138"/>
      <c r="HN22" s="138"/>
      <c r="HO22" s="138"/>
      <c r="HP22" s="138"/>
      <c r="HQ22" s="138"/>
      <c r="HR22" s="138"/>
      <c r="HS22" s="138"/>
      <c r="HT22" s="138"/>
      <c r="HU22" s="138"/>
      <c r="HV22" s="138"/>
      <c r="HW22" s="138"/>
      <c r="HX22" s="138"/>
      <c r="HY22" s="138"/>
      <c r="HZ22" s="138"/>
      <c r="IA22" s="138"/>
      <c r="IB22" s="138"/>
      <c r="IC22" s="138"/>
      <c r="ID22" s="138"/>
      <c r="IE22" s="138"/>
      <c r="IF22" s="138"/>
      <c r="IG22" s="138"/>
      <c r="IH22" s="138"/>
      <c r="II22" s="138"/>
      <c r="IJ22" s="138"/>
      <c r="IK22" s="138"/>
      <c r="IL22" s="138"/>
      <c r="IM22" s="138"/>
      <c r="IN22" s="138"/>
      <c r="IO22" s="138"/>
      <c r="IP22" s="138"/>
      <c r="IQ22" s="138"/>
      <c r="IR22" s="138"/>
      <c r="IS22" s="138"/>
      <c r="IT22" s="138"/>
      <c r="IU22" s="138"/>
      <c r="IV22" s="138"/>
      <c r="IW22" s="138"/>
      <c r="IX22" s="138"/>
      <c r="IY22" s="138"/>
      <c r="IZ22" s="138"/>
      <c r="JA22" s="138"/>
      <c r="JB22" s="138"/>
      <c r="JC22" s="138"/>
      <c r="JD22" s="138"/>
      <c r="JE22" s="138"/>
      <c r="JF22" s="138"/>
      <c r="JG22" s="138"/>
      <c r="JH22" s="138"/>
      <c r="JI22" s="138"/>
      <c r="JJ22" s="138"/>
      <c r="JK22" s="138"/>
      <c r="JL22" s="138"/>
      <c r="JM22" s="138"/>
      <c r="JN22" s="138"/>
      <c r="JO22" s="138"/>
      <c r="JP22" s="138"/>
      <c r="JQ22" s="138"/>
      <c r="JR22" s="138"/>
      <c r="JS22" s="138"/>
      <c r="JT22" s="138"/>
      <c r="JU22" s="138"/>
      <c r="JV22" s="138"/>
      <c r="JW22" s="138"/>
      <c r="JX22" s="138"/>
      <c r="JY22" s="138"/>
      <c r="JZ22" s="138"/>
      <c r="KA22" s="138"/>
      <c r="KB22" s="138"/>
      <c r="KC22" s="138"/>
      <c r="KD22" s="138"/>
      <c r="KE22" s="138"/>
      <c r="KF22" s="138"/>
      <c r="KG22" s="138"/>
      <c r="KH22" s="138"/>
      <c r="KI22" s="138"/>
      <c r="KJ22" s="138"/>
      <c r="KK22" s="138"/>
      <c r="KL22" s="138"/>
      <c r="KM22" s="138"/>
      <c r="KN22" s="138"/>
      <c r="KO22" s="138"/>
      <c r="KP22" s="138"/>
      <c r="KQ22" s="138"/>
      <c r="KR22" s="138"/>
      <c r="KS22" s="138"/>
      <c r="KT22" s="138"/>
      <c r="KU22" s="138"/>
      <c r="KV22" s="138"/>
      <c r="KW22" s="138"/>
      <c r="KX22" s="138"/>
      <c r="KY22" s="138"/>
      <c r="KZ22" s="138"/>
      <c r="LA22" s="138"/>
      <c r="LB22" s="138"/>
      <c r="LC22" s="138"/>
      <c r="LD22" s="138"/>
      <c r="LE22" s="138"/>
      <c r="LF22" s="138"/>
      <c r="LG22" s="138"/>
      <c r="LH22" s="138"/>
      <c r="LI22" s="138"/>
      <c r="LJ22" s="138"/>
      <c r="LK22" s="138"/>
      <c r="LL22" s="138"/>
      <c r="LM22" s="138"/>
      <c r="LN22" s="138"/>
      <c r="LO22" s="138"/>
      <c r="LP22" s="138"/>
      <c r="LQ22" s="138"/>
      <c r="LR22" s="138"/>
      <c r="LS22" s="138"/>
      <c r="LT22" s="138"/>
      <c r="LU22" s="138"/>
      <c r="LV22" s="138"/>
      <c r="LW22" s="138"/>
      <c r="LX22" s="138"/>
      <c r="LY22" s="138"/>
      <c r="LZ22" s="138"/>
      <c r="MA22" s="138"/>
      <c r="MB22" s="138"/>
      <c r="MC22" s="138"/>
      <c r="MD22" s="138"/>
      <c r="ME22" s="138"/>
      <c r="MF22" s="138"/>
      <c r="MG22" s="138"/>
      <c r="MH22" s="138"/>
      <c r="MI22" s="138"/>
      <c r="MJ22" s="138"/>
      <c r="MK22" s="138"/>
      <c r="ML22" s="138"/>
      <c r="MM22" s="138"/>
      <c r="MN22" s="138"/>
      <c r="MO22" s="138"/>
      <c r="MP22" s="138"/>
      <c r="MQ22" s="138"/>
      <c r="MR22" s="138"/>
      <c r="MS22" s="138"/>
      <c r="MT22" s="138"/>
      <c r="MU22" s="138"/>
      <c r="MV22" s="138"/>
      <c r="MW22" s="138"/>
      <c r="MX22" s="138"/>
      <c r="MY22" s="138"/>
      <c r="MZ22" s="138"/>
      <c r="NA22" s="138"/>
      <c r="NB22" s="138"/>
      <c r="NC22" s="138"/>
      <c r="ND22" s="138"/>
      <c r="NE22" s="138"/>
      <c r="NF22" s="138"/>
      <c r="NG22" s="138"/>
      <c r="NH22" s="138"/>
      <c r="NI22" s="138"/>
      <c r="NJ22" s="138"/>
      <c r="NK22" s="138"/>
      <c r="NL22" s="138"/>
      <c r="NM22" s="138"/>
      <c r="NN22" s="138"/>
      <c r="NO22" s="138"/>
      <c r="NP22" s="138"/>
      <c r="NQ22" s="138"/>
      <c r="NR22" s="138"/>
      <c r="NS22" s="138"/>
      <c r="NT22" s="138"/>
      <c r="NU22" s="138"/>
      <c r="NV22" s="138"/>
      <c r="NW22" s="138"/>
      <c r="NX22" s="138"/>
      <c r="NY22" s="138"/>
      <c r="NZ22" s="138"/>
      <c r="OA22" s="138"/>
      <c r="OB22" s="138"/>
      <c r="OC22" s="138"/>
      <c r="OD22" s="138"/>
      <c r="OE22" s="138"/>
      <c r="OF22" s="138"/>
      <c r="OG22" s="138"/>
      <c r="OH22" s="138"/>
      <c r="OI22" s="138"/>
      <c r="OJ22" s="138"/>
      <c r="OK22" s="138"/>
      <c r="OL22" s="138"/>
      <c r="OM22" s="138"/>
      <c r="ON22" s="138"/>
      <c r="OO22" s="138"/>
      <c r="OP22" s="138"/>
      <c r="OQ22" s="138"/>
      <c r="OR22" s="138"/>
      <c r="OS22" s="138"/>
      <c r="OT22" s="138"/>
      <c r="OU22" s="138"/>
      <c r="OV22" s="138"/>
      <c r="OW22" s="138"/>
      <c r="OX22" s="138"/>
      <c r="OY22" s="138"/>
      <c r="OZ22" s="138"/>
      <c r="PA22" s="138"/>
      <c r="PB22" s="138"/>
    </row>
    <row r="23" spans="1:418" ht="47.25" customHeight="1" x14ac:dyDescent="0.2">
      <c r="A23" s="48"/>
      <c r="B23" s="106"/>
      <c r="C23" s="106"/>
      <c r="D23" s="128">
        <v>21</v>
      </c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8"/>
      <c r="GJ23" s="138"/>
      <c r="GK23" s="138"/>
      <c r="GL23" s="138"/>
      <c r="GM23" s="138"/>
      <c r="GN23" s="138"/>
      <c r="GO23" s="138"/>
      <c r="GP23" s="138"/>
      <c r="GQ23" s="138"/>
      <c r="GR23" s="138"/>
      <c r="GS23" s="138"/>
      <c r="GT23" s="138"/>
      <c r="GU23" s="138"/>
      <c r="GV23" s="138"/>
      <c r="GW23" s="138"/>
      <c r="GX23" s="138"/>
      <c r="GY23" s="138"/>
      <c r="GZ23" s="138"/>
      <c r="HA23" s="138"/>
      <c r="HB23" s="138"/>
      <c r="HC23" s="138"/>
      <c r="HD23" s="138"/>
      <c r="HE23" s="138"/>
      <c r="HF23" s="138"/>
      <c r="HG23" s="138"/>
      <c r="HH23" s="138"/>
      <c r="HI23" s="138"/>
      <c r="HJ23" s="138"/>
      <c r="HK23" s="138"/>
      <c r="HL23" s="138"/>
      <c r="HM23" s="138"/>
      <c r="HN23" s="138"/>
      <c r="HO23" s="138"/>
      <c r="HP23" s="138"/>
      <c r="HQ23" s="138"/>
      <c r="HR23" s="138"/>
      <c r="HS23" s="138"/>
      <c r="HT23" s="138"/>
      <c r="HU23" s="138"/>
      <c r="HV23" s="138"/>
      <c r="HW23" s="138"/>
      <c r="HX23" s="138"/>
      <c r="HY23" s="138"/>
      <c r="HZ23" s="138"/>
      <c r="IA23" s="138"/>
      <c r="IB23" s="138"/>
      <c r="IC23" s="138"/>
      <c r="ID23" s="138"/>
      <c r="IE23" s="138"/>
      <c r="IF23" s="138"/>
      <c r="IG23" s="138"/>
      <c r="IH23" s="138"/>
      <c r="II23" s="138"/>
      <c r="IJ23" s="138"/>
      <c r="IK23" s="138"/>
      <c r="IL23" s="138"/>
      <c r="IM23" s="138"/>
      <c r="IN23" s="138"/>
      <c r="IO23" s="138"/>
      <c r="IP23" s="138"/>
      <c r="IQ23" s="138"/>
      <c r="IR23" s="138"/>
      <c r="IS23" s="138"/>
      <c r="IT23" s="138"/>
      <c r="IU23" s="138"/>
      <c r="IV23" s="138"/>
      <c r="IW23" s="138"/>
      <c r="IX23" s="138"/>
      <c r="IY23" s="138"/>
      <c r="IZ23" s="138"/>
      <c r="JA23" s="138"/>
      <c r="JB23" s="138"/>
      <c r="JC23" s="138"/>
      <c r="JD23" s="138"/>
      <c r="JE23" s="138"/>
      <c r="JF23" s="138"/>
      <c r="JG23" s="138"/>
      <c r="JH23" s="138"/>
      <c r="JI23" s="138"/>
      <c r="JJ23" s="138"/>
      <c r="JK23" s="138"/>
      <c r="JL23" s="138"/>
      <c r="JM23" s="138"/>
      <c r="JN23" s="138"/>
      <c r="JO23" s="138"/>
      <c r="JP23" s="138"/>
      <c r="JQ23" s="138"/>
      <c r="JR23" s="138"/>
      <c r="JS23" s="138"/>
      <c r="JT23" s="138"/>
      <c r="JU23" s="138"/>
      <c r="JV23" s="138"/>
      <c r="JW23" s="138"/>
      <c r="JX23" s="138"/>
      <c r="JY23" s="138"/>
      <c r="JZ23" s="138"/>
      <c r="KA23" s="138"/>
      <c r="KB23" s="138"/>
      <c r="KC23" s="138"/>
      <c r="KD23" s="138"/>
      <c r="KE23" s="138"/>
      <c r="KF23" s="138"/>
      <c r="KG23" s="138"/>
      <c r="KH23" s="138"/>
      <c r="KI23" s="138"/>
      <c r="KJ23" s="138"/>
      <c r="KK23" s="138"/>
      <c r="KL23" s="138"/>
      <c r="KM23" s="138"/>
      <c r="KN23" s="138"/>
      <c r="KO23" s="138"/>
      <c r="KP23" s="138"/>
      <c r="KQ23" s="138"/>
      <c r="KR23" s="138"/>
      <c r="KS23" s="138"/>
      <c r="KT23" s="138"/>
      <c r="KU23" s="138"/>
      <c r="KV23" s="138"/>
      <c r="KW23" s="138"/>
      <c r="KX23" s="138"/>
      <c r="KY23" s="138"/>
      <c r="KZ23" s="138"/>
      <c r="LA23" s="138"/>
      <c r="LB23" s="138"/>
      <c r="LC23" s="138"/>
      <c r="LD23" s="138"/>
      <c r="LE23" s="138"/>
      <c r="LF23" s="138"/>
      <c r="LG23" s="138"/>
      <c r="LH23" s="138"/>
      <c r="LI23" s="138"/>
      <c r="LJ23" s="138"/>
      <c r="LK23" s="138"/>
      <c r="LL23" s="138"/>
      <c r="LM23" s="138"/>
      <c r="LN23" s="138"/>
      <c r="LO23" s="138"/>
      <c r="LP23" s="138"/>
      <c r="LQ23" s="138"/>
      <c r="LR23" s="138"/>
      <c r="LS23" s="138"/>
      <c r="LT23" s="138"/>
      <c r="LU23" s="138"/>
      <c r="LV23" s="138"/>
      <c r="LW23" s="138"/>
      <c r="LX23" s="138"/>
      <c r="LY23" s="138"/>
      <c r="LZ23" s="138"/>
      <c r="MA23" s="138"/>
      <c r="MB23" s="138"/>
      <c r="MC23" s="138"/>
      <c r="MD23" s="138"/>
      <c r="ME23" s="138"/>
      <c r="MF23" s="138"/>
      <c r="MG23" s="138"/>
      <c r="MH23" s="138"/>
      <c r="MI23" s="138"/>
      <c r="MJ23" s="138"/>
      <c r="MK23" s="138"/>
      <c r="ML23" s="138"/>
      <c r="MM23" s="138"/>
      <c r="MN23" s="138"/>
      <c r="MO23" s="138"/>
      <c r="MP23" s="138"/>
      <c r="MQ23" s="138"/>
      <c r="MR23" s="138"/>
      <c r="MS23" s="138"/>
      <c r="MT23" s="138"/>
      <c r="MU23" s="138"/>
      <c r="MV23" s="138"/>
      <c r="MW23" s="138"/>
      <c r="MX23" s="138"/>
      <c r="MY23" s="138"/>
      <c r="MZ23" s="138"/>
      <c r="NA23" s="138"/>
      <c r="NB23" s="138"/>
      <c r="NC23" s="138"/>
      <c r="ND23" s="138"/>
      <c r="NE23" s="138"/>
      <c r="NF23" s="138"/>
      <c r="NG23" s="138"/>
      <c r="NH23" s="138"/>
      <c r="NI23" s="138"/>
      <c r="NJ23" s="138"/>
      <c r="NK23" s="138"/>
      <c r="NL23" s="138"/>
      <c r="NM23" s="138"/>
      <c r="NN23" s="138"/>
      <c r="NO23" s="138"/>
      <c r="NP23" s="138"/>
      <c r="NQ23" s="138"/>
      <c r="NR23" s="138"/>
      <c r="NS23" s="138"/>
      <c r="NT23" s="138"/>
      <c r="NU23" s="138"/>
      <c r="NV23" s="138"/>
      <c r="NW23" s="138"/>
      <c r="NX23" s="138"/>
      <c r="NY23" s="138"/>
      <c r="NZ23" s="138"/>
      <c r="OA23" s="138"/>
      <c r="OB23" s="138"/>
      <c r="OC23" s="138"/>
      <c r="OD23" s="138"/>
      <c r="OE23" s="138"/>
      <c r="OF23" s="138"/>
      <c r="OG23" s="138"/>
      <c r="OH23" s="138"/>
      <c r="OI23" s="138"/>
      <c r="OJ23" s="138"/>
      <c r="OK23" s="138"/>
      <c r="OL23" s="138"/>
      <c r="OM23" s="138"/>
      <c r="ON23" s="138"/>
      <c r="OO23" s="138"/>
      <c r="OP23" s="138"/>
      <c r="OQ23" s="138"/>
      <c r="OR23" s="138"/>
      <c r="OS23" s="138"/>
      <c r="OT23" s="138"/>
      <c r="OU23" s="138"/>
      <c r="OV23" s="138"/>
      <c r="OW23" s="138"/>
      <c r="OX23" s="138"/>
      <c r="OY23" s="138"/>
      <c r="OZ23" s="138"/>
      <c r="PA23" s="138"/>
      <c r="PB23" s="138"/>
    </row>
    <row r="24" spans="1:418" s="121" customFormat="1" ht="14.25" customHeight="1" x14ac:dyDescent="0.2">
      <c r="A24" s="104" t="s">
        <v>74</v>
      </c>
      <c r="B24" s="104"/>
      <c r="C24" s="104"/>
      <c r="D24" s="129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0"/>
      <c r="HN24" s="140"/>
      <c r="HO24" s="140"/>
      <c r="HP24" s="140"/>
      <c r="HQ24" s="140"/>
      <c r="HR24" s="140"/>
      <c r="HS24" s="140"/>
      <c r="HT24" s="140"/>
      <c r="HU24" s="140"/>
      <c r="HV24" s="140"/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  <c r="IR24" s="140"/>
      <c r="IS24" s="140"/>
      <c r="IT24" s="140"/>
      <c r="IU24" s="140"/>
      <c r="IV24" s="140"/>
      <c r="IW24" s="140"/>
      <c r="IX24" s="140"/>
      <c r="IY24" s="140"/>
      <c r="IZ24" s="140"/>
      <c r="JA24" s="140"/>
      <c r="JB24" s="140"/>
      <c r="JC24" s="140"/>
      <c r="JD24" s="140"/>
      <c r="JE24" s="140"/>
      <c r="JF24" s="140"/>
      <c r="JG24" s="140"/>
      <c r="JH24" s="140"/>
      <c r="JI24" s="140"/>
      <c r="JJ24" s="140"/>
      <c r="JK24" s="140"/>
      <c r="JL24" s="140"/>
      <c r="JM24" s="140"/>
      <c r="JN24" s="140"/>
      <c r="JO24" s="140"/>
      <c r="JP24" s="140"/>
      <c r="JQ24" s="140"/>
      <c r="JR24" s="140"/>
      <c r="JS24" s="140"/>
      <c r="JT24" s="140"/>
      <c r="JU24" s="140"/>
      <c r="JV24" s="140"/>
      <c r="JW24" s="140"/>
      <c r="JX24" s="140"/>
      <c r="JY24" s="140"/>
      <c r="JZ24" s="140"/>
      <c r="KA24" s="140"/>
      <c r="KB24" s="140"/>
      <c r="KC24" s="140"/>
      <c r="KD24" s="140"/>
      <c r="KE24" s="140"/>
      <c r="KF24" s="140"/>
      <c r="KG24" s="140"/>
      <c r="KH24" s="140"/>
      <c r="KI24" s="140"/>
      <c r="KJ24" s="140"/>
      <c r="KK24" s="140"/>
      <c r="KL24" s="140"/>
      <c r="KM24" s="140"/>
      <c r="KN24" s="140"/>
      <c r="KO24" s="140"/>
      <c r="KP24" s="140"/>
      <c r="KQ24" s="140"/>
      <c r="KR24" s="140"/>
      <c r="KS24" s="140"/>
      <c r="KT24" s="140"/>
      <c r="KU24" s="140"/>
      <c r="KV24" s="140"/>
      <c r="KW24" s="140"/>
      <c r="KX24" s="140"/>
      <c r="KY24" s="140"/>
      <c r="KZ24" s="140"/>
      <c r="LA24" s="140"/>
      <c r="LB24" s="140"/>
      <c r="LC24" s="140"/>
      <c r="LD24" s="140"/>
      <c r="LE24" s="140"/>
      <c r="LF24" s="140"/>
      <c r="LG24" s="140"/>
      <c r="LH24" s="140"/>
      <c r="LI24" s="140"/>
      <c r="LJ24" s="140"/>
      <c r="LK24" s="140"/>
      <c r="LL24" s="140"/>
      <c r="LM24" s="140"/>
      <c r="LN24" s="140"/>
      <c r="LO24" s="140"/>
      <c r="LP24" s="140"/>
      <c r="LQ24" s="140"/>
      <c r="LR24" s="140"/>
      <c r="LS24" s="140"/>
      <c r="LT24" s="140"/>
      <c r="LU24" s="140"/>
      <c r="LV24" s="140"/>
      <c r="LW24" s="140"/>
      <c r="LX24" s="140"/>
      <c r="LY24" s="140"/>
      <c r="LZ24" s="140"/>
      <c r="MA24" s="140"/>
      <c r="MB24" s="140"/>
      <c r="MC24" s="140"/>
      <c r="MD24" s="140"/>
      <c r="ME24" s="140"/>
      <c r="MF24" s="140"/>
      <c r="MG24" s="140"/>
      <c r="MH24" s="140"/>
      <c r="MI24" s="140"/>
      <c r="MJ24" s="140"/>
      <c r="MK24" s="140"/>
      <c r="ML24" s="140"/>
      <c r="MM24" s="140"/>
      <c r="MN24" s="140"/>
      <c r="MO24" s="140"/>
      <c r="MP24" s="140"/>
      <c r="MQ24" s="140"/>
      <c r="MR24" s="140"/>
      <c r="MS24" s="140"/>
      <c r="MT24" s="140"/>
      <c r="MU24" s="140"/>
      <c r="MV24" s="140"/>
      <c r="MW24" s="140"/>
      <c r="MX24" s="140"/>
      <c r="MY24" s="140"/>
      <c r="MZ24" s="140"/>
      <c r="NA24" s="140"/>
      <c r="NB24" s="140"/>
      <c r="NC24" s="140"/>
      <c r="ND24" s="140"/>
      <c r="NE24" s="140"/>
      <c r="NF24" s="140"/>
      <c r="NG24" s="140"/>
      <c r="NH24" s="140"/>
      <c r="NI24" s="140"/>
      <c r="NJ24" s="140"/>
      <c r="NK24" s="140"/>
      <c r="NL24" s="140"/>
      <c r="NM24" s="140"/>
      <c r="NN24" s="140"/>
      <c r="NO24" s="140"/>
      <c r="NP24" s="140"/>
      <c r="NQ24" s="140"/>
      <c r="NR24" s="140"/>
      <c r="NS24" s="140"/>
      <c r="NT24" s="140"/>
      <c r="NU24" s="140"/>
      <c r="NV24" s="140"/>
      <c r="NW24" s="140"/>
      <c r="NX24" s="140"/>
      <c r="NY24" s="140"/>
      <c r="NZ24" s="140"/>
      <c r="OA24" s="140"/>
      <c r="OB24" s="140"/>
      <c r="OC24" s="140"/>
      <c r="OD24" s="140"/>
      <c r="OE24" s="140"/>
      <c r="OF24" s="140"/>
      <c r="OG24" s="140"/>
      <c r="OH24" s="140"/>
      <c r="OI24" s="140"/>
      <c r="OJ24" s="140"/>
      <c r="OK24" s="140"/>
      <c r="OL24" s="140"/>
      <c r="OM24" s="140"/>
      <c r="ON24" s="140"/>
      <c r="OO24" s="140"/>
      <c r="OP24" s="140"/>
      <c r="OQ24" s="140"/>
      <c r="OR24" s="140"/>
      <c r="OS24" s="140"/>
      <c r="OT24" s="140"/>
      <c r="OU24" s="140"/>
      <c r="OV24" s="140"/>
      <c r="OW24" s="140"/>
      <c r="OX24" s="140"/>
      <c r="OY24" s="140"/>
      <c r="OZ24" s="140"/>
      <c r="PA24" s="140"/>
      <c r="PB24" s="140"/>
    </row>
    <row r="25" spans="1:418" ht="32.25" customHeight="1" x14ac:dyDescent="0.2">
      <c r="A25" s="49"/>
      <c r="B25" s="107"/>
      <c r="C25" s="107"/>
      <c r="D25" s="128">
        <v>7</v>
      </c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3"/>
      <c r="DW25" s="133"/>
      <c r="DX25" s="133"/>
      <c r="DY25" s="133"/>
      <c r="DZ25" s="133"/>
      <c r="EA25" s="133"/>
      <c r="EB25" s="133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8"/>
      <c r="GJ25" s="138"/>
      <c r="GK25" s="138"/>
      <c r="GL25" s="138"/>
      <c r="GM25" s="138"/>
      <c r="GN25" s="138"/>
      <c r="GO25" s="138"/>
      <c r="GP25" s="138"/>
      <c r="GQ25" s="138"/>
      <c r="GR25" s="138"/>
      <c r="GS25" s="138"/>
      <c r="GT25" s="138"/>
      <c r="GU25" s="138"/>
      <c r="GV25" s="138"/>
      <c r="GW25" s="138"/>
      <c r="GX25" s="138"/>
      <c r="GY25" s="138"/>
      <c r="GZ25" s="138"/>
      <c r="HA25" s="138"/>
      <c r="HB25" s="138"/>
      <c r="HC25" s="138"/>
      <c r="HD25" s="138"/>
      <c r="HE25" s="138"/>
      <c r="HF25" s="138"/>
      <c r="HG25" s="138"/>
      <c r="HH25" s="138"/>
      <c r="HI25" s="138"/>
      <c r="HJ25" s="138"/>
      <c r="HK25" s="138"/>
      <c r="HL25" s="138"/>
      <c r="HM25" s="138"/>
      <c r="HN25" s="138"/>
      <c r="HO25" s="138"/>
      <c r="HP25" s="138"/>
      <c r="HQ25" s="138"/>
      <c r="HR25" s="138"/>
      <c r="HS25" s="138"/>
      <c r="HT25" s="138"/>
      <c r="HU25" s="138"/>
      <c r="HV25" s="138"/>
      <c r="HW25" s="138"/>
      <c r="HX25" s="138"/>
      <c r="HY25" s="138"/>
      <c r="HZ25" s="138"/>
      <c r="IA25" s="138"/>
      <c r="IB25" s="138"/>
      <c r="IC25" s="138"/>
      <c r="ID25" s="138"/>
      <c r="IE25" s="138"/>
      <c r="IF25" s="138"/>
      <c r="IG25" s="138"/>
      <c r="IH25" s="138"/>
      <c r="II25" s="138"/>
      <c r="IJ25" s="138"/>
      <c r="IK25" s="138"/>
      <c r="IL25" s="138"/>
      <c r="IM25" s="138"/>
      <c r="IN25" s="138"/>
      <c r="IO25" s="138"/>
      <c r="IP25" s="138"/>
      <c r="IQ25" s="138"/>
      <c r="IR25" s="138"/>
      <c r="IS25" s="138"/>
      <c r="IT25" s="138"/>
      <c r="IU25" s="138"/>
      <c r="IV25" s="138"/>
      <c r="IW25" s="138"/>
      <c r="IX25" s="138"/>
      <c r="IY25" s="138"/>
      <c r="IZ25" s="138"/>
      <c r="JA25" s="138"/>
      <c r="JB25" s="138"/>
      <c r="JC25" s="138"/>
      <c r="JD25" s="138"/>
      <c r="JE25" s="138"/>
      <c r="JF25" s="138"/>
      <c r="JG25" s="138"/>
      <c r="JH25" s="138"/>
      <c r="JI25" s="138"/>
      <c r="JJ25" s="138"/>
      <c r="JK25" s="138"/>
      <c r="JL25" s="138"/>
      <c r="JM25" s="138"/>
      <c r="JN25" s="138"/>
      <c r="JO25" s="138"/>
      <c r="JP25" s="138"/>
      <c r="JQ25" s="138"/>
      <c r="JR25" s="138"/>
      <c r="JS25" s="138"/>
      <c r="JT25" s="138"/>
      <c r="JU25" s="138"/>
      <c r="JV25" s="138"/>
      <c r="JW25" s="138"/>
      <c r="JX25" s="138"/>
      <c r="JY25" s="138"/>
      <c r="JZ25" s="138"/>
      <c r="KA25" s="138"/>
      <c r="KB25" s="138"/>
      <c r="KC25" s="138"/>
      <c r="KD25" s="138"/>
      <c r="KE25" s="138"/>
      <c r="KF25" s="138"/>
      <c r="KG25" s="138"/>
      <c r="KH25" s="138"/>
      <c r="KI25" s="138"/>
      <c r="KJ25" s="138"/>
      <c r="KK25" s="138"/>
      <c r="KL25" s="138"/>
      <c r="KM25" s="138"/>
      <c r="KN25" s="138"/>
      <c r="KO25" s="138"/>
      <c r="KP25" s="138"/>
      <c r="KQ25" s="138"/>
      <c r="KR25" s="138"/>
      <c r="KS25" s="138"/>
      <c r="KT25" s="138"/>
      <c r="KU25" s="138"/>
      <c r="KV25" s="138"/>
      <c r="KW25" s="138"/>
      <c r="KX25" s="138"/>
      <c r="KY25" s="138"/>
      <c r="KZ25" s="138"/>
      <c r="LA25" s="138"/>
      <c r="LB25" s="138"/>
      <c r="LC25" s="138"/>
      <c r="LD25" s="138"/>
      <c r="LE25" s="138"/>
      <c r="LF25" s="138"/>
      <c r="LG25" s="138"/>
      <c r="LH25" s="138"/>
      <c r="LI25" s="138"/>
      <c r="LJ25" s="138"/>
      <c r="LK25" s="138"/>
      <c r="LL25" s="138"/>
      <c r="LM25" s="138"/>
      <c r="LN25" s="138"/>
      <c r="LO25" s="138"/>
      <c r="LP25" s="138"/>
      <c r="LQ25" s="138"/>
      <c r="LR25" s="138"/>
      <c r="LS25" s="138"/>
      <c r="LT25" s="138"/>
      <c r="LU25" s="138"/>
      <c r="LV25" s="138"/>
      <c r="LW25" s="138"/>
      <c r="LX25" s="138"/>
      <c r="LY25" s="138"/>
      <c r="LZ25" s="138"/>
      <c r="MA25" s="138"/>
      <c r="MB25" s="138"/>
      <c r="MC25" s="138"/>
      <c r="MD25" s="138"/>
      <c r="ME25" s="138"/>
      <c r="MF25" s="138"/>
      <c r="MG25" s="138"/>
      <c r="MH25" s="138"/>
      <c r="MI25" s="138"/>
      <c r="MJ25" s="138"/>
      <c r="MK25" s="138"/>
      <c r="ML25" s="138"/>
      <c r="MM25" s="138"/>
      <c r="MN25" s="138"/>
      <c r="MO25" s="138"/>
      <c r="MP25" s="138"/>
      <c r="MQ25" s="138"/>
      <c r="MR25" s="138"/>
      <c r="MS25" s="138"/>
      <c r="MT25" s="138"/>
      <c r="MU25" s="138"/>
      <c r="MV25" s="138"/>
      <c r="MW25" s="138"/>
      <c r="MX25" s="138"/>
      <c r="MY25" s="138"/>
      <c r="MZ25" s="138"/>
      <c r="NA25" s="138"/>
      <c r="NB25" s="138"/>
      <c r="NC25" s="138"/>
      <c r="ND25" s="138"/>
      <c r="NE25" s="138"/>
      <c r="NF25" s="138"/>
      <c r="NG25" s="138"/>
      <c r="NH25" s="138"/>
      <c r="NI25" s="138"/>
      <c r="NJ25" s="138"/>
      <c r="NK25" s="138"/>
      <c r="NL25" s="138"/>
      <c r="NM25" s="138"/>
      <c r="NN25" s="138"/>
      <c r="NO25" s="138"/>
      <c r="NP25" s="138"/>
      <c r="NQ25" s="138"/>
      <c r="NR25" s="138"/>
      <c r="NS25" s="138"/>
      <c r="NT25" s="138"/>
      <c r="NU25" s="138"/>
      <c r="NV25" s="138"/>
      <c r="NW25" s="138"/>
      <c r="NX25" s="138"/>
      <c r="NY25" s="138"/>
      <c r="NZ25" s="138"/>
      <c r="OA25" s="138"/>
      <c r="OB25" s="138"/>
      <c r="OC25" s="138"/>
      <c r="OD25" s="138"/>
      <c r="OE25" s="138"/>
      <c r="OF25" s="138"/>
      <c r="OG25" s="138"/>
      <c r="OH25" s="138"/>
      <c r="OI25" s="138"/>
      <c r="OJ25" s="138"/>
      <c r="OK25" s="138"/>
      <c r="OL25" s="138"/>
      <c r="OM25" s="138"/>
      <c r="ON25" s="138"/>
      <c r="OO25" s="138"/>
      <c r="OP25" s="138"/>
      <c r="OQ25" s="138"/>
      <c r="OR25" s="138"/>
      <c r="OS25" s="138"/>
      <c r="OT25" s="138"/>
      <c r="OU25" s="138"/>
      <c r="OV25" s="138"/>
      <c r="OW25" s="138"/>
      <c r="OX25" s="138"/>
      <c r="OY25" s="138"/>
      <c r="OZ25" s="138"/>
      <c r="PA25" s="138"/>
      <c r="PB25" s="138"/>
    </row>
    <row r="26" spans="1:418" ht="42.75" customHeight="1" x14ac:dyDescent="0.2">
      <c r="A26" s="48"/>
      <c r="B26" s="106"/>
      <c r="C26" s="106"/>
      <c r="D26" s="128">
        <v>7</v>
      </c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3"/>
      <c r="ED26" s="133"/>
      <c r="EE26" s="133"/>
      <c r="EF26" s="133"/>
      <c r="EG26" s="133"/>
      <c r="EH26" s="133"/>
      <c r="EI26" s="133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8"/>
      <c r="GJ26" s="138"/>
      <c r="GK26" s="138"/>
      <c r="GL26" s="138"/>
      <c r="GM26" s="138"/>
      <c r="GN26" s="138"/>
      <c r="GO26" s="138"/>
      <c r="GP26" s="138"/>
      <c r="GQ26" s="138"/>
      <c r="GR26" s="138"/>
      <c r="GS26" s="138"/>
      <c r="GT26" s="138"/>
      <c r="GU26" s="138"/>
      <c r="GV26" s="138"/>
      <c r="GW26" s="138"/>
      <c r="GX26" s="138"/>
      <c r="GY26" s="138"/>
      <c r="GZ26" s="138"/>
      <c r="HA26" s="138"/>
      <c r="HB26" s="138"/>
      <c r="HC26" s="138"/>
      <c r="HD26" s="138"/>
      <c r="HE26" s="138"/>
      <c r="HF26" s="138"/>
      <c r="HG26" s="138"/>
      <c r="HH26" s="138"/>
      <c r="HI26" s="138"/>
      <c r="HJ26" s="138"/>
      <c r="HK26" s="138"/>
      <c r="HL26" s="138"/>
      <c r="HM26" s="138"/>
      <c r="HN26" s="138"/>
      <c r="HO26" s="138"/>
      <c r="HP26" s="138"/>
      <c r="HQ26" s="138"/>
      <c r="HR26" s="138"/>
      <c r="HS26" s="138"/>
      <c r="HT26" s="138"/>
      <c r="HU26" s="138"/>
      <c r="HV26" s="138"/>
      <c r="HW26" s="138"/>
      <c r="HX26" s="138"/>
      <c r="HY26" s="138"/>
      <c r="HZ26" s="138"/>
      <c r="IA26" s="138"/>
      <c r="IB26" s="138"/>
      <c r="IC26" s="138"/>
      <c r="ID26" s="138"/>
      <c r="IE26" s="138"/>
      <c r="IF26" s="138"/>
      <c r="IG26" s="138"/>
      <c r="IH26" s="138"/>
      <c r="II26" s="138"/>
      <c r="IJ26" s="138"/>
      <c r="IK26" s="138"/>
      <c r="IL26" s="138"/>
      <c r="IM26" s="138"/>
      <c r="IN26" s="138"/>
      <c r="IO26" s="138"/>
      <c r="IP26" s="138"/>
      <c r="IQ26" s="138"/>
      <c r="IR26" s="138"/>
      <c r="IS26" s="138"/>
      <c r="IT26" s="138"/>
      <c r="IU26" s="138"/>
      <c r="IV26" s="138"/>
      <c r="IW26" s="138"/>
      <c r="IX26" s="138"/>
      <c r="IY26" s="138"/>
      <c r="IZ26" s="138"/>
      <c r="JA26" s="138"/>
      <c r="JB26" s="138"/>
      <c r="JC26" s="138"/>
      <c r="JD26" s="138"/>
      <c r="JE26" s="138"/>
      <c r="JF26" s="138"/>
      <c r="JG26" s="138"/>
      <c r="JH26" s="138"/>
      <c r="JI26" s="138"/>
      <c r="JJ26" s="138"/>
      <c r="JK26" s="138"/>
      <c r="JL26" s="138"/>
      <c r="JM26" s="138"/>
      <c r="JN26" s="138"/>
      <c r="JO26" s="138"/>
      <c r="JP26" s="138"/>
      <c r="JQ26" s="138"/>
      <c r="JR26" s="138"/>
      <c r="JS26" s="138"/>
      <c r="JT26" s="138"/>
      <c r="JU26" s="138"/>
      <c r="JV26" s="138"/>
      <c r="JW26" s="138"/>
      <c r="JX26" s="138"/>
      <c r="JY26" s="138"/>
      <c r="JZ26" s="138"/>
      <c r="KA26" s="138"/>
      <c r="KB26" s="138"/>
      <c r="KC26" s="138"/>
      <c r="KD26" s="138"/>
      <c r="KE26" s="138"/>
      <c r="KF26" s="138"/>
      <c r="KG26" s="138"/>
      <c r="KH26" s="138"/>
      <c r="KI26" s="138"/>
      <c r="KJ26" s="138"/>
      <c r="KK26" s="138"/>
      <c r="KL26" s="138"/>
      <c r="KM26" s="138"/>
      <c r="KN26" s="138"/>
      <c r="KO26" s="138"/>
      <c r="KP26" s="138"/>
      <c r="KQ26" s="138"/>
      <c r="KR26" s="138"/>
      <c r="KS26" s="138"/>
      <c r="KT26" s="138"/>
      <c r="KU26" s="138"/>
      <c r="KV26" s="138"/>
      <c r="KW26" s="138"/>
      <c r="KX26" s="138"/>
      <c r="KY26" s="138"/>
      <c r="KZ26" s="138"/>
      <c r="LA26" s="138"/>
      <c r="LB26" s="138"/>
      <c r="LC26" s="138"/>
      <c r="LD26" s="138"/>
      <c r="LE26" s="138"/>
      <c r="LF26" s="138"/>
      <c r="LG26" s="138"/>
      <c r="LH26" s="138"/>
      <c r="LI26" s="138"/>
      <c r="LJ26" s="138"/>
      <c r="LK26" s="138"/>
      <c r="LL26" s="138"/>
      <c r="LM26" s="138"/>
      <c r="LN26" s="138"/>
      <c r="LO26" s="138"/>
      <c r="LP26" s="138"/>
      <c r="LQ26" s="138"/>
      <c r="LR26" s="138"/>
      <c r="LS26" s="138"/>
      <c r="LT26" s="138"/>
      <c r="LU26" s="138"/>
      <c r="LV26" s="138"/>
      <c r="LW26" s="138"/>
      <c r="LX26" s="138"/>
      <c r="LY26" s="138"/>
      <c r="LZ26" s="138"/>
      <c r="MA26" s="138"/>
      <c r="MB26" s="138"/>
      <c r="MC26" s="138"/>
      <c r="MD26" s="138"/>
      <c r="ME26" s="138"/>
      <c r="MF26" s="138"/>
      <c r="MG26" s="138"/>
      <c r="MH26" s="138"/>
      <c r="MI26" s="138"/>
      <c r="MJ26" s="138"/>
      <c r="MK26" s="138"/>
      <c r="ML26" s="138"/>
      <c r="MM26" s="138"/>
      <c r="MN26" s="138"/>
      <c r="MO26" s="138"/>
      <c r="MP26" s="138"/>
      <c r="MQ26" s="138"/>
      <c r="MR26" s="138"/>
      <c r="MS26" s="138"/>
      <c r="MT26" s="138"/>
      <c r="MU26" s="138"/>
      <c r="MV26" s="138"/>
      <c r="MW26" s="138"/>
      <c r="MX26" s="138"/>
      <c r="MY26" s="138"/>
      <c r="MZ26" s="138"/>
      <c r="NA26" s="138"/>
      <c r="NB26" s="138"/>
      <c r="NC26" s="138"/>
      <c r="ND26" s="138"/>
      <c r="NE26" s="138"/>
      <c r="NF26" s="138"/>
      <c r="NG26" s="138"/>
      <c r="NH26" s="138"/>
      <c r="NI26" s="138"/>
      <c r="NJ26" s="138"/>
      <c r="NK26" s="138"/>
      <c r="NL26" s="138"/>
      <c r="NM26" s="138"/>
      <c r="NN26" s="138"/>
      <c r="NO26" s="138"/>
      <c r="NP26" s="138"/>
      <c r="NQ26" s="138"/>
      <c r="NR26" s="138"/>
      <c r="NS26" s="138"/>
      <c r="NT26" s="138"/>
      <c r="NU26" s="138"/>
      <c r="NV26" s="138"/>
      <c r="NW26" s="138"/>
      <c r="NX26" s="138"/>
      <c r="NY26" s="138"/>
      <c r="NZ26" s="138"/>
      <c r="OA26" s="138"/>
      <c r="OB26" s="138"/>
      <c r="OC26" s="138"/>
      <c r="OD26" s="138"/>
      <c r="OE26" s="138"/>
      <c r="OF26" s="138"/>
      <c r="OG26" s="138"/>
      <c r="OH26" s="138"/>
      <c r="OI26" s="138"/>
      <c r="OJ26" s="138"/>
      <c r="OK26" s="138"/>
      <c r="OL26" s="138"/>
      <c r="OM26" s="138"/>
      <c r="ON26" s="138"/>
      <c r="OO26" s="138"/>
      <c r="OP26" s="138"/>
      <c r="OQ26" s="138"/>
      <c r="OR26" s="138"/>
      <c r="OS26" s="138"/>
      <c r="OT26" s="138"/>
      <c r="OU26" s="138"/>
      <c r="OV26" s="138"/>
      <c r="OW26" s="138"/>
      <c r="OX26" s="138"/>
      <c r="OY26" s="138"/>
      <c r="OZ26" s="138"/>
      <c r="PA26" s="138"/>
      <c r="PB26" s="138"/>
    </row>
    <row r="27" spans="1:418" ht="45" customHeight="1" x14ac:dyDescent="0.2">
      <c r="A27" s="48"/>
      <c r="B27" s="106"/>
      <c r="C27" s="106"/>
      <c r="D27" s="128">
        <v>15</v>
      </c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3"/>
      <c r="EK27" s="133"/>
      <c r="EL27" s="133"/>
      <c r="EM27" s="133"/>
      <c r="EN27" s="133"/>
      <c r="EO27" s="133"/>
      <c r="EP27" s="133"/>
      <c r="EQ27" s="133"/>
      <c r="ER27" s="133"/>
      <c r="ES27" s="133"/>
      <c r="ET27" s="133"/>
      <c r="EU27" s="133"/>
      <c r="EV27" s="133"/>
      <c r="EW27" s="133"/>
      <c r="EX27" s="133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8"/>
      <c r="GJ27" s="138"/>
      <c r="GK27" s="138"/>
      <c r="GL27" s="138"/>
      <c r="GM27" s="138"/>
      <c r="GN27" s="138"/>
      <c r="GO27" s="138"/>
      <c r="GP27" s="138"/>
      <c r="GQ27" s="138"/>
      <c r="GR27" s="138"/>
      <c r="GS27" s="138"/>
      <c r="GT27" s="138"/>
      <c r="GU27" s="138"/>
      <c r="GV27" s="138"/>
      <c r="GW27" s="138"/>
      <c r="GX27" s="138"/>
      <c r="GY27" s="138"/>
      <c r="GZ27" s="138"/>
      <c r="HA27" s="138"/>
      <c r="HB27" s="138"/>
      <c r="HC27" s="138"/>
      <c r="HD27" s="138"/>
      <c r="HE27" s="138"/>
      <c r="HF27" s="138"/>
      <c r="HG27" s="138"/>
      <c r="HH27" s="138"/>
      <c r="HI27" s="138"/>
      <c r="HJ27" s="138"/>
      <c r="HK27" s="138"/>
      <c r="HL27" s="138"/>
      <c r="HM27" s="138"/>
      <c r="HN27" s="138"/>
      <c r="HO27" s="138"/>
      <c r="HP27" s="138"/>
      <c r="HQ27" s="138"/>
      <c r="HR27" s="138"/>
      <c r="HS27" s="138"/>
      <c r="HT27" s="138"/>
      <c r="HU27" s="138"/>
      <c r="HV27" s="138"/>
      <c r="HW27" s="138"/>
      <c r="HX27" s="138"/>
      <c r="HY27" s="138"/>
      <c r="HZ27" s="138"/>
      <c r="IA27" s="138"/>
      <c r="IB27" s="138"/>
      <c r="IC27" s="138"/>
      <c r="ID27" s="138"/>
      <c r="IE27" s="138"/>
      <c r="IF27" s="138"/>
      <c r="IG27" s="138"/>
      <c r="IH27" s="138"/>
      <c r="II27" s="138"/>
      <c r="IJ27" s="138"/>
      <c r="IK27" s="138"/>
      <c r="IL27" s="138"/>
      <c r="IM27" s="138"/>
      <c r="IN27" s="138"/>
      <c r="IO27" s="138"/>
      <c r="IP27" s="138"/>
      <c r="IQ27" s="138"/>
      <c r="IR27" s="138"/>
      <c r="IS27" s="138"/>
      <c r="IT27" s="138"/>
      <c r="IU27" s="138"/>
      <c r="IV27" s="138"/>
      <c r="IW27" s="138"/>
      <c r="IX27" s="138"/>
      <c r="IY27" s="138"/>
      <c r="IZ27" s="138"/>
      <c r="JA27" s="138"/>
      <c r="JB27" s="138"/>
      <c r="JC27" s="138"/>
      <c r="JD27" s="138"/>
      <c r="JE27" s="138"/>
      <c r="JF27" s="138"/>
      <c r="JG27" s="138"/>
      <c r="JH27" s="138"/>
      <c r="JI27" s="138"/>
      <c r="JJ27" s="138"/>
      <c r="JK27" s="138"/>
      <c r="JL27" s="138"/>
      <c r="JM27" s="138"/>
      <c r="JN27" s="138"/>
      <c r="JO27" s="138"/>
      <c r="JP27" s="138"/>
      <c r="JQ27" s="138"/>
      <c r="JR27" s="138"/>
      <c r="JS27" s="138"/>
      <c r="JT27" s="138"/>
      <c r="JU27" s="138"/>
      <c r="JV27" s="138"/>
      <c r="JW27" s="138"/>
      <c r="JX27" s="138"/>
      <c r="JY27" s="138"/>
      <c r="JZ27" s="138"/>
      <c r="KA27" s="138"/>
      <c r="KB27" s="138"/>
      <c r="KC27" s="138"/>
      <c r="KD27" s="138"/>
      <c r="KE27" s="138"/>
      <c r="KF27" s="138"/>
      <c r="KG27" s="138"/>
      <c r="KH27" s="138"/>
      <c r="KI27" s="138"/>
      <c r="KJ27" s="138"/>
      <c r="KK27" s="138"/>
      <c r="KL27" s="138"/>
      <c r="KM27" s="138"/>
      <c r="KN27" s="138"/>
      <c r="KO27" s="138"/>
      <c r="KP27" s="138"/>
      <c r="KQ27" s="138"/>
      <c r="KR27" s="138"/>
      <c r="KS27" s="138"/>
      <c r="KT27" s="138"/>
      <c r="KU27" s="138"/>
      <c r="KV27" s="138"/>
      <c r="KW27" s="138"/>
      <c r="KX27" s="138"/>
      <c r="KY27" s="138"/>
      <c r="KZ27" s="138"/>
      <c r="LA27" s="138"/>
      <c r="LB27" s="138"/>
      <c r="LC27" s="138"/>
      <c r="LD27" s="138"/>
      <c r="LE27" s="138"/>
      <c r="LF27" s="138"/>
      <c r="LG27" s="138"/>
      <c r="LH27" s="138"/>
      <c r="LI27" s="138"/>
      <c r="LJ27" s="138"/>
      <c r="LK27" s="138"/>
      <c r="LL27" s="138"/>
      <c r="LM27" s="138"/>
      <c r="LN27" s="138"/>
      <c r="LO27" s="138"/>
      <c r="LP27" s="138"/>
      <c r="LQ27" s="138"/>
      <c r="LR27" s="138"/>
      <c r="LS27" s="138"/>
      <c r="LT27" s="138"/>
      <c r="LU27" s="138"/>
      <c r="LV27" s="138"/>
      <c r="LW27" s="138"/>
      <c r="LX27" s="138"/>
      <c r="LY27" s="138"/>
      <c r="LZ27" s="138"/>
      <c r="MA27" s="138"/>
      <c r="MB27" s="138"/>
      <c r="MC27" s="138"/>
      <c r="MD27" s="138"/>
      <c r="ME27" s="138"/>
      <c r="MF27" s="138"/>
      <c r="MG27" s="138"/>
      <c r="MH27" s="138"/>
      <c r="MI27" s="138"/>
      <c r="MJ27" s="138"/>
      <c r="MK27" s="138"/>
      <c r="ML27" s="138"/>
      <c r="MM27" s="138"/>
      <c r="MN27" s="138"/>
      <c r="MO27" s="138"/>
      <c r="MP27" s="138"/>
      <c r="MQ27" s="138"/>
      <c r="MR27" s="138"/>
      <c r="MS27" s="138"/>
      <c r="MT27" s="138"/>
      <c r="MU27" s="138"/>
      <c r="MV27" s="138"/>
      <c r="MW27" s="138"/>
      <c r="MX27" s="138"/>
      <c r="MY27" s="138"/>
      <c r="MZ27" s="138"/>
      <c r="NA27" s="138"/>
      <c r="NB27" s="138"/>
      <c r="NC27" s="138"/>
      <c r="ND27" s="138"/>
      <c r="NE27" s="138"/>
      <c r="NF27" s="138"/>
      <c r="NG27" s="138"/>
      <c r="NH27" s="138"/>
      <c r="NI27" s="138"/>
      <c r="NJ27" s="138"/>
      <c r="NK27" s="138"/>
      <c r="NL27" s="138"/>
      <c r="NM27" s="138"/>
      <c r="NN27" s="138"/>
      <c r="NO27" s="138"/>
      <c r="NP27" s="138"/>
      <c r="NQ27" s="138"/>
      <c r="NR27" s="138"/>
      <c r="NS27" s="138"/>
      <c r="NT27" s="138"/>
      <c r="NU27" s="138"/>
      <c r="NV27" s="138"/>
      <c r="NW27" s="138"/>
      <c r="NX27" s="138"/>
      <c r="NY27" s="138"/>
      <c r="NZ27" s="138"/>
      <c r="OA27" s="138"/>
      <c r="OB27" s="138"/>
      <c r="OC27" s="138"/>
      <c r="OD27" s="138"/>
      <c r="OE27" s="138"/>
      <c r="OF27" s="138"/>
      <c r="OG27" s="138"/>
      <c r="OH27" s="138"/>
      <c r="OI27" s="138"/>
      <c r="OJ27" s="138"/>
      <c r="OK27" s="138"/>
      <c r="OL27" s="138"/>
      <c r="OM27" s="138"/>
      <c r="ON27" s="138"/>
      <c r="OO27" s="138"/>
      <c r="OP27" s="138"/>
      <c r="OQ27" s="138"/>
      <c r="OR27" s="138"/>
      <c r="OS27" s="138"/>
      <c r="OT27" s="138"/>
      <c r="OU27" s="138"/>
      <c r="OV27" s="138"/>
      <c r="OW27" s="138"/>
      <c r="OX27" s="138"/>
      <c r="OY27" s="138"/>
      <c r="OZ27" s="138"/>
      <c r="PA27" s="138"/>
      <c r="PB27" s="138"/>
    </row>
    <row r="28" spans="1:418" ht="34.5" customHeight="1" x14ac:dyDescent="0.2">
      <c r="A28" s="240" t="s">
        <v>75</v>
      </c>
      <c r="B28" s="241"/>
      <c r="C28" s="241"/>
      <c r="D28" s="241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42"/>
      <c r="BW28" s="242"/>
      <c r="BX28" s="242"/>
      <c r="BY28" s="242"/>
      <c r="BZ28" s="242"/>
      <c r="CA28" s="242"/>
      <c r="CB28" s="242"/>
      <c r="CC28" s="242"/>
      <c r="CD28" s="242"/>
      <c r="CE28" s="242"/>
      <c r="CF28" s="242"/>
      <c r="CG28" s="242"/>
      <c r="CH28" s="242"/>
      <c r="CI28" s="242"/>
      <c r="CJ28" s="242"/>
      <c r="CK28" s="242"/>
      <c r="CL28" s="242"/>
      <c r="CM28" s="242"/>
      <c r="CN28" s="242"/>
      <c r="CO28" s="242"/>
      <c r="CP28" s="242"/>
      <c r="CQ28" s="242"/>
      <c r="CR28" s="242"/>
      <c r="CS28" s="242"/>
      <c r="CT28" s="242"/>
      <c r="CU28" s="242"/>
      <c r="CV28" s="242"/>
      <c r="CW28" s="242"/>
      <c r="CX28" s="242"/>
      <c r="CY28" s="242"/>
      <c r="CZ28" s="242"/>
      <c r="DA28" s="242"/>
      <c r="DB28" s="242"/>
      <c r="DC28" s="242"/>
      <c r="DD28" s="242"/>
      <c r="DE28" s="242"/>
      <c r="DF28" s="242"/>
      <c r="DG28" s="242"/>
      <c r="DH28" s="242"/>
      <c r="DI28" s="242"/>
      <c r="DJ28" s="242"/>
      <c r="DK28" s="242"/>
      <c r="DL28" s="242"/>
      <c r="DM28" s="242"/>
      <c r="DN28" s="242"/>
      <c r="DO28" s="242"/>
      <c r="DP28" s="242"/>
      <c r="DQ28" s="242"/>
      <c r="DR28" s="242"/>
      <c r="DS28" s="242"/>
      <c r="DT28" s="242"/>
      <c r="DU28" s="242"/>
      <c r="DV28" s="242"/>
      <c r="DW28" s="242"/>
      <c r="DX28" s="242"/>
      <c r="DY28" s="242"/>
      <c r="DZ28" s="242"/>
      <c r="EA28" s="242"/>
      <c r="EB28" s="242"/>
      <c r="EC28" s="242"/>
      <c r="ED28" s="242"/>
      <c r="EE28" s="242"/>
      <c r="EF28" s="242"/>
      <c r="EG28" s="242"/>
      <c r="EH28" s="242"/>
      <c r="EI28" s="242"/>
      <c r="EJ28" s="242"/>
      <c r="EK28" s="242"/>
      <c r="EL28" s="242"/>
      <c r="EM28" s="242"/>
      <c r="EN28" s="242"/>
      <c r="EO28" s="242"/>
      <c r="EP28" s="242"/>
      <c r="EQ28" s="242"/>
      <c r="ER28" s="242"/>
      <c r="ES28" s="242"/>
      <c r="ET28" s="242"/>
      <c r="EU28" s="242"/>
      <c r="EV28" s="242"/>
      <c r="EW28" s="242"/>
      <c r="EX28" s="242"/>
      <c r="EY28" s="242"/>
      <c r="EZ28" s="242"/>
      <c r="FA28" s="242"/>
      <c r="FB28" s="242"/>
      <c r="FC28" s="242"/>
      <c r="FD28" s="242"/>
      <c r="FE28" s="242"/>
      <c r="FF28" s="242"/>
      <c r="FG28" s="242"/>
      <c r="FH28" s="242"/>
      <c r="FI28" s="242"/>
      <c r="FJ28" s="242"/>
      <c r="FK28" s="242"/>
      <c r="FL28" s="242"/>
      <c r="FM28" s="242"/>
      <c r="FN28" s="242"/>
      <c r="FO28" s="242"/>
      <c r="FP28" s="242"/>
      <c r="FQ28" s="242"/>
      <c r="FR28" s="242"/>
      <c r="FS28" s="242"/>
      <c r="FT28" s="242"/>
      <c r="FU28" s="242"/>
      <c r="FV28" s="242"/>
      <c r="FW28" s="242"/>
      <c r="FX28" s="242"/>
      <c r="FY28" s="242"/>
      <c r="FZ28" s="242"/>
      <c r="GA28" s="242"/>
      <c r="GB28" s="242"/>
      <c r="GC28" s="242"/>
      <c r="GD28" s="242"/>
      <c r="GE28" s="242"/>
      <c r="GF28" s="242"/>
      <c r="GG28" s="242"/>
      <c r="GH28" s="243"/>
      <c r="GI28" s="138"/>
      <c r="GJ28" s="138"/>
      <c r="GK28" s="138"/>
      <c r="GL28" s="138"/>
      <c r="GM28" s="138"/>
      <c r="GN28" s="138"/>
      <c r="GO28" s="138"/>
      <c r="GP28" s="138"/>
      <c r="GQ28" s="138"/>
      <c r="GR28" s="138"/>
      <c r="GS28" s="138"/>
      <c r="GT28" s="138"/>
      <c r="GU28" s="138"/>
      <c r="GV28" s="138"/>
      <c r="GW28" s="138"/>
      <c r="GX28" s="138"/>
      <c r="GY28" s="138"/>
      <c r="GZ28" s="138"/>
      <c r="HA28" s="138"/>
      <c r="HB28" s="138"/>
      <c r="HC28" s="138"/>
      <c r="HD28" s="138"/>
      <c r="HE28" s="138"/>
      <c r="HF28" s="138"/>
      <c r="HG28" s="138"/>
      <c r="HH28" s="138"/>
      <c r="HI28" s="138"/>
      <c r="HJ28" s="138"/>
      <c r="HK28" s="138"/>
      <c r="HL28" s="138"/>
      <c r="HM28" s="138"/>
      <c r="HN28" s="138"/>
      <c r="HO28" s="138"/>
      <c r="HP28" s="138"/>
      <c r="HQ28" s="138"/>
      <c r="HR28" s="138"/>
      <c r="HS28" s="138"/>
      <c r="HT28" s="138"/>
      <c r="HU28" s="138"/>
      <c r="HV28" s="138"/>
      <c r="HW28" s="138"/>
      <c r="HX28" s="138"/>
      <c r="HY28" s="138"/>
      <c r="HZ28" s="138"/>
      <c r="IA28" s="138"/>
      <c r="IB28" s="138"/>
      <c r="IC28" s="138"/>
      <c r="ID28" s="138"/>
      <c r="IE28" s="138"/>
      <c r="IF28" s="138"/>
      <c r="IG28" s="138"/>
      <c r="IH28" s="138"/>
      <c r="II28" s="138"/>
      <c r="IJ28" s="138"/>
      <c r="IK28" s="138"/>
      <c r="IL28" s="138"/>
      <c r="IM28" s="138"/>
      <c r="IN28" s="138"/>
      <c r="IO28" s="138"/>
      <c r="IP28" s="138"/>
      <c r="IQ28" s="138"/>
      <c r="IR28" s="138"/>
      <c r="IS28" s="138"/>
      <c r="IT28" s="138"/>
      <c r="IU28" s="138"/>
      <c r="IV28" s="138"/>
      <c r="IW28" s="138"/>
      <c r="IX28" s="138"/>
      <c r="IY28" s="138"/>
      <c r="IZ28" s="138"/>
      <c r="JA28" s="138"/>
      <c r="JB28" s="138"/>
      <c r="JC28" s="138"/>
      <c r="JD28" s="138"/>
      <c r="JE28" s="138"/>
      <c r="JF28" s="138"/>
      <c r="JG28" s="138"/>
      <c r="JH28" s="138"/>
      <c r="JI28" s="138"/>
      <c r="JJ28" s="138"/>
      <c r="JK28" s="138"/>
      <c r="JL28" s="138"/>
      <c r="JM28" s="138"/>
      <c r="JN28" s="138"/>
      <c r="JO28" s="138"/>
      <c r="JP28" s="138"/>
      <c r="JQ28" s="138"/>
      <c r="JR28" s="138"/>
      <c r="JS28" s="138"/>
      <c r="JT28" s="138"/>
      <c r="JU28" s="138"/>
      <c r="JV28" s="138"/>
      <c r="JW28" s="138"/>
      <c r="JX28" s="138"/>
      <c r="JY28" s="138"/>
      <c r="JZ28" s="138"/>
      <c r="KA28" s="138"/>
      <c r="KB28" s="138"/>
      <c r="KC28" s="138"/>
      <c r="KD28" s="138"/>
      <c r="KE28" s="138"/>
      <c r="KF28" s="138"/>
      <c r="KG28" s="138"/>
      <c r="KH28" s="138"/>
      <c r="KI28" s="138"/>
      <c r="KJ28" s="138"/>
      <c r="KK28" s="138"/>
      <c r="KL28" s="138"/>
      <c r="KM28" s="138"/>
      <c r="KN28" s="138"/>
      <c r="KO28" s="138"/>
      <c r="KP28" s="138"/>
      <c r="KQ28" s="138"/>
      <c r="KR28" s="138"/>
      <c r="KS28" s="138"/>
      <c r="KT28" s="138"/>
      <c r="KU28" s="138"/>
      <c r="KV28" s="138"/>
      <c r="KW28" s="138"/>
      <c r="KX28" s="138"/>
      <c r="KY28" s="138"/>
      <c r="KZ28" s="138"/>
      <c r="LA28" s="138"/>
      <c r="LB28" s="138"/>
      <c r="LC28" s="138"/>
      <c r="LD28" s="138"/>
      <c r="LE28" s="138"/>
      <c r="LF28" s="138"/>
      <c r="LG28" s="138"/>
      <c r="LH28" s="138"/>
      <c r="LI28" s="138"/>
      <c r="LJ28" s="138"/>
      <c r="LK28" s="138"/>
      <c r="LL28" s="138"/>
      <c r="LM28" s="138"/>
      <c r="LN28" s="138"/>
      <c r="LO28" s="138"/>
      <c r="LP28" s="138"/>
      <c r="LQ28" s="138"/>
      <c r="LR28" s="138"/>
      <c r="LS28" s="138"/>
      <c r="LT28" s="138"/>
      <c r="LU28" s="138"/>
      <c r="LV28" s="138"/>
      <c r="LW28" s="138"/>
      <c r="LX28" s="138"/>
      <c r="LY28" s="138"/>
      <c r="LZ28" s="138"/>
      <c r="MA28" s="138"/>
      <c r="MB28" s="138"/>
      <c r="MC28" s="138"/>
      <c r="MD28" s="138"/>
      <c r="ME28" s="138"/>
      <c r="MF28" s="138"/>
      <c r="MG28" s="138"/>
      <c r="MH28" s="138"/>
      <c r="MI28" s="138"/>
      <c r="MJ28" s="138"/>
      <c r="MK28" s="138"/>
      <c r="ML28" s="138"/>
      <c r="MM28" s="138"/>
      <c r="MN28" s="138"/>
      <c r="MO28" s="138"/>
      <c r="MP28" s="138"/>
      <c r="MQ28" s="138"/>
      <c r="MR28" s="138"/>
      <c r="MS28" s="138"/>
      <c r="MT28" s="138"/>
      <c r="MU28" s="138"/>
      <c r="MV28" s="138"/>
      <c r="MW28" s="138"/>
      <c r="MX28" s="138"/>
      <c r="MY28" s="138"/>
      <c r="MZ28" s="138"/>
      <c r="NA28" s="138"/>
      <c r="NB28" s="138"/>
      <c r="NC28" s="138"/>
      <c r="ND28" s="138"/>
      <c r="NE28" s="138"/>
      <c r="NF28" s="138"/>
      <c r="NG28" s="138"/>
      <c r="NH28" s="138"/>
      <c r="NI28" s="138"/>
      <c r="NJ28" s="138"/>
      <c r="NK28" s="138"/>
      <c r="NL28" s="138"/>
      <c r="NM28" s="138"/>
      <c r="NN28" s="138"/>
      <c r="NO28" s="138"/>
      <c r="NP28" s="138"/>
      <c r="NQ28" s="138"/>
      <c r="NR28" s="138"/>
      <c r="NS28" s="138"/>
      <c r="NT28" s="138"/>
      <c r="NU28" s="138"/>
      <c r="NV28" s="138"/>
      <c r="NW28" s="138"/>
      <c r="NX28" s="138"/>
      <c r="NY28" s="138"/>
      <c r="NZ28" s="138"/>
      <c r="OA28" s="138"/>
      <c r="OB28" s="138"/>
      <c r="OC28" s="138"/>
      <c r="OD28" s="138"/>
      <c r="OE28" s="138"/>
      <c r="OF28" s="138"/>
      <c r="OG28" s="138"/>
      <c r="OH28" s="138"/>
      <c r="OI28" s="138"/>
      <c r="OJ28" s="138"/>
      <c r="OK28" s="138"/>
      <c r="OL28" s="138"/>
      <c r="OM28" s="138"/>
      <c r="ON28" s="138"/>
      <c r="OO28" s="138"/>
      <c r="OP28" s="138"/>
      <c r="OQ28" s="138"/>
      <c r="OR28" s="138"/>
      <c r="OS28" s="138"/>
      <c r="OT28" s="138"/>
      <c r="OU28" s="138"/>
      <c r="OV28" s="138"/>
      <c r="OW28" s="138"/>
      <c r="OX28" s="138"/>
      <c r="OY28" s="138"/>
      <c r="OZ28" s="138"/>
      <c r="PA28" s="138"/>
      <c r="PB28" s="138"/>
    </row>
    <row r="29" spans="1:418" ht="40.5" customHeight="1" outlineLevel="1" x14ac:dyDescent="0.2">
      <c r="A29" s="49"/>
      <c r="B29" s="107"/>
      <c r="C29" s="107"/>
      <c r="D29" s="135">
        <v>18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3"/>
      <c r="EZ29" s="133"/>
      <c r="FA29" s="133"/>
      <c r="FB29" s="133"/>
      <c r="FC29" s="133"/>
      <c r="FD29" s="133"/>
      <c r="FE29" s="133"/>
      <c r="FF29" s="133"/>
      <c r="FG29" s="133"/>
      <c r="FH29" s="133"/>
      <c r="FI29" s="133"/>
      <c r="FJ29" s="133"/>
      <c r="FK29" s="133"/>
      <c r="FL29" s="133"/>
      <c r="FM29" s="133"/>
      <c r="FN29" s="133"/>
      <c r="FO29" s="133"/>
      <c r="FP29" s="133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8"/>
      <c r="GJ29" s="138"/>
      <c r="GK29" s="138"/>
      <c r="GL29" s="138"/>
      <c r="GM29" s="138"/>
      <c r="GN29" s="138"/>
      <c r="GO29" s="138"/>
      <c r="GP29" s="138"/>
      <c r="GQ29" s="138"/>
      <c r="GR29" s="138"/>
      <c r="GS29" s="138"/>
      <c r="GT29" s="138"/>
      <c r="GU29" s="138"/>
      <c r="GV29" s="138"/>
      <c r="GW29" s="138"/>
      <c r="GX29" s="138"/>
      <c r="GY29" s="138"/>
      <c r="GZ29" s="138"/>
      <c r="HA29" s="138"/>
      <c r="HB29" s="138"/>
      <c r="HC29" s="138"/>
      <c r="HD29" s="138"/>
      <c r="HE29" s="138"/>
      <c r="HF29" s="138"/>
      <c r="HG29" s="138"/>
      <c r="HH29" s="138"/>
      <c r="HI29" s="138"/>
      <c r="HJ29" s="138"/>
      <c r="HK29" s="138"/>
      <c r="HL29" s="138"/>
      <c r="HM29" s="138"/>
      <c r="HN29" s="138"/>
      <c r="HO29" s="138"/>
      <c r="HP29" s="138"/>
      <c r="HQ29" s="138"/>
      <c r="HR29" s="138"/>
      <c r="HS29" s="138"/>
      <c r="HT29" s="138"/>
      <c r="HU29" s="138"/>
      <c r="HV29" s="138"/>
      <c r="HW29" s="138"/>
      <c r="HX29" s="138"/>
      <c r="HY29" s="138"/>
      <c r="HZ29" s="138"/>
      <c r="IA29" s="138"/>
      <c r="IB29" s="138"/>
      <c r="IC29" s="138"/>
      <c r="ID29" s="138"/>
      <c r="IE29" s="138"/>
      <c r="IF29" s="138"/>
      <c r="IG29" s="138"/>
      <c r="IH29" s="138"/>
      <c r="II29" s="138"/>
      <c r="IJ29" s="138"/>
      <c r="IK29" s="138"/>
      <c r="IL29" s="138"/>
      <c r="IM29" s="138"/>
      <c r="IN29" s="138"/>
      <c r="IO29" s="138"/>
      <c r="IP29" s="138"/>
      <c r="IQ29" s="138"/>
      <c r="IR29" s="138"/>
      <c r="IS29" s="138"/>
      <c r="IT29" s="138"/>
      <c r="IU29" s="138"/>
      <c r="IV29" s="138"/>
      <c r="IW29" s="138"/>
      <c r="IX29" s="138"/>
      <c r="IY29" s="138"/>
      <c r="IZ29" s="138"/>
      <c r="JA29" s="138"/>
      <c r="JB29" s="138"/>
      <c r="JC29" s="138"/>
      <c r="JD29" s="138"/>
      <c r="JE29" s="138"/>
      <c r="JF29" s="138"/>
      <c r="JG29" s="138"/>
      <c r="JH29" s="138"/>
      <c r="JI29" s="138"/>
      <c r="JJ29" s="138"/>
      <c r="JK29" s="138"/>
      <c r="JL29" s="138"/>
      <c r="JM29" s="138"/>
      <c r="JN29" s="138"/>
      <c r="JO29" s="138"/>
      <c r="JP29" s="138"/>
      <c r="JQ29" s="138"/>
      <c r="JR29" s="138"/>
      <c r="JS29" s="138"/>
      <c r="JT29" s="138"/>
      <c r="JU29" s="138"/>
      <c r="JV29" s="138"/>
      <c r="JW29" s="138"/>
      <c r="JX29" s="138"/>
      <c r="JY29" s="138"/>
      <c r="JZ29" s="138"/>
      <c r="KA29" s="138"/>
      <c r="KB29" s="138"/>
      <c r="KC29" s="138"/>
      <c r="KD29" s="138"/>
      <c r="KE29" s="138"/>
      <c r="KF29" s="138"/>
      <c r="KG29" s="138"/>
      <c r="KH29" s="138"/>
      <c r="KI29" s="138"/>
      <c r="KJ29" s="138"/>
      <c r="KK29" s="138"/>
      <c r="KL29" s="138"/>
      <c r="KM29" s="138"/>
      <c r="KN29" s="138"/>
      <c r="KO29" s="138"/>
      <c r="KP29" s="138"/>
      <c r="KQ29" s="138"/>
      <c r="KR29" s="138"/>
      <c r="KS29" s="138"/>
      <c r="KT29" s="138"/>
      <c r="KU29" s="138"/>
      <c r="KV29" s="138"/>
      <c r="KW29" s="138"/>
      <c r="KX29" s="138"/>
      <c r="KY29" s="138"/>
      <c r="KZ29" s="138"/>
      <c r="LA29" s="138"/>
      <c r="LB29" s="138"/>
      <c r="LC29" s="138"/>
      <c r="LD29" s="138"/>
      <c r="LE29" s="138"/>
      <c r="LF29" s="138"/>
      <c r="LG29" s="138"/>
      <c r="LH29" s="138"/>
      <c r="LI29" s="138"/>
      <c r="LJ29" s="138"/>
      <c r="LK29" s="138"/>
      <c r="LL29" s="138"/>
      <c r="LM29" s="138"/>
      <c r="LN29" s="138"/>
      <c r="LO29" s="138"/>
      <c r="LP29" s="138"/>
      <c r="LQ29" s="138"/>
      <c r="LR29" s="138"/>
      <c r="LS29" s="138"/>
      <c r="LT29" s="138"/>
      <c r="LU29" s="138"/>
      <c r="LV29" s="138"/>
      <c r="LW29" s="138"/>
      <c r="LX29" s="138"/>
      <c r="LY29" s="138"/>
      <c r="LZ29" s="138"/>
      <c r="MA29" s="138"/>
      <c r="MB29" s="138"/>
      <c r="MC29" s="138"/>
      <c r="MD29" s="138"/>
      <c r="ME29" s="138"/>
      <c r="MF29" s="138"/>
      <c r="MG29" s="138"/>
      <c r="MH29" s="138"/>
      <c r="MI29" s="138"/>
      <c r="MJ29" s="138"/>
      <c r="MK29" s="138"/>
      <c r="ML29" s="138"/>
      <c r="MM29" s="138"/>
      <c r="MN29" s="138"/>
      <c r="MO29" s="138"/>
      <c r="MP29" s="138"/>
      <c r="MQ29" s="138"/>
      <c r="MR29" s="138"/>
      <c r="MS29" s="138"/>
      <c r="MT29" s="138"/>
      <c r="MU29" s="138"/>
      <c r="MV29" s="138"/>
      <c r="MW29" s="138"/>
      <c r="MX29" s="138"/>
      <c r="MY29" s="138"/>
      <c r="MZ29" s="138"/>
      <c r="NA29" s="138"/>
      <c r="NB29" s="138"/>
      <c r="NC29" s="138"/>
      <c r="ND29" s="138"/>
      <c r="NE29" s="138"/>
      <c r="NF29" s="138"/>
      <c r="NG29" s="138"/>
      <c r="NH29" s="138"/>
      <c r="NI29" s="138"/>
      <c r="NJ29" s="138"/>
      <c r="NK29" s="138"/>
      <c r="NL29" s="138"/>
      <c r="NM29" s="138"/>
      <c r="NN29" s="138"/>
      <c r="NO29" s="138"/>
      <c r="NP29" s="138"/>
      <c r="NQ29" s="138"/>
      <c r="NR29" s="138"/>
      <c r="NS29" s="138"/>
      <c r="NT29" s="138"/>
      <c r="NU29" s="138"/>
      <c r="NV29" s="138"/>
      <c r="NW29" s="138"/>
      <c r="NX29" s="138"/>
      <c r="NY29" s="138"/>
      <c r="NZ29" s="138"/>
      <c r="OA29" s="138"/>
      <c r="OB29" s="138"/>
      <c r="OC29" s="138"/>
      <c r="OD29" s="138"/>
      <c r="OE29" s="138"/>
      <c r="OF29" s="138"/>
      <c r="OG29" s="138"/>
      <c r="OH29" s="138"/>
      <c r="OI29" s="138"/>
      <c r="OJ29" s="138"/>
      <c r="OK29" s="138"/>
      <c r="OL29" s="138"/>
      <c r="OM29" s="138"/>
      <c r="ON29" s="138"/>
      <c r="OO29" s="138"/>
      <c r="OP29" s="138"/>
      <c r="OQ29" s="138"/>
      <c r="OR29" s="138"/>
      <c r="OS29" s="138"/>
      <c r="OT29" s="138"/>
      <c r="OU29" s="138"/>
      <c r="OV29" s="138"/>
      <c r="OW29" s="138"/>
      <c r="OX29" s="138"/>
      <c r="OY29" s="138"/>
      <c r="OZ29" s="138"/>
      <c r="PA29" s="138"/>
      <c r="PB29" s="138"/>
    </row>
    <row r="30" spans="1:418" ht="35.25" customHeight="1" outlineLevel="2" x14ac:dyDescent="0.2">
      <c r="A30" s="48"/>
      <c r="B30" s="106"/>
      <c r="C30" s="106"/>
      <c r="D30" s="136">
        <v>12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3"/>
      <c r="FR30" s="133"/>
      <c r="FS30" s="133"/>
      <c r="FT30" s="133"/>
      <c r="FU30" s="133"/>
      <c r="FV30" s="133"/>
      <c r="FW30" s="133"/>
      <c r="FX30" s="133"/>
      <c r="FY30" s="133"/>
      <c r="FZ30" s="133"/>
      <c r="GA30" s="133"/>
      <c r="GB30" s="133"/>
      <c r="GC30" s="131"/>
      <c r="GD30" s="131"/>
      <c r="GE30" s="131"/>
      <c r="GF30" s="131"/>
      <c r="GG30" s="131"/>
      <c r="GH30" s="131"/>
      <c r="GI30" s="138"/>
      <c r="GJ30" s="138"/>
      <c r="GK30" s="138"/>
      <c r="GL30" s="138"/>
      <c r="GM30" s="138"/>
      <c r="GN30" s="138"/>
      <c r="GO30" s="138"/>
      <c r="GP30" s="138"/>
      <c r="GQ30" s="138"/>
      <c r="GR30" s="138"/>
      <c r="GS30" s="138"/>
      <c r="GT30" s="138"/>
      <c r="GU30" s="138"/>
      <c r="GV30" s="138"/>
      <c r="GW30" s="138"/>
      <c r="GX30" s="138"/>
      <c r="GY30" s="138"/>
      <c r="GZ30" s="138"/>
      <c r="HA30" s="138"/>
      <c r="HB30" s="138"/>
      <c r="HC30" s="138"/>
      <c r="HD30" s="138"/>
      <c r="HE30" s="138"/>
      <c r="HF30" s="138"/>
      <c r="HG30" s="138"/>
      <c r="HH30" s="138"/>
      <c r="HI30" s="138"/>
      <c r="HJ30" s="138"/>
      <c r="HK30" s="138"/>
      <c r="HL30" s="138"/>
      <c r="HM30" s="138"/>
      <c r="HN30" s="138"/>
      <c r="HO30" s="138"/>
      <c r="HP30" s="138"/>
      <c r="HQ30" s="138"/>
      <c r="HR30" s="138"/>
      <c r="HS30" s="138"/>
      <c r="HT30" s="138"/>
      <c r="HU30" s="138"/>
      <c r="HV30" s="138"/>
      <c r="HW30" s="138"/>
      <c r="HX30" s="138"/>
      <c r="HY30" s="138"/>
      <c r="HZ30" s="138"/>
      <c r="IA30" s="138"/>
      <c r="IB30" s="138"/>
      <c r="IC30" s="138"/>
      <c r="ID30" s="138"/>
      <c r="IE30" s="138"/>
      <c r="IF30" s="138"/>
      <c r="IG30" s="138"/>
      <c r="IH30" s="138"/>
      <c r="II30" s="138"/>
      <c r="IJ30" s="138"/>
      <c r="IK30" s="138"/>
      <c r="IL30" s="138"/>
      <c r="IM30" s="138"/>
      <c r="IN30" s="138"/>
      <c r="IO30" s="138"/>
      <c r="IP30" s="138"/>
      <c r="IQ30" s="138"/>
      <c r="IR30" s="138"/>
      <c r="IS30" s="138"/>
      <c r="IT30" s="138"/>
      <c r="IU30" s="138"/>
      <c r="IV30" s="138"/>
      <c r="IW30" s="138"/>
      <c r="IX30" s="138"/>
      <c r="IY30" s="138"/>
      <c r="IZ30" s="138"/>
      <c r="JA30" s="138"/>
      <c r="JB30" s="138"/>
      <c r="JC30" s="138"/>
      <c r="JD30" s="138"/>
      <c r="JE30" s="138"/>
      <c r="JF30" s="138"/>
      <c r="JG30" s="138"/>
      <c r="JH30" s="138"/>
      <c r="JI30" s="138"/>
      <c r="JJ30" s="138"/>
      <c r="JK30" s="138"/>
      <c r="JL30" s="138"/>
      <c r="JM30" s="138"/>
      <c r="JN30" s="138"/>
      <c r="JO30" s="138"/>
      <c r="JP30" s="138"/>
      <c r="JQ30" s="138"/>
      <c r="JR30" s="138"/>
      <c r="JS30" s="138"/>
      <c r="JT30" s="138"/>
      <c r="JU30" s="138"/>
      <c r="JV30" s="138"/>
      <c r="JW30" s="138"/>
      <c r="JX30" s="138"/>
      <c r="JY30" s="138"/>
      <c r="JZ30" s="138"/>
      <c r="KA30" s="138"/>
      <c r="KB30" s="138"/>
      <c r="KC30" s="138"/>
      <c r="KD30" s="138"/>
      <c r="KE30" s="138"/>
      <c r="KF30" s="138"/>
      <c r="KG30" s="138"/>
      <c r="KH30" s="138"/>
      <c r="KI30" s="138"/>
      <c r="KJ30" s="138"/>
      <c r="KK30" s="138"/>
      <c r="KL30" s="138"/>
      <c r="KM30" s="138"/>
      <c r="KN30" s="138"/>
      <c r="KO30" s="138"/>
      <c r="KP30" s="138"/>
      <c r="KQ30" s="138"/>
      <c r="KR30" s="138"/>
      <c r="KS30" s="138"/>
      <c r="KT30" s="138"/>
      <c r="KU30" s="138"/>
      <c r="KV30" s="138"/>
      <c r="KW30" s="138"/>
      <c r="KX30" s="138"/>
      <c r="KY30" s="138"/>
      <c r="KZ30" s="138"/>
      <c r="LA30" s="138"/>
      <c r="LB30" s="138"/>
      <c r="LC30" s="138"/>
      <c r="LD30" s="138"/>
      <c r="LE30" s="138"/>
      <c r="LF30" s="138"/>
      <c r="LG30" s="138"/>
      <c r="LH30" s="138"/>
      <c r="LI30" s="138"/>
      <c r="LJ30" s="138"/>
      <c r="LK30" s="138"/>
      <c r="LL30" s="138"/>
      <c r="LM30" s="138"/>
      <c r="LN30" s="138"/>
      <c r="LO30" s="138"/>
      <c r="LP30" s="138"/>
      <c r="LQ30" s="138"/>
      <c r="LR30" s="138"/>
      <c r="LS30" s="138"/>
      <c r="LT30" s="138"/>
      <c r="LU30" s="138"/>
      <c r="LV30" s="138"/>
      <c r="LW30" s="138"/>
      <c r="LX30" s="138"/>
      <c r="LY30" s="138"/>
      <c r="LZ30" s="138"/>
      <c r="MA30" s="138"/>
      <c r="MB30" s="138"/>
      <c r="MC30" s="138"/>
      <c r="MD30" s="138"/>
      <c r="ME30" s="138"/>
      <c r="MF30" s="138"/>
      <c r="MG30" s="138"/>
      <c r="MH30" s="138"/>
      <c r="MI30" s="138"/>
      <c r="MJ30" s="138"/>
      <c r="MK30" s="138"/>
      <c r="ML30" s="138"/>
      <c r="MM30" s="138"/>
      <c r="MN30" s="138"/>
      <c r="MO30" s="138"/>
      <c r="MP30" s="138"/>
      <c r="MQ30" s="138"/>
      <c r="MR30" s="138"/>
      <c r="MS30" s="138"/>
      <c r="MT30" s="138"/>
      <c r="MU30" s="138"/>
      <c r="MV30" s="138"/>
      <c r="MW30" s="138"/>
      <c r="MX30" s="138"/>
      <c r="MY30" s="138"/>
      <c r="MZ30" s="138"/>
      <c r="NA30" s="138"/>
      <c r="NB30" s="138"/>
      <c r="NC30" s="138"/>
      <c r="ND30" s="138"/>
      <c r="NE30" s="138"/>
      <c r="NF30" s="138"/>
      <c r="NG30" s="138"/>
      <c r="NH30" s="138"/>
      <c r="NI30" s="138"/>
      <c r="NJ30" s="138"/>
      <c r="NK30" s="138"/>
      <c r="NL30" s="138"/>
      <c r="NM30" s="138"/>
      <c r="NN30" s="138"/>
      <c r="NO30" s="138"/>
      <c r="NP30" s="138"/>
      <c r="NQ30" s="138"/>
      <c r="NR30" s="138"/>
      <c r="NS30" s="138"/>
      <c r="NT30" s="138"/>
      <c r="NU30" s="138"/>
      <c r="NV30" s="138"/>
      <c r="NW30" s="138"/>
      <c r="NX30" s="138"/>
      <c r="NY30" s="138"/>
      <c r="NZ30" s="138"/>
      <c r="OA30" s="138"/>
      <c r="OB30" s="138"/>
      <c r="OC30" s="138"/>
      <c r="OD30" s="138"/>
      <c r="OE30" s="138"/>
      <c r="OF30" s="138"/>
      <c r="OG30" s="138"/>
      <c r="OH30" s="138"/>
      <c r="OI30" s="138"/>
      <c r="OJ30" s="138"/>
      <c r="OK30" s="138"/>
      <c r="OL30" s="138"/>
      <c r="OM30" s="138"/>
      <c r="ON30" s="138"/>
      <c r="OO30" s="138"/>
      <c r="OP30" s="138"/>
      <c r="OQ30" s="138"/>
      <c r="OR30" s="138"/>
      <c r="OS30" s="138"/>
      <c r="OT30" s="138"/>
      <c r="OU30" s="138"/>
      <c r="OV30" s="138"/>
      <c r="OW30" s="138"/>
      <c r="OX30" s="138"/>
      <c r="OY30" s="138"/>
      <c r="OZ30" s="138"/>
      <c r="PA30" s="138"/>
      <c r="PB30" s="138"/>
    </row>
    <row r="31" spans="1:418" ht="15.75" outlineLevel="2" x14ac:dyDescent="0.2">
      <c r="A31" s="48"/>
      <c r="B31" s="106"/>
      <c r="C31" s="106"/>
      <c r="D31" s="136">
        <v>4</v>
      </c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3"/>
      <c r="GC31" s="133"/>
      <c r="GD31" s="133"/>
      <c r="GE31" s="133"/>
      <c r="GF31" s="131"/>
      <c r="GG31" s="131"/>
      <c r="GH31" s="131"/>
      <c r="GI31" s="138"/>
      <c r="GJ31" s="138"/>
      <c r="GK31" s="138"/>
      <c r="GL31" s="138"/>
      <c r="GM31" s="138"/>
      <c r="GN31" s="138"/>
      <c r="GO31" s="138"/>
      <c r="GP31" s="138"/>
      <c r="GQ31" s="138"/>
      <c r="GR31" s="138"/>
      <c r="GS31" s="138"/>
      <c r="GT31" s="138"/>
      <c r="GU31" s="138"/>
      <c r="GV31" s="138"/>
      <c r="GW31" s="138"/>
      <c r="GX31" s="138"/>
      <c r="GY31" s="138"/>
      <c r="GZ31" s="138"/>
      <c r="HA31" s="138"/>
      <c r="HB31" s="138"/>
      <c r="HC31" s="138"/>
      <c r="HD31" s="138"/>
      <c r="HE31" s="138"/>
      <c r="HF31" s="138"/>
      <c r="HG31" s="138"/>
      <c r="HH31" s="138"/>
      <c r="HI31" s="138"/>
      <c r="HJ31" s="138"/>
      <c r="HK31" s="138"/>
      <c r="HL31" s="138"/>
      <c r="HM31" s="138"/>
      <c r="HN31" s="138"/>
      <c r="HO31" s="138"/>
      <c r="HP31" s="138"/>
      <c r="HQ31" s="138"/>
      <c r="HR31" s="138"/>
      <c r="HS31" s="138"/>
      <c r="HT31" s="138"/>
      <c r="HU31" s="138"/>
      <c r="HV31" s="138"/>
      <c r="HW31" s="138"/>
      <c r="HX31" s="138"/>
      <c r="HY31" s="138"/>
      <c r="HZ31" s="138"/>
      <c r="IA31" s="138"/>
      <c r="IB31" s="138"/>
      <c r="IC31" s="138"/>
      <c r="ID31" s="138"/>
      <c r="IE31" s="138"/>
      <c r="IF31" s="138"/>
      <c r="IG31" s="138"/>
      <c r="IH31" s="138"/>
      <c r="II31" s="138"/>
      <c r="IJ31" s="138"/>
      <c r="IK31" s="138"/>
      <c r="IL31" s="138"/>
      <c r="IM31" s="138"/>
      <c r="IN31" s="138"/>
      <c r="IO31" s="138"/>
      <c r="IP31" s="138"/>
      <c r="IQ31" s="138"/>
      <c r="IR31" s="138"/>
      <c r="IS31" s="138"/>
      <c r="IT31" s="138"/>
      <c r="IU31" s="138"/>
      <c r="IV31" s="138"/>
      <c r="IW31" s="138"/>
      <c r="IX31" s="138"/>
      <c r="IY31" s="138"/>
      <c r="IZ31" s="138"/>
      <c r="JA31" s="138"/>
      <c r="JB31" s="138"/>
      <c r="JC31" s="138"/>
      <c r="JD31" s="138"/>
      <c r="JE31" s="138"/>
      <c r="JF31" s="138"/>
      <c r="JG31" s="138"/>
      <c r="JH31" s="138"/>
      <c r="JI31" s="138"/>
      <c r="JJ31" s="138"/>
      <c r="JK31" s="138"/>
      <c r="JL31" s="138"/>
      <c r="JM31" s="138"/>
      <c r="JN31" s="138"/>
      <c r="JO31" s="138"/>
      <c r="JP31" s="138"/>
      <c r="JQ31" s="138"/>
      <c r="JR31" s="138"/>
      <c r="JS31" s="138"/>
      <c r="JT31" s="138"/>
      <c r="JU31" s="138"/>
      <c r="JV31" s="138"/>
      <c r="JW31" s="138"/>
      <c r="JX31" s="138"/>
      <c r="JY31" s="138"/>
      <c r="JZ31" s="138"/>
      <c r="KA31" s="138"/>
      <c r="KB31" s="138"/>
      <c r="KC31" s="138"/>
      <c r="KD31" s="138"/>
      <c r="KE31" s="138"/>
      <c r="KF31" s="138"/>
      <c r="KG31" s="138"/>
      <c r="KH31" s="138"/>
      <c r="KI31" s="138"/>
      <c r="KJ31" s="138"/>
      <c r="KK31" s="138"/>
      <c r="KL31" s="138"/>
      <c r="KM31" s="138"/>
      <c r="KN31" s="138"/>
      <c r="KO31" s="138"/>
      <c r="KP31" s="138"/>
      <c r="KQ31" s="138"/>
      <c r="KR31" s="138"/>
      <c r="KS31" s="138"/>
      <c r="KT31" s="138"/>
      <c r="KU31" s="138"/>
      <c r="KV31" s="138"/>
      <c r="KW31" s="138"/>
      <c r="KX31" s="138"/>
      <c r="KY31" s="138"/>
      <c r="KZ31" s="138"/>
      <c r="LA31" s="138"/>
      <c r="LB31" s="138"/>
      <c r="LC31" s="138"/>
      <c r="LD31" s="138"/>
      <c r="LE31" s="138"/>
      <c r="LF31" s="138"/>
      <c r="LG31" s="138"/>
      <c r="LH31" s="138"/>
      <c r="LI31" s="138"/>
      <c r="LJ31" s="138"/>
      <c r="LK31" s="138"/>
      <c r="LL31" s="138"/>
      <c r="LM31" s="138"/>
      <c r="LN31" s="138"/>
      <c r="LO31" s="138"/>
      <c r="LP31" s="138"/>
      <c r="LQ31" s="138"/>
      <c r="LR31" s="138"/>
      <c r="LS31" s="138"/>
      <c r="LT31" s="138"/>
      <c r="LU31" s="138"/>
      <c r="LV31" s="138"/>
      <c r="LW31" s="138"/>
      <c r="LX31" s="138"/>
      <c r="LY31" s="138"/>
      <c r="LZ31" s="138"/>
      <c r="MA31" s="138"/>
      <c r="MB31" s="138"/>
      <c r="MC31" s="138"/>
      <c r="MD31" s="138"/>
      <c r="ME31" s="138"/>
      <c r="MF31" s="138"/>
      <c r="MG31" s="138"/>
      <c r="MH31" s="138"/>
      <c r="MI31" s="138"/>
      <c r="MJ31" s="138"/>
      <c r="MK31" s="138"/>
      <c r="ML31" s="138"/>
      <c r="MM31" s="138"/>
      <c r="MN31" s="138"/>
      <c r="MO31" s="138"/>
      <c r="MP31" s="138"/>
      <c r="MQ31" s="138"/>
      <c r="MR31" s="138"/>
      <c r="MS31" s="138"/>
      <c r="MT31" s="138"/>
      <c r="MU31" s="138"/>
      <c r="MV31" s="138"/>
      <c r="MW31" s="138"/>
      <c r="MX31" s="138"/>
      <c r="MY31" s="138"/>
      <c r="MZ31" s="138"/>
      <c r="NA31" s="138"/>
      <c r="NB31" s="138"/>
      <c r="NC31" s="138"/>
      <c r="ND31" s="138"/>
      <c r="NE31" s="138"/>
      <c r="NF31" s="138"/>
      <c r="NG31" s="138"/>
      <c r="NH31" s="138"/>
      <c r="NI31" s="138"/>
      <c r="NJ31" s="138"/>
      <c r="NK31" s="138"/>
      <c r="NL31" s="138"/>
      <c r="NM31" s="138"/>
      <c r="NN31" s="138"/>
      <c r="NO31" s="138"/>
      <c r="NP31" s="138"/>
      <c r="NQ31" s="138"/>
      <c r="NR31" s="138"/>
      <c r="NS31" s="138"/>
      <c r="NT31" s="138"/>
      <c r="NU31" s="138"/>
      <c r="NV31" s="138"/>
      <c r="NW31" s="138"/>
      <c r="NX31" s="138"/>
      <c r="NY31" s="138"/>
      <c r="NZ31" s="138"/>
      <c r="OA31" s="138"/>
      <c r="OB31" s="138"/>
      <c r="OC31" s="138"/>
      <c r="OD31" s="138"/>
      <c r="OE31" s="138"/>
      <c r="OF31" s="138"/>
      <c r="OG31" s="138"/>
      <c r="OH31" s="138"/>
      <c r="OI31" s="138"/>
      <c r="OJ31" s="138"/>
      <c r="OK31" s="138"/>
      <c r="OL31" s="138"/>
      <c r="OM31" s="138"/>
      <c r="ON31" s="138"/>
      <c r="OO31" s="138"/>
      <c r="OP31" s="138"/>
      <c r="OQ31" s="138"/>
      <c r="OR31" s="138"/>
      <c r="OS31" s="138"/>
      <c r="OT31" s="138"/>
      <c r="OU31" s="138"/>
      <c r="OV31" s="138"/>
      <c r="OW31" s="138"/>
      <c r="OX31" s="138"/>
      <c r="OY31" s="138"/>
      <c r="OZ31" s="138"/>
      <c r="PA31" s="138"/>
      <c r="PB31" s="138"/>
    </row>
    <row r="32" spans="1:418" ht="13.5" customHeight="1" x14ac:dyDescent="0.2">
      <c r="A32" s="220" t="s">
        <v>107</v>
      </c>
      <c r="B32" s="220"/>
      <c r="C32" s="220"/>
      <c r="D32" s="220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39"/>
      <c r="CH32" s="239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39"/>
      <c r="CX32" s="239"/>
      <c r="CY32" s="239"/>
      <c r="CZ32" s="239"/>
      <c r="DA32" s="239"/>
      <c r="DB32" s="239"/>
      <c r="DC32" s="239"/>
      <c r="DD32" s="239"/>
      <c r="DE32" s="239"/>
      <c r="DF32" s="239"/>
      <c r="DG32" s="239"/>
      <c r="DH32" s="239"/>
      <c r="DI32" s="239"/>
      <c r="DJ32" s="239"/>
      <c r="DK32" s="239"/>
      <c r="DL32" s="239"/>
      <c r="DM32" s="239"/>
      <c r="DN32" s="239"/>
      <c r="DO32" s="239"/>
      <c r="DP32" s="239"/>
      <c r="DQ32" s="239"/>
      <c r="DR32" s="239"/>
      <c r="DS32" s="239"/>
      <c r="DT32" s="239"/>
      <c r="DU32" s="239"/>
      <c r="DV32" s="239"/>
      <c r="DW32" s="239"/>
      <c r="DX32" s="239"/>
      <c r="DY32" s="239"/>
      <c r="DZ32" s="239"/>
      <c r="EA32" s="239"/>
      <c r="EB32" s="239"/>
      <c r="EC32" s="239"/>
      <c r="ED32" s="239"/>
      <c r="EE32" s="239"/>
      <c r="EF32" s="239"/>
      <c r="EG32" s="239"/>
      <c r="EH32" s="239"/>
      <c r="EI32" s="239"/>
      <c r="EJ32" s="239"/>
      <c r="EK32" s="239"/>
      <c r="EL32" s="239"/>
      <c r="EM32" s="239"/>
      <c r="EN32" s="239"/>
      <c r="EO32" s="239"/>
      <c r="EP32" s="239"/>
      <c r="EQ32" s="239"/>
      <c r="ER32" s="239"/>
      <c r="ES32" s="239"/>
      <c r="ET32" s="239"/>
      <c r="EU32" s="239"/>
      <c r="EV32" s="239"/>
      <c r="EW32" s="239"/>
      <c r="EX32" s="239"/>
      <c r="EY32" s="239"/>
      <c r="EZ32" s="239"/>
      <c r="FA32" s="239"/>
      <c r="FB32" s="239"/>
      <c r="FC32" s="239"/>
      <c r="FD32" s="239"/>
      <c r="FE32" s="239"/>
      <c r="FF32" s="239"/>
      <c r="FG32" s="239"/>
      <c r="FH32" s="239"/>
      <c r="FI32" s="239"/>
      <c r="FJ32" s="239"/>
      <c r="FK32" s="239"/>
      <c r="FL32" s="239"/>
      <c r="FM32" s="239"/>
      <c r="FN32" s="239"/>
      <c r="FO32" s="239"/>
      <c r="FP32" s="239"/>
      <c r="FQ32" s="239"/>
      <c r="FR32" s="239"/>
      <c r="FS32" s="239"/>
      <c r="FT32" s="239"/>
      <c r="FU32" s="239"/>
      <c r="FV32" s="239"/>
      <c r="FW32" s="239"/>
      <c r="FX32" s="239"/>
      <c r="FY32" s="239"/>
      <c r="FZ32" s="239"/>
      <c r="GA32" s="239"/>
      <c r="GB32" s="239"/>
      <c r="GC32" s="239"/>
      <c r="GD32" s="239"/>
      <c r="GE32" s="239"/>
      <c r="GF32" s="239"/>
      <c r="GG32" s="239"/>
      <c r="GH32" s="239"/>
      <c r="GI32" s="138"/>
      <c r="GJ32" s="138"/>
      <c r="GK32" s="138"/>
      <c r="GL32" s="138"/>
      <c r="GM32" s="138"/>
      <c r="GN32" s="138"/>
      <c r="GO32" s="138"/>
      <c r="GP32" s="138"/>
      <c r="GQ32" s="138"/>
      <c r="GR32" s="138"/>
      <c r="GS32" s="138"/>
      <c r="GT32" s="138"/>
      <c r="GU32" s="138"/>
      <c r="GV32" s="138"/>
      <c r="GW32" s="138"/>
      <c r="GX32" s="138"/>
      <c r="GY32" s="138"/>
      <c r="GZ32" s="138"/>
      <c r="HA32" s="138"/>
      <c r="HB32" s="138"/>
      <c r="HC32" s="138"/>
      <c r="HD32" s="138"/>
      <c r="HE32" s="138"/>
      <c r="HF32" s="138"/>
      <c r="HG32" s="138"/>
      <c r="HH32" s="138"/>
      <c r="HI32" s="138"/>
      <c r="HJ32" s="138"/>
      <c r="HK32" s="138"/>
      <c r="HL32" s="138"/>
      <c r="HM32" s="138"/>
      <c r="HN32" s="138"/>
      <c r="HO32" s="138"/>
      <c r="HP32" s="138"/>
      <c r="HQ32" s="138"/>
      <c r="HR32" s="138"/>
      <c r="HS32" s="138"/>
      <c r="HT32" s="138"/>
      <c r="HU32" s="138"/>
      <c r="HV32" s="138"/>
      <c r="HW32" s="138"/>
      <c r="HX32" s="138"/>
      <c r="HY32" s="138"/>
      <c r="HZ32" s="138"/>
      <c r="IA32" s="138"/>
      <c r="IB32" s="138"/>
      <c r="IC32" s="138"/>
      <c r="ID32" s="138"/>
      <c r="IE32" s="138"/>
      <c r="IF32" s="138"/>
      <c r="IG32" s="138"/>
      <c r="IH32" s="138"/>
      <c r="II32" s="138"/>
      <c r="IJ32" s="138"/>
      <c r="IK32" s="138"/>
      <c r="IL32" s="138"/>
      <c r="IM32" s="138"/>
      <c r="IN32" s="138"/>
      <c r="IO32" s="138"/>
      <c r="IP32" s="138"/>
      <c r="IQ32" s="138"/>
      <c r="IR32" s="138"/>
      <c r="IS32" s="138"/>
      <c r="IT32" s="138"/>
      <c r="IU32" s="138"/>
      <c r="IV32" s="138"/>
      <c r="IW32" s="138"/>
      <c r="IX32" s="138"/>
      <c r="IY32" s="138"/>
      <c r="IZ32" s="138"/>
      <c r="JA32" s="138"/>
      <c r="JB32" s="138"/>
      <c r="JC32" s="138"/>
      <c r="JD32" s="138"/>
      <c r="JE32" s="138"/>
      <c r="JF32" s="138"/>
      <c r="JG32" s="138"/>
      <c r="JH32" s="138"/>
      <c r="JI32" s="138"/>
      <c r="JJ32" s="138"/>
      <c r="JK32" s="138"/>
      <c r="JL32" s="138"/>
      <c r="JM32" s="138"/>
      <c r="JN32" s="138"/>
      <c r="JO32" s="138"/>
      <c r="JP32" s="138"/>
      <c r="JQ32" s="138"/>
      <c r="JR32" s="138"/>
      <c r="JS32" s="138"/>
      <c r="JT32" s="138"/>
      <c r="JU32" s="138"/>
      <c r="JV32" s="138"/>
      <c r="JW32" s="138"/>
      <c r="JX32" s="138"/>
      <c r="JY32" s="138"/>
      <c r="JZ32" s="138"/>
      <c r="KA32" s="138"/>
      <c r="KB32" s="138"/>
      <c r="KC32" s="138"/>
      <c r="KD32" s="138"/>
      <c r="KE32" s="138"/>
      <c r="KF32" s="138"/>
      <c r="KG32" s="138"/>
      <c r="KH32" s="138"/>
      <c r="KI32" s="138"/>
      <c r="KJ32" s="138"/>
      <c r="KK32" s="138"/>
      <c r="KL32" s="138"/>
      <c r="KM32" s="138"/>
      <c r="KN32" s="138"/>
      <c r="KO32" s="138"/>
      <c r="KP32" s="138"/>
      <c r="KQ32" s="138"/>
      <c r="KR32" s="138"/>
      <c r="KS32" s="138"/>
      <c r="KT32" s="138"/>
      <c r="KU32" s="138"/>
      <c r="KV32" s="138"/>
      <c r="KW32" s="138"/>
      <c r="KX32" s="138"/>
      <c r="KY32" s="138"/>
      <c r="KZ32" s="138"/>
      <c r="LA32" s="138"/>
      <c r="LB32" s="138"/>
      <c r="LC32" s="138"/>
      <c r="LD32" s="138"/>
      <c r="LE32" s="138"/>
      <c r="LF32" s="138"/>
      <c r="LG32" s="138"/>
      <c r="LH32" s="138"/>
      <c r="LI32" s="138"/>
      <c r="LJ32" s="138"/>
      <c r="LK32" s="138"/>
      <c r="LL32" s="138"/>
      <c r="LM32" s="138"/>
      <c r="LN32" s="138"/>
      <c r="LO32" s="138"/>
      <c r="LP32" s="138"/>
      <c r="LQ32" s="138"/>
      <c r="LR32" s="138"/>
      <c r="LS32" s="138"/>
      <c r="LT32" s="138"/>
      <c r="LU32" s="138"/>
      <c r="LV32" s="138"/>
      <c r="LW32" s="138"/>
      <c r="LX32" s="138"/>
      <c r="LY32" s="138"/>
      <c r="LZ32" s="138"/>
      <c r="MA32" s="138"/>
      <c r="MB32" s="138"/>
      <c r="MC32" s="138"/>
      <c r="MD32" s="138"/>
      <c r="ME32" s="138"/>
      <c r="MF32" s="138"/>
      <c r="MG32" s="138"/>
      <c r="MH32" s="138"/>
      <c r="MI32" s="138"/>
      <c r="MJ32" s="138"/>
      <c r="MK32" s="138"/>
      <c r="ML32" s="138"/>
      <c r="MM32" s="138"/>
      <c r="MN32" s="138"/>
      <c r="MO32" s="138"/>
      <c r="MP32" s="138"/>
      <c r="MQ32" s="138"/>
      <c r="MR32" s="138"/>
      <c r="MS32" s="138"/>
      <c r="MT32" s="138"/>
      <c r="MU32" s="138"/>
      <c r="MV32" s="138"/>
      <c r="MW32" s="138"/>
      <c r="MX32" s="138"/>
      <c r="MY32" s="138"/>
      <c r="MZ32" s="138"/>
      <c r="NA32" s="138"/>
      <c r="NB32" s="138"/>
      <c r="NC32" s="138"/>
      <c r="ND32" s="138"/>
      <c r="NE32" s="138"/>
      <c r="NF32" s="138"/>
      <c r="NG32" s="138"/>
      <c r="NH32" s="138"/>
      <c r="NI32" s="138"/>
      <c r="NJ32" s="138"/>
      <c r="NK32" s="138"/>
      <c r="NL32" s="138"/>
      <c r="NM32" s="138"/>
      <c r="NN32" s="138"/>
      <c r="NO32" s="138"/>
      <c r="NP32" s="138"/>
      <c r="NQ32" s="138"/>
      <c r="NR32" s="138"/>
      <c r="NS32" s="138"/>
      <c r="NT32" s="138"/>
      <c r="NU32" s="138"/>
      <c r="NV32" s="138"/>
      <c r="NW32" s="138"/>
      <c r="NX32" s="138"/>
      <c r="NY32" s="138"/>
      <c r="NZ32" s="138"/>
      <c r="OA32" s="138"/>
      <c r="OB32" s="138"/>
      <c r="OC32" s="138"/>
      <c r="OD32" s="138"/>
      <c r="OE32" s="138"/>
      <c r="OF32" s="138"/>
      <c r="OG32" s="138"/>
      <c r="OH32" s="138"/>
      <c r="OI32" s="138"/>
      <c r="OJ32" s="138"/>
      <c r="OK32" s="138"/>
      <c r="OL32" s="138"/>
      <c r="OM32" s="138"/>
      <c r="ON32" s="138"/>
      <c r="OO32" s="138"/>
      <c r="OP32" s="138"/>
      <c r="OQ32" s="138"/>
      <c r="OR32" s="138"/>
      <c r="OS32" s="138"/>
      <c r="OT32" s="138"/>
      <c r="OU32" s="138"/>
      <c r="OV32" s="138"/>
      <c r="OW32" s="138"/>
      <c r="OX32" s="138"/>
      <c r="OY32" s="138"/>
      <c r="OZ32" s="138"/>
      <c r="PA32" s="138"/>
      <c r="PB32" s="138"/>
    </row>
    <row r="33" spans="1:418" ht="25.5" customHeight="1" x14ac:dyDescent="0.25">
      <c r="A33" s="62"/>
      <c r="B33" s="109"/>
      <c r="C33" s="109"/>
      <c r="D33" s="137">
        <v>6</v>
      </c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3"/>
      <c r="GD33" s="133"/>
      <c r="GE33" s="133"/>
      <c r="GF33" s="133"/>
      <c r="GG33" s="133"/>
      <c r="GH33" s="133"/>
      <c r="GI33" s="138"/>
      <c r="GJ33" s="138"/>
      <c r="GK33" s="138"/>
      <c r="GL33" s="138"/>
      <c r="GM33" s="138"/>
      <c r="GN33" s="138"/>
      <c r="GO33" s="138"/>
      <c r="GP33" s="138"/>
      <c r="GQ33" s="138"/>
      <c r="GR33" s="138"/>
      <c r="GS33" s="138"/>
      <c r="GT33" s="138"/>
      <c r="GU33" s="138"/>
      <c r="GV33" s="138"/>
      <c r="GW33" s="138"/>
      <c r="GX33" s="138"/>
      <c r="GY33" s="138"/>
      <c r="GZ33" s="138"/>
      <c r="HA33" s="138"/>
      <c r="HB33" s="138"/>
      <c r="HC33" s="138"/>
      <c r="HD33" s="138"/>
      <c r="HE33" s="138"/>
      <c r="HF33" s="138"/>
      <c r="HG33" s="138"/>
      <c r="HH33" s="138"/>
      <c r="HI33" s="138"/>
      <c r="HJ33" s="138"/>
      <c r="HK33" s="138"/>
      <c r="HL33" s="138"/>
      <c r="HM33" s="138"/>
      <c r="HN33" s="138"/>
      <c r="HO33" s="138"/>
      <c r="HP33" s="138"/>
      <c r="HQ33" s="138"/>
      <c r="HR33" s="138"/>
      <c r="HS33" s="138"/>
      <c r="HT33" s="138"/>
      <c r="HU33" s="138"/>
      <c r="HV33" s="138"/>
      <c r="HW33" s="138"/>
      <c r="HX33" s="138"/>
      <c r="HY33" s="138"/>
      <c r="HZ33" s="138"/>
      <c r="IA33" s="138"/>
      <c r="IB33" s="138"/>
      <c r="IC33" s="138"/>
      <c r="ID33" s="138"/>
      <c r="IE33" s="138"/>
      <c r="IF33" s="138"/>
      <c r="IG33" s="138"/>
      <c r="IH33" s="138"/>
      <c r="II33" s="138"/>
      <c r="IJ33" s="138"/>
      <c r="IK33" s="138"/>
      <c r="IL33" s="138"/>
      <c r="IM33" s="138"/>
      <c r="IN33" s="138"/>
      <c r="IO33" s="138"/>
      <c r="IP33" s="138"/>
      <c r="IQ33" s="138"/>
      <c r="IR33" s="138"/>
      <c r="IS33" s="138"/>
      <c r="IT33" s="138"/>
      <c r="IU33" s="138"/>
      <c r="IV33" s="138"/>
      <c r="IW33" s="138"/>
      <c r="IX33" s="138"/>
      <c r="IY33" s="138"/>
      <c r="IZ33" s="138"/>
      <c r="JA33" s="138"/>
      <c r="JB33" s="138"/>
      <c r="JC33" s="138"/>
      <c r="JD33" s="138"/>
      <c r="JE33" s="138"/>
      <c r="JF33" s="138"/>
      <c r="JG33" s="138"/>
      <c r="JH33" s="138"/>
      <c r="JI33" s="138"/>
      <c r="JJ33" s="138"/>
      <c r="JK33" s="138"/>
      <c r="JL33" s="138"/>
      <c r="JM33" s="138"/>
      <c r="JN33" s="138"/>
      <c r="JO33" s="138"/>
      <c r="JP33" s="138"/>
      <c r="JQ33" s="138"/>
      <c r="JR33" s="138"/>
      <c r="JS33" s="138"/>
      <c r="JT33" s="138"/>
      <c r="JU33" s="138"/>
      <c r="JV33" s="138"/>
      <c r="JW33" s="138"/>
      <c r="JX33" s="138"/>
      <c r="JY33" s="138"/>
      <c r="JZ33" s="138"/>
      <c r="KA33" s="138"/>
      <c r="KB33" s="138"/>
      <c r="KC33" s="138"/>
      <c r="KD33" s="138"/>
      <c r="KE33" s="138"/>
      <c r="KF33" s="138"/>
      <c r="KG33" s="138"/>
      <c r="KH33" s="138"/>
      <c r="KI33" s="138"/>
      <c r="KJ33" s="138"/>
      <c r="KK33" s="138"/>
      <c r="KL33" s="138"/>
      <c r="KM33" s="138"/>
      <c r="KN33" s="138"/>
      <c r="KO33" s="138"/>
      <c r="KP33" s="138"/>
      <c r="KQ33" s="138"/>
      <c r="KR33" s="138"/>
      <c r="KS33" s="138"/>
      <c r="KT33" s="138"/>
      <c r="KU33" s="138"/>
      <c r="KV33" s="138"/>
      <c r="KW33" s="138"/>
      <c r="KX33" s="138"/>
      <c r="KY33" s="138"/>
      <c r="KZ33" s="138"/>
      <c r="LA33" s="138"/>
      <c r="LB33" s="138"/>
      <c r="LC33" s="138"/>
      <c r="LD33" s="138"/>
      <c r="LE33" s="138"/>
      <c r="LF33" s="138"/>
      <c r="LG33" s="138"/>
      <c r="LH33" s="138"/>
      <c r="LI33" s="138"/>
      <c r="LJ33" s="138"/>
      <c r="LK33" s="138"/>
      <c r="LL33" s="138"/>
      <c r="LM33" s="138"/>
      <c r="LN33" s="138"/>
      <c r="LO33" s="138"/>
      <c r="LP33" s="138"/>
      <c r="LQ33" s="138"/>
      <c r="LR33" s="138"/>
      <c r="LS33" s="138"/>
      <c r="LT33" s="138"/>
      <c r="LU33" s="138"/>
      <c r="LV33" s="138"/>
      <c r="LW33" s="138"/>
      <c r="LX33" s="138"/>
      <c r="LY33" s="138"/>
      <c r="LZ33" s="138"/>
      <c r="MA33" s="138"/>
      <c r="MB33" s="138"/>
      <c r="MC33" s="138"/>
      <c r="MD33" s="138"/>
      <c r="ME33" s="138"/>
      <c r="MF33" s="138"/>
      <c r="MG33" s="138"/>
      <c r="MH33" s="138"/>
      <c r="MI33" s="138"/>
      <c r="MJ33" s="138"/>
      <c r="MK33" s="138"/>
      <c r="ML33" s="138"/>
      <c r="MM33" s="138"/>
      <c r="MN33" s="138"/>
      <c r="MO33" s="138"/>
      <c r="MP33" s="138"/>
      <c r="MQ33" s="138"/>
      <c r="MR33" s="138"/>
      <c r="MS33" s="138"/>
      <c r="MT33" s="138"/>
      <c r="MU33" s="138"/>
      <c r="MV33" s="138"/>
      <c r="MW33" s="138"/>
      <c r="MX33" s="138"/>
      <c r="MY33" s="138"/>
      <c r="MZ33" s="138"/>
      <c r="NA33" s="138"/>
      <c r="NB33" s="138"/>
      <c r="NC33" s="138"/>
      <c r="ND33" s="138"/>
      <c r="NE33" s="138"/>
      <c r="NF33" s="138"/>
      <c r="NG33" s="138"/>
      <c r="NH33" s="138"/>
      <c r="NI33" s="138"/>
      <c r="NJ33" s="138"/>
      <c r="NK33" s="138"/>
      <c r="NL33" s="138"/>
      <c r="NM33" s="138"/>
      <c r="NN33" s="138"/>
      <c r="NO33" s="138"/>
      <c r="NP33" s="138"/>
      <c r="NQ33" s="138"/>
      <c r="NR33" s="138"/>
      <c r="NS33" s="138"/>
      <c r="NT33" s="138"/>
      <c r="NU33" s="138"/>
      <c r="NV33" s="138"/>
      <c r="NW33" s="138"/>
      <c r="NX33" s="138"/>
      <c r="NY33" s="138"/>
      <c r="NZ33" s="138"/>
      <c r="OA33" s="138"/>
      <c r="OB33" s="138"/>
      <c r="OC33" s="138"/>
      <c r="OD33" s="138"/>
      <c r="OE33" s="138"/>
      <c r="OF33" s="138"/>
      <c r="OG33" s="138"/>
      <c r="OH33" s="138"/>
      <c r="OI33" s="138"/>
      <c r="OJ33" s="138"/>
      <c r="OK33" s="138"/>
      <c r="OL33" s="138"/>
      <c r="OM33" s="138"/>
      <c r="ON33" s="138"/>
      <c r="OO33" s="138"/>
      <c r="OP33" s="138"/>
      <c r="OQ33" s="138"/>
      <c r="OR33" s="138"/>
      <c r="OS33" s="138"/>
      <c r="OT33" s="138"/>
      <c r="OU33" s="138"/>
      <c r="OV33" s="138"/>
      <c r="OW33" s="138"/>
      <c r="OX33" s="138"/>
      <c r="OY33" s="138"/>
      <c r="OZ33" s="138"/>
      <c r="PA33" s="138"/>
      <c r="PB33" s="138"/>
    </row>
    <row r="34" spans="1:418" ht="14.25" customHeight="1" x14ac:dyDescent="0.2">
      <c r="GI34" s="138"/>
      <c r="GJ34" s="138"/>
      <c r="GK34" s="138"/>
      <c r="GL34" s="138"/>
      <c r="GM34" s="138"/>
      <c r="GN34" s="138"/>
      <c r="GO34" s="138"/>
      <c r="GP34" s="138"/>
      <c r="GQ34" s="138"/>
      <c r="GR34" s="138"/>
      <c r="GS34" s="138"/>
      <c r="GT34" s="138"/>
      <c r="GU34" s="138"/>
      <c r="GV34" s="138"/>
      <c r="GW34" s="138"/>
      <c r="GX34" s="138"/>
      <c r="GY34" s="138"/>
      <c r="GZ34" s="138"/>
      <c r="HA34" s="138"/>
      <c r="HB34" s="138"/>
      <c r="HC34" s="138"/>
      <c r="HD34" s="138"/>
      <c r="HE34" s="138"/>
      <c r="HF34" s="138"/>
      <c r="HG34" s="138"/>
      <c r="HH34" s="138"/>
      <c r="HI34" s="138"/>
      <c r="HJ34" s="138"/>
      <c r="HK34" s="138"/>
      <c r="HL34" s="138"/>
      <c r="HM34" s="138"/>
      <c r="HN34" s="138"/>
      <c r="HO34" s="138"/>
      <c r="HP34" s="138"/>
      <c r="HQ34" s="138"/>
      <c r="HR34" s="138"/>
      <c r="HS34" s="138"/>
      <c r="HT34" s="138"/>
      <c r="HU34" s="138"/>
      <c r="HV34" s="138"/>
      <c r="HW34" s="138"/>
      <c r="HX34" s="138"/>
      <c r="HY34" s="138"/>
      <c r="HZ34" s="138"/>
      <c r="IA34" s="138"/>
      <c r="IB34" s="138"/>
      <c r="IC34" s="138"/>
      <c r="ID34" s="138"/>
      <c r="IE34" s="138"/>
      <c r="IF34" s="138"/>
      <c r="IG34" s="138"/>
      <c r="IH34" s="138"/>
      <c r="II34" s="138"/>
      <c r="IJ34" s="138"/>
      <c r="IK34" s="138"/>
      <c r="IL34" s="138"/>
      <c r="IM34" s="138"/>
      <c r="IN34" s="138"/>
      <c r="IO34" s="138"/>
      <c r="IP34" s="138"/>
      <c r="IQ34" s="138"/>
      <c r="IR34" s="138"/>
      <c r="IS34" s="138"/>
      <c r="IT34" s="138"/>
      <c r="IU34" s="138"/>
      <c r="IV34" s="138"/>
      <c r="IW34" s="138"/>
      <c r="IX34" s="138"/>
      <c r="IY34" s="138"/>
      <c r="IZ34" s="138"/>
      <c r="JA34" s="138"/>
      <c r="JB34" s="138"/>
      <c r="JC34" s="138"/>
      <c r="JD34" s="138"/>
      <c r="JE34" s="138"/>
      <c r="JF34" s="138"/>
      <c r="JG34" s="138"/>
      <c r="JH34" s="138"/>
      <c r="JI34" s="138"/>
      <c r="JJ34" s="138"/>
      <c r="JK34" s="138"/>
      <c r="JL34" s="138"/>
      <c r="JM34" s="138"/>
      <c r="JN34" s="138"/>
      <c r="JO34" s="138"/>
      <c r="JP34" s="138"/>
      <c r="JQ34" s="138"/>
      <c r="JR34" s="138"/>
      <c r="JS34" s="138"/>
      <c r="JT34" s="138"/>
      <c r="JU34" s="138"/>
      <c r="JV34" s="138"/>
      <c r="JW34" s="138"/>
      <c r="JX34" s="138"/>
      <c r="JY34" s="138"/>
      <c r="JZ34" s="138"/>
      <c r="KA34" s="138"/>
      <c r="KB34" s="138"/>
      <c r="KC34" s="138"/>
      <c r="KD34" s="138"/>
      <c r="KE34" s="138"/>
      <c r="KF34" s="138"/>
      <c r="KG34" s="138"/>
      <c r="KH34" s="138"/>
      <c r="KI34" s="138"/>
      <c r="KJ34" s="138"/>
      <c r="KK34" s="138"/>
      <c r="KL34" s="138"/>
      <c r="KM34" s="138"/>
      <c r="KN34" s="138"/>
      <c r="KO34" s="138"/>
      <c r="KP34" s="138"/>
      <c r="KQ34" s="138"/>
      <c r="KR34" s="138"/>
      <c r="KS34" s="138"/>
      <c r="KT34" s="138"/>
      <c r="KU34" s="138"/>
      <c r="KV34" s="138"/>
      <c r="KW34" s="138"/>
      <c r="KX34" s="138"/>
      <c r="KY34" s="138"/>
      <c r="KZ34" s="138"/>
      <c r="LA34" s="138"/>
      <c r="LB34" s="138"/>
      <c r="LC34" s="138"/>
      <c r="LD34" s="138"/>
      <c r="LE34" s="138"/>
      <c r="LF34" s="138"/>
      <c r="LG34" s="138"/>
      <c r="LH34" s="138"/>
      <c r="LI34" s="138"/>
      <c r="LJ34" s="138"/>
      <c r="LK34" s="138"/>
      <c r="LL34" s="138"/>
      <c r="LM34" s="138"/>
      <c r="LN34" s="138"/>
      <c r="LO34" s="138"/>
      <c r="LP34" s="138"/>
      <c r="LQ34" s="138"/>
      <c r="LR34" s="138"/>
      <c r="LS34" s="138"/>
      <c r="LT34" s="138"/>
      <c r="LU34" s="138"/>
      <c r="LV34" s="138"/>
      <c r="LW34" s="138"/>
      <c r="LX34" s="138"/>
      <c r="LY34" s="138"/>
      <c r="LZ34" s="138"/>
      <c r="MA34" s="138"/>
      <c r="MB34" s="138"/>
      <c r="MC34" s="138"/>
      <c r="MD34" s="138"/>
      <c r="ME34" s="138"/>
      <c r="MF34" s="138"/>
      <c r="MG34" s="138"/>
      <c r="MH34" s="138"/>
      <c r="MI34" s="138"/>
      <c r="MJ34" s="138"/>
      <c r="MK34" s="138"/>
      <c r="ML34" s="138"/>
      <c r="MM34" s="138"/>
      <c r="MN34" s="138"/>
      <c r="MO34" s="138"/>
      <c r="MP34" s="138"/>
      <c r="MQ34" s="138"/>
      <c r="MR34" s="138"/>
      <c r="MS34" s="138"/>
      <c r="MT34" s="138"/>
      <c r="MU34" s="138"/>
      <c r="MV34" s="138"/>
      <c r="MW34" s="138"/>
      <c r="MX34" s="138"/>
      <c r="MY34" s="138"/>
      <c r="MZ34" s="138"/>
      <c r="NA34" s="138"/>
      <c r="NB34" s="138"/>
      <c r="NC34" s="138"/>
      <c r="ND34" s="138"/>
      <c r="NE34" s="138"/>
      <c r="NF34" s="138"/>
      <c r="NG34" s="138"/>
      <c r="NH34" s="138"/>
      <c r="NI34" s="138"/>
      <c r="NJ34" s="138"/>
      <c r="NK34" s="138"/>
      <c r="NL34" s="138"/>
      <c r="NM34" s="138"/>
      <c r="NN34" s="138"/>
      <c r="NO34" s="138"/>
      <c r="NP34" s="138"/>
      <c r="NQ34" s="138"/>
      <c r="NR34" s="138"/>
      <c r="NS34" s="138"/>
      <c r="NT34" s="138"/>
      <c r="NU34" s="138"/>
      <c r="NV34" s="138"/>
      <c r="NW34" s="138"/>
      <c r="NX34" s="138"/>
      <c r="NY34" s="138"/>
      <c r="NZ34" s="138"/>
      <c r="OA34" s="138"/>
      <c r="OB34" s="138"/>
      <c r="OC34" s="138"/>
      <c r="OD34" s="138"/>
      <c r="OE34" s="138"/>
      <c r="OF34" s="138"/>
      <c r="OG34" s="138"/>
      <c r="OH34" s="138"/>
      <c r="OI34" s="138"/>
      <c r="OJ34" s="138"/>
      <c r="OK34" s="138"/>
      <c r="OL34" s="138"/>
      <c r="OM34" s="138"/>
      <c r="ON34" s="138"/>
      <c r="OO34" s="138"/>
      <c r="OP34" s="138"/>
      <c r="OQ34" s="138"/>
      <c r="OR34" s="138"/>
      <c r="OS34" s="138"/>
      <c r="OT34" s="138"/>
      <c r="OU34" s="138"/>
      <c r="OV34" s="138"/>
      <c r="OW34" s="138"/>
      <c r="OX34" s="138"/>
      <c r="OY34" s="138"/>
      <c r="OZ34" s="138"/>
      <c r="PA34" s="138"/>
      <c r="PB34" s="138"/>
    </row>
    <row r="35" spans="1:418" ht="14.25" customHeight="1" x14ac:dyDescent="0.2">
      <c r="GI35" s="138"/>
      <c r="GJ35" s="138"/>
      <c r="GK35" s="138"/>
      <c r="GL35" s="138"/>
      <c r="GM35" s="138"/>
      <c r="GN35" s="138"/>
      <c r="GO35" s="138"/>
      <c r="GP35" s="138"/>
      <c r="GQ35" s="138"/>
      <c r="GR35" s="138"/>
      <c r="GS35" s="138"/>
      <c r="GT35" s="138"/>
      <c r="GU35" s="138"/>
      <c r="GV35" s="138"/>
      <c r="GW35" s="138"/>
      <c r="GX35" s="138"/>
      <c r="GY35" s="138"/>
      <c r="GZ35" s="138"/>
      <c r="HA35" s="138"/>
      <c r="HB35" s="138"/>
      <c r="HC35" s="138"/>
      <c r="HD35" s="138"/>
      <c r="HE35" s="138"/>
      <c r="HF35" s="138"/>
      <c r="HG35" s="138"/>
      <c r="HH35" s="138"/>
      <c r="HI35" s="138"/>
      <c r="HJ35" s="138"/>
      <c r="HK35" s="138"/>
      <c r="HL35" s="138"/>
      <c r="HM35" s="138"/>
      <c r="HN35" s="138"/>
      <c r="HO35" s="138"/>
      <c r="HP35" s="138"/>
      <c r="HQ35" s="138"/>
      <c r="HR35" s="138"/>
      <c r="HS35" s="138"/>
      <c r="HT35" s="138"/>
      <c r="HU35" s="138"/>
      <c r="HV35" s="138"/>
      <c r="HW35" s="138"/>
      <c r="HX35" s="138"/>
      <c r="HY35" s="138"/>
      <c r="HZ35" s="138"/>
      <c r="IA35" s="138"/>
      <c r="IB35" s="138"/>
      <c r="IC35" s="138"/>
      <c r="ID35" s="138"/>
      <c r="IE35" s="138"/>
      <c r="IF35" s="138"/>
      <c r="IG35" s="138"/>
      <c r="IH35" s="138"/>
      <c r="II35" s="138"/>
      <c r="IJ35" s="138"/>
      <c r="IK35" s="138"/>
      <c r="IL35" s="138"/>
      <c r="IM35" s="138"/>
      <c r="IN35" s="138"/>
      <c r="IO35" s="138"/>
      <c r="IP35" s="138"/>
      <c r="IQ35" s="138"/>
      <c r="IR35" s="138"/>
      <c r="IS35" s="138"/>
      <c r="IT35" s="138"/>
      <c r="IU35" s="138"/>
      <c r="IV35" s="138"/>
      <c r="IW35" s="138"/>
      <c r="IX35" s="138"/>
      <c r="IY35" s="138"/>
      <c r="IZ35" s="138"/>
      <c r="JA35" s="138"/>
      <c r="JB35" s="138"/>
      <c r="JC35" s="138"/>
      <c r="JD35" s="138"/>
      <c r="JE35" s="138"/>
      <c r="JF35" s="138"/>
      <c r="JG35" s="138"/>
      <c r="JH35" s="138"/>
      <c r="JI35" s="138"/>
      <c r="JJ35" s="138"/>
      <c r="JK35" s="138"/>
      <c r="JL35" s="138"/>
      <c r="JM35" s="138"/>
      <c r="JN35" s="138"/>
      <c r="JO35" s="138"/>
      <c r="JP35" s="138"/>
      <c r="JQ35" s="138"/>
      <c r="JR35" s="138"/>
      <c r="JS35" s="138"/>
      <c r="JT35" s="138"/>
      <c r="JU35" s="138"/>
      <c r="JV35" s="138"/>
      <c r="JW35" s="138"/>
      <c r="JX35" s="138"/>
      <c r="JY35" s="138"/>
      <c r="JZ35" s="138"/>
      <c r="KA35" s="138"/>
      <c r="KB35" s="138"/>
      <c r="KC35" s="138"/>
      <c r="KD35" s="138"/>
      <c r="KE35" s="138"/>
      <c r="KF35" s="138"/>
      <c r="KG35" s="138"/>
      <c r="KH35" s="138"/>
      <c r="KI35" s="138"/>
      <c r="KJ35" s="138"/>
      <c r="KK35" s="138"/>
      <c r="KL35" s="138"/>
      <c r="KM35" s="138"/>
      <c r="KN35" s="138"/>
      <c r="KO35" s="138"/>
      <c r="KP35" s="138"/>
      <c r="KQ35" s="138"/>
      <c r="KR35" s="138"/>
      <c r="KS35" s="138"/>
      <c r="KT35" s="138"/>
      <c r="KU35" s="138"/>
      <c r="KV35" s="138"/>
      <c r="KW35" s="138"/>
      <c r="KX35" s="138"/>
      <c r="KY35" s="138"/>
      <c r="KZ35" s="138"/>
      <c r="LA35" s="138"/>
      <c r="LB35" s="138"/>
      <c r="LC35" s="138"/>
      <c r="LD35" s="138"/>
      <c r="LE35" s="138"/>
      <c r="LF35" s="138"/>
      <c r="LG35" s="138"/>
      <c r="LH35" s="138"/>
      <c r="LI35" s="138"/>
      <c r="LJ35" s="138"/>
      <c r="LK35" s="138"/>
      <c r="LL35" s="138"/>
      <c r="LM35" s="138"/>
      <c r="LN35" s="138"/>
      <c r="LO35" s="138"/>
      <c r="LP35" s="138"/>
      <c r="LQ35" s="138"/>
      <c r="LR35" s="138"/>
      <c r="LS35" s="138"/>
      <c r="LT35" s="138"/>
      <c r="LU35" s="138"/>
      <c r="LV35" s="138"/>
      <c r="LW35" s="138"/>
      <c r="LX35" s="138"/>
      <c r="LY35" s="138"/>
      <c r="LZ35" s="138"/>
      <c r="MA35" s="138"/>
      <c r="MB35" s="138"/>
      <c r="MC35" s="138"/>
      <c r="MD35" s="138"/>
      <c r="ME35" s="138"/>
      <c r="MF35" s="138"/>
      <c r="MG35" s="138"/>
      <c r="MH35" s="138"/>
      <c r="MI35" s="138"/>
      <c r="MJ35" s="138"/>
      <c r="MK35" s="138"/>
      <c r="ML35" s="138"/>
      <c r="MM35" s="138"/>
      <c r="MN35" s="138"/>
      <c r="MO35" s="138"/>
      <c r="MP35" s="138"/>
      <c r="MQ35" s="138"/>
      <c r="MR35" s="138"/>
      <c r="MS35" s="138"/>
      <c r="MT35" s="138"/>
      <c r="MU35" s="138"/>
      <c r="MV35" s="138"/>
      <c r="MW35" s="138"/>
      <c r="MX35" s="138"/>
      <c r="MY35" s="138"/>
      <c r="MZ35" s="138"/>
      <c r="NA35" s="138"/>
      <c r="NB35" s="138"/>
      <c r="NC35" s="138"/>
      <c r="ND35" s="138"/>
      <c r="NE35" s="138"/>
      <c r="NF35" s="138"/>
      <c r="NG35" s="138"/>
      <c r="NH35" s="138"/>
      <c r="NI35" s="138"/>
      <c r="NJ35" s="138"/>
      <c r="NK35" s="138"/>
      <c r="NL35" s="138"/>
      <c r="NM35" s="138"/>
      <c r="NN35" s="138"/>
      <c r="NO35" s="138"/>
      <c r="NP35" s="138"/>
      <c r="NQ35" s="138"/>
      <c r="NR35" s="138"/>
      <c r="NS35" s="138"/>
      <c r="NT35" s="138"/>
      <c r="NU35" s="138"/>
      <c r="NV35" s="138"/>
      <c r="NW35" s="138"/>
      <c r="NX35" s="138"/>
      <c r="NY35" s="138"/>
      <c r="NZ35" s="138"/>
      <c r="OA35" s="138"/>
      <c r="OB35" s="138"/>
      <c r="OC35" s="138"/>
      <c r="OD35" s="138"/>
      <c r="OE35" s="138"/>
      <c r="OF35" s="138"/>
      <c r="OG35" s="138"/>
      <c r="OH35" s="138"/>
      <c r="OI35" s="138"/>
      <c r="OJ35" s="138"/>
      <c r="OK35" s="138"/>
      <c r="OL35" s="138"/>
      <c r="OM35" s="138"/>
      <c r="ON35" s="138"/>
      <c r="OO35" s="138"/>
      <c r="OP35" s="138"/>
      <c r="OQ35" s="138"/>
      <c r="OR35" s="138"/>
      <c r="OS35" s="138"/>
      <c r="OT35" s="138"/>
      <c r="OU35" s="138"/>
      <c r="OV35" s="138"/>
      <c r="OW35" s="138"/>
      <c r="OX35" s="138"/>
      <c r="OY35" s="138"/>
      <c r="OZ35" s="138"/>
      <c r="PA35" s="138"/>
      <c r="PB35" s="138"/>
    </row>
    <row r="36" spans="1:418" ht="14.25" customHeight="1" x14ac:dyDescent="0.2">
      <c r="GI36" s="138"/>
      <c r="GJ36" s="138"/>
      <c r="GK36" s="138"/>
      <c r="GL36" s="138"/>
      <c r="GM36" s="138"/>
      <c r="GN36" s="138"/>
      <c r="GO36" s="138"/>
      <c r="GP36" s="138"/>
      <c r="GQ36" s="138"/>
      <c r="GR36" s="138"/>
      <c r="GS36" s="138"/>
      <c r="GT36" s="138"/>
      <c r="GU36" s="138"/>
      <c r="GV36" s="138"/>
      <c r="GW36" s="138"/>
      <c r="GX36" s="138"/>
      <c r="GY36" s="138"/>
      <c r="GZ36" s="138"/>
      <c r="HA36" s="138"/>
      <c r="HB36" s="138"/>
      <c r="HC36" s="138"/>
      <c r="HD36" s="138"/>
      <c r="HE36" s="138"/>
      <c r="HF36" s="138"/>
      <c r="HG36" s="138"/>
      <c r="HH36" s="138"/>
      <c r="HI36" s="138"/>
      <c r="HJ36" s="138"/>
      <c r="HK36" s="138"/>
      <c r="HL36" s="138"/>
      <c r="HM36" s="138"/>
      <c r="HN36" s="138"/>
      <c r="HO36" s="138"/>
      <c r="HP36" s="138"/>
      <c r="HQ36" s="138"/>
      <c r="HR36" s="138"/>
      <c r="HS36" s="138"/>
      <c r="HT36" s="138"/>
      <c r="HU36" s="138"/>
      <c r="HV36" s="138"/>
      <c r="HW36" s="138"/>
      <c r="HX36" s="138"/>
      <c r="HY36" s="138"/>
      <c r="HZ36" s="138"/>
      <c r="IA36" s="138"/>
      <c r="IB36" s="138"/>
      <c r="IC36" s="138"/>
      <c r="ID36" s="138"/>
      <c r="IE36" s="138"/>
      <c r="IF36" s="138"/>
      <c r="IG36" s="138"/>
      <c r="IH36" s="138"/>
      <c r="II36" s="138"/>
      <c r="IJ36" s="138"/>
      <c r="IK36" s="138"/>
      <c r="IL36" s="138"/>
      <c r="IM36" s="138"/>
      <c r="IN36" s="138"/>
      <c r="IO36" s="138"/>
      <c r="IP36" s="138"/>
      <c r="IQ36" s="138"/>
      <c r="IR36" s="138"/>
      <c r="IS36" s="138"/>
      <c r="IT36" s="138"/>
      <c r="IU36" s="138"/>
      <c r="IV36" s="138"/>
      <c r="IW36" s="138"/>
      <c r="IX36" s="138"/>
      <c r="IY36" s="138"/>
      <c r="IZ36" s="138"/>
      <c r="JA36" s="138"/>
      <c r="JB36" s="138"/>
      <c r="JC36" s="138"/>
      <c r="JD36" s="138"/>
      <c r="JE36" s="138"/>
      <c r="JF36" s="138"/>
      <c r="JG36" s="138"/>
      <c r="JH36" s="138"/>
      <c r="JI36" s="138"/>
      <c r="JJ36" s="138"/>
      <c r="JK36" s="138"/>
      <c r="JL36" s="138"/>
      <c r="JM36" s="138"/>
      <c r="JN36" s="138"/>
      <c r="JO36" s="138"/>
      <c r="JP36" s="138"/>
      <c r="JQ36" s="138"/>
      <c r="JR36" s="138"/>
      <c r="JS36" s="138"/>
      <c r="JT36" s="138"/>
      <c r="JU36" s="138"/>
      <c r="JV36" s="138"/>
      <c r="JW36" s="138"/>
      <c r="JX36" s="138"/>
      <c r="JY36" s="138"/>
      <c r="JZ36" s="138"/>
      <c r="KA36" s="138"/>
      <c r="KB36" s="138"/>
      <c r="KC36" s="138"/>
      <c r="KD36" s="138"/>
      <c r="KE36" s="138"/>
      <c r="KF36" s="138"/>
      <c r="KG36" s="138"/>
      <c r="KH36" s="138"/>
      <c r="KI36" s="138"/>
      <c r="KJ36" s="138"/>
      <c r="KK36" s="138"/>
      <c r="KL36" s="138"/>
      <c r="KM36" s="138"/>
      <c r="KN36" s="138"/>
      <c r="KO36" s="138"/>
      <c r="KP36" s="138"/>
      <c r="KQ36" s="138"/>
      <c r="KR36" s="138"/>
      <c r="KS36" s="138"/>
      <c r="KT36" s="138"/>
      <c r="KU36" s="138"/>
      <c r="KV36" s="138"/>
      <c r="KW36" s="138"/>
      <c r="KX36" s="138"/>
      <c r="KY36" s="138"/>
      <c r="KZ36" s="138"/>
      <c r="LA36" s="138"/>
      <c r="LB36" s="138"/>
      <c r="LC36" s="138"/>
      <c r="LD36" s="138"/>
      <c r="LE36" s="138"/>
      <c r="LF36" s="138"/>
      <c r="LG36" s="138"/>
      <c r="LH36" s="138"/>
      <c r="LI36" s="138"/>
      <c r="LJ36" s="138"/>
      <c r="LK36" s="138"/>
      <c r="LL36" s="138"/>
      <c r="LM36" s="138"/>
      <c r="LN36" s="138"/>
      <c r="LO36" s="138"/>
      <c r="LP36" s="138"/>
      <c r="LQ36" s="138"/>
      <c r="LR36" s="138"/>
      <c r="LS36" s="138"/>
      <c r="LT36" s="138"/>
      <c r="LU36" s="138"/>
      <c r="LV36" s="138"/>
      <c r="LW36" s="138"/>
      <c r="LX36" s="138"/>
      <c r="LY36" s="138"/>
      <c r="LZ36" s="138"/>
      <c r="MA36" s="138"/>
      <c r="MB36" s="138"/>
      <c r="MC36" s="138"/>
      <c r="MD36" s="138"/>
      <c r="ME36" s="138"/>
      <c r="MF36" s="138"/>
      <c r="MG36" s="138"/>
      <c r="MH36" s="138"/>
      <c r="MI36" s="138"/>
      <c r="MJ36" s="138"/>
      <c r="MK36" s="138"/>
      <c r="ML36" s="138"/>
      <c r="MM36" s="138"/>
      <c r="MN36" s="138"/>
      <c r="MO36" s="138"/>
      <c r="MP36" s="138"/>
      <c r="MQ36" s="138"/>
      <c r="MR36" s="138"/>
      <c r="MS36" s="138"/>
      <c r="MT36" s="138"/>
      <c r="MU36" s="138"/>
      <c r="MV36" s="138"/>
      <c r="MW36" s="138"/>
      <c r="MX36" s="138"/>
      <c r="MY36" s="138"/>
      <c r="MZ36" s="138"/>
      <c r="NA36" s="138"/>
      <c r="NB36" s="138"/>
      <c r="NC36" s="138"/>
      <c r="ND36" s="138"/>
      <c r="NE36" s="138"/>
      <c r="NF36" s="138"/>
      <c r="NG36" s="138"/>
      <c r="NH36" s="138"/>
      <c r="NI36" s="138"/>
      <c r="NJ36" s="138"/>
      <c r="NK36" s="138"/>
      <c r="NL36" s="138"/>
      <c r="NM36" s="138"/>
      <c r="NN36" s="138"/>
      <c r="NO36" s="138"/>
      <c r="NP36" s="138"/>
      <c r="NQ36" s="138"/>
      <c r="NR36" s="138"/>
      <c r="NS36" s="138"/>
      <c r="NT36" s="138"/>
      <c r="NU36" s="138"/>
      <c r="NV36" s="138"/>
      <c r="NW36" s="138"/>
      <c r="NX36" s="138"/>
      <c r="NY36" s="138"/>
      <c r="NZ36" s="138"/>
      <c r="OA36" s="138"/>
      <c r="OB36" s="138"/>
      <c r="OC36" s="138"/>
      <c r="OD36" s="138"/>
      <c r="OE36" s="138"/>
      <c r="OF36" s="138"/>
      <c r="OG36" s="138"/>
      <c r="OH36" s="138"/>
      <c r="OI36" s="138"/>
      <c r="OJ36" s="138"/>
      <c r="OK36" s="138"/>
      <c r="OL36" s="138"/>
      <c r="OM36" s="138"/>
      <c r="ON36" s="138"/>
      <c r="OO36" s="138"/>
      <c r="OP36" s="138"/>
      <c r="OQ36" s="138"/>
      <c r="OR36" s="138"/>
      <c r="OS36" s="138"/>
      <c r="OT36" s="138"/>
      <c r="OU36" s="138"/>
      <c r="OV36" s="138"/>
      <c r="OW36" s="138"/>
      <c r="OX36" s="138"/>
      <c r="OY36" s="138"/>
      <c r="OZ36" s="138"/>
      <c r="PA36" s="138"/>
      <c r="PB36" s="138"/>
    </row>
    <row r="37" spans="1:418" ht="14.25" customHeight="1" x14ac:dyDescent="0.2">
      <c r="GI37" s="138"/>
      <c r="GJ37" s="138"/>
      <c r="GK37" s="138"/>
      <c r="GL37" s="138"/>
      <c r="GM37" s="138"/>
      <c r="GN37" s="138"/>
      <c r="GO37" s="138"/>
      <c r="GP37" s="138"/>
      <c r="GQ37" s="138"/>
      <c r="GR37" s="138"/>
      <c r="GS37" s="138"/>
      <c r="GT37" s="138"/>
      <c r="GU37" s="138"/>
      <c r="GV37" s="138"/>
      <c r="GW37" s="138"/>
      <c r="GX37" s="138"/>
      <c r="GY37" s="138"/>
      <c r="GZ37" s="138"/>
      <c r="HA37" s="138"/>
      <c r="HB37" s="138"/>
      <c r="HC37" s="138"/>
      <c r="HD37" s="138"/>
      <c r="HE37" s="138"/>
      <c r="HF37" s="138"/>
      <c r="HG37" s="138"/>
      <c r="HH37" s="138"/>
      <c r="HI37" s="138"/>
      <c r="HJ37" s="138"/>
      <c r="HK37" s="138"/>
      <c r="HL37" s="138"/>
      <c r="HM37" s="138"/>
      <c r="HN37" s="138"/>
      <c r="HO37" s="138"/>
      <c r="HP37" s="138"/>
      <c r="HQ37" s="138"/>
      <c r="HR37" s="138"/>
      <c r="HS37" s="138"/>
      <c r="HT37" s="138"/>
      <c r="HU37" s="138"/>
      <c r="HV37" s="138"/>
      <c r="HW37" s="138"/>
      <c r="HX37" s="138"/>
      <c r="HY37" s="138"/>
      <c r="HZ37" s="138"/>
      <c r="IA37" s="138"/>
      <c r="IB37" s="138"/>
      <c r="IC37" s="138"/>
      <c r="ID37" s="138"/>
      <c r="IE37" s="138"/>
      <c r="IF37" s="138"/>
      <c r="IG37" s="138"/>
      <c r="IH37" s="138"/>
      <c r="II37" s="138"/>
      <c r="IJ37" s="138"/>
      <c r="IK37" s="138"/>
      <c r="IL37" s="138"/>
      <c r="IM37" s="138"/>
      <c r="IN37" s="138"/>
      <c r="IO37" s="138"/>
      <c r="IP37" s="138"/>
      <c r="IQ37" s="138"/>
      <c r="IR37" s="138"/>
      <c r="IS37" s="138"/>
      <c r="IT37" s="138"/>
      <c r="IU37" s="138"/>
      <c r="IV37" s="138"/>
      <c r="IW37" s="138"/>
      <c r="IX37" s="138"/>
      <c r="IY37" s="138"/>
      <c r="IZ37" s="138"/>
      <c r="JA37" s="138"/>
      <c r="JB37" s="138"/>
      <c r="JC37" s="138"/>
      <c r="JD37" s="138"/>
      <c r="JE37" s="138"/>
      <c r="JF37" s="138"/>
      <c r="JG37" s="138"/>
      <c r="JH37" s="138"/>
      <c r="JI37" s="138"/>
      <c r="JJ37" s="138"/>
      <c r="JK37" s="138"/>
      <c r="JL37" s="138"/>
      <c r="JM37" s="138"/>
      <c r="JN37" s="138"/>
      <c r="JO37" s="138"/>
      <c r="JP37" s="138"/>
      <c r="JQ37" s="138"/>
      <c r="JR37" s="138"/>
      <c r="JS37" s="138"/>
      <c r="JT37" s="138"/>
      <c r="JU37" s="138"/>
      <c r="JV37" s="138"/>
      <c r="JW37" s="138"/>
      <c r="JX37" s="138"/>
      <c r="JY37" s="138"/>
      <c r="JZ37" s="138"/>
      <c r="KA37" s="138"/>
      <c r="KB37" s="138"/>
      <c r="KC37" s="138"/>
      <c r="KD37" s="138"/>
      <c r="KE37" s="138"/>
      <c r="KF37" s="138"/>
      <c r="KG37" s="138"/>
      <c r="KH37" s="138"/>
      <c r="KI37" s="138"/>
      <c r="KJ37" s="138"/>
      <c r="KK37" s="138"/>
      <c r="KL37" s="138"/>
      <c r="KM37" s="138"/>
      <c r="KN37" s="138"/>
      <c r="KO37" s="138"/>
      <c r="KP37" s="138"/>
      <c r="KQ37" s="138"/>
      <c r="KR37" s="138"/>
      <c r="KS37" s="138"/>
      <c r="KT37" s="138"/>
      <c r="KU37" s="138"/>
      <c r="KV37" s="138"/>
      <c r="KW37" s="138"/>
      <c r="KX37" s="138"/>
      <c r="KY37" s="138"/>
      <c r="KZ37" s="138"/>
      <c r="LA37" s="138"/>
      <c r="LB37" s="138"/>
      <c r="LC37" s="138"/>
      <c r="LD37" s="138"/>
      <c r="LE37" s="138"/>
      <c r="LF37" s="138"/>
      <c r="LG37" s="138"/>
      <c r="LH37" s="138"/>
      <c r="LI37" s="138"/>
      <c r="LJ37" s="138"/>
      <c r="LK37" s="138"/>
      <c r="LL37" s="138"/>
      <c r="LM37" s="138"/>
      <c r="LN37" s="138"/>
      <c r="LO37" s="138"/>
      <c r="LP37" s="138"/>
      <c r="LQ37" s="138"/>
      <c r="LR37" s="138"/>
      <c r="LS37" s="138"/>
      <c r="LT37" s="138"/>
      <c r="LU37" s="138"/>
      <c r="LV37" s="138"/>
      <c r="LW37" s="138"/>
      <c r="LX37" s="138"/>
      <c r="LY37" s="138"/>
      <c r="LZ37" s="138"/>
      <c r="MA37" s="138"/>
      <c r="MB37" s="138"/>
      <c r="MC37" s="138"/>
      <c r="MD37" s="138"/>
      <c r="ME37" s="138"/>
      <c r="MF37" s="138"/>
      <c r="MG37" s="138"/>
      <c r="MH37" s="138"/>
      <c r="MI37" s="138"/>
      <c r="MJ37" s="138"/>
      <c r="MK37" s="138"/>
      <c r="ML37" s="138"/>
      <c r="MM37" s="138"/>
      <c r="MN37" s="138"/>
      <c r="MO37" s="138"/>
      <c r="MP37" s="138"/>
      <c r="MQ37" s="138"/>
      <c r="MR37" s="138"/>
      <c r="MS37" s="138"/>
      <c r="MT37" s="138"/>
      <c r="MU37" s="138"/>
      <c r="MV37" s="138"/>
      <c r="MW37" s="138"/>
      <c r="MX37" s="138"/>
      <c r="MY37" s="138"/>
      <c r="MZ37" s="138"/>
      <c r="NA37" s="138"/>
      <c r="NB37" s="138"/>
      <c r="NC37" s="138"/>
      <c r="ND37" s="138"/>
      <c r="NE37" s="138"/>
      <c r="NF37" s="138"/>
      <c r="NG37" s="138"/>
      <c r="NH37" s="138"/>
      <c r="NI37" s="138"/>
      <c r="NJ37" s="138"/>
      <c r="NK37" s="138"/>
      <c r="NL37" s="138"/>
      <c r="NM37" s="138"/>
      <c r="NN37" s="138"/>
      <c r="NO37" s="138"/>
      <c r="NP37" s="138"/>
      <c r="NQ37" s="138"/>
      <c r="NR37" s="138"/>
      <c r="NS37" s="138"/>
      <c r="NT37" s="138"/>
      <c r="NU37" s="138"/>
      <c r="NV37" s="138"/>
      <c r="NW37" s="138"/>
      <c r="NX37" s="138"/>
      <c r="NY37" s="138"/>
      <c r="NZ37" s="138"/>
      <c r="OA37" s="138"/>
      <c r="OB37" s="138"/>
      <c r="OC37" s="138"/>
      <c r="OD37" s="138"/>
      <c r="OE37" s="138"/>
      <c r="OF37" s="138"/>
      <c r="OG37" s="138"/>
      <c r="OH37" s="138"/>
      <c r="OI37" s="138"/>
      <c r="OJ37" s="138"/>
      <c r="OK37" s="138"/>
      <c r="OL37" s="138"/>
      <c r="OM37" s="138"/>
      <c r="ON37" s="138"/>
      <c r="OO37" s="138"/>
      <c r="OP37" s="138"/>
      <c r="OQ37" s="138"/>
      <c r="OR37" s="138"/>
      <c r="OS37" s="138"/>
      <c r="OT37" s="138"/>
      <c r="OU37" s="138"/>
      <c r="OV37" s="138"/>
      <c r="OW37" s="138"/>
      <c r="OX37" s="138"/>
      <c r="OY37" s="138"/>
      <c r="OZ37" s="138"/>
      <c r="PA37" s="138"/>
      <c r="PB37" s="138"/>
    </row>
    <row r="38" spans="1:418" ht="14.25" customHeight="1" x14ac:dyDescent="0.2">
      <c r="GI38" s="138"/>
      <c r="GJ38" s="138"/>
      <c r="GK38" s="138"/>
      <c r="GL38" s="138"/>
      <c r="GM38" s="138"/>
      <c r="GN38" s="138"/>
      <c r="GO38" s="138"/>
      <c r="GP38" s="138"/>
      <c r="GQ38" s="138"/>
      <c r="GR38" s="138"/>
      <c r="GS38" s="138"/>
      <c r="GT38" s="138"/>
      <c r="GU38" s="138"/>
      <c r="GV38" s="138"/>
      <c r="GW38" s="138"/>
      <c r="GX38" s="138"/>
      <c r="GY38" s="138"/>
      <c r="GZ38" s="138"/>
      <c r="HA38" s="138"/>
      <c r="HB38" s="138"/>
      <c r="HC38" s="138"/>
      <c r="HD38" s="138"/>
      <c r="HE38" s="138"/>
      <c r="HF38" s="138"/>
      <c r="HG38" s="138"/>
      <c r="HH38" s="138"/>
      <c r="HI38" s="138"/>
      <c r="HJ38" s="138"/>
      <c r="HK38" s="138"/>
      <c r="HL38" s="138"/>
      <c r="HM38" s="138"/>
      <c r="HN38" s="138"/>
      <c r="HO38" s="138"/>
      <c r="HP38" s="138"/>
      <c r="HQ38" s="138"/>
      <c r="HR38" s="138"/>
      <c r="HS38" s="138"/>
      <c r="HT38" s="138"/>
      <c r="HU38" s="138"/>
      <c r="HV38" s="138"/>
      <c r="HW38" s="138"/>
      <c r="HX38" s="138"/>
      <c r="HY38" s="138"/>
      <c r="HZ38" s="138"/>
      <c r="IA38" s="138"/>
      <c r="IB38" s="138"/>
      <c r="IC38" s="138"/>
      <c r="ID38" s="138"/>
      <c r="IE38" s="138"/>
      <c r="IF38" s="138"/>
      <c r="IG38" s="138"/>
      <c r="IH38" s="138"/>
      <c r="II38" s="138"/>
      <c r="IJ38" s="138"/>
      <c r="IK38" s="138"/>
      <c r="IL38" s="138"/>
      <c r="IM38" s="138"/>
      <c r="IN38" s="138"/>
      <c r="IO38" s="138"/>
      <c r="IP38" s="138"/>
      <c r="IQ38" s="138"/>
      <c r="IR38" s="138"/>
      <c r="IS38" s="138"/>
      <c r="IT38" s="138"/>
      <c r="IU38" s="138"/>
      <c r="IV38" s="138"/>
      <c r="IW38" s="138"/>
      <c r="IX38" s="138"/>
      <c r="IY38" s="138"/>
      <c r="IZ38" s="138"/>
      <c r="JA38" s="138"/>
      <c r="JB38" s="138"/>
      <c r="JC38" s="138"/>
      <c r="JD38" s="138"/>
      <c r="JE38" s="138"/>
      <c r="JF38" s="138"/>
      <c r="JG38" s="138"/>
      <c r="JH38" s="138"/>
      <c r="JI38" s="138"/>
      <c r="JJ38" s="138"/>
      <c r="JK38" s="138"/>
      <c r="JL38" s="138"/>
      <c r="JM38" s="138"/>
      <c r="JN38" s="138"/>
      <c r="JO38" s="138"/>
      <c r="JP38" s="138"/>
      <c r="JQ38" s="138"/>
      <c r="JR38" s="138"/>
      <c r="JS38" s="138"/>
      <c r="JT38" s="138"/>
      <c r="JU38" s="138"/>
      <c r="JV38" s="138"/>
      <c r="JW38" s="138"/>
      <c r="JX38" s="138"/>
      <c r="JY38" s="138"/>
      <c r="JZ38" s="138"/>
      <c r="KA38" s="138"/>
      <c r="KB38" s="138"/>
      <c r="KC38" s="138"/>
      <c r="KD38" s="138"/>
      <c r="KE38" s="138"/>
      <c r="KF38" s="138"/>
      <c r="KG38" s="138"/>
      <c r="KH38" s="138"/>
      <c r="KI38" s="138"/>
      <c r="KJ38" s="138"/>
      <c r="KK38" s="138"/>
      <c r="KL38" s="138"/>
      <c r="KM38" s="138"/>
      <c r="KN38" s="138"/>
      <c r="KO38" s="138"/>
      <c r="KP38" s="138"/>
      <c r="KQ38" s="138"/>
      <c r="KR38" s="138"/>
      <c r="KS38" s="138"/>
      <c r="KT38" s="138"/>
      <c r="KU38" s="138"/>
      <c r="KV38" s="138"/>
      <c r="KW38" s="138"/>
      <c r="KX38" s="138"/>
      <c r="KY38" s="138"/>
      <c r="KZ38" s="138"/>
      <c r="LA38" s="138"/>
      <c r="LB38" s="138"/>
      <c r="LC38" s="138"/>
      <c r="LD38" s="138"/>
      <c r="LE38" s="138"/>
      <c r="LF38" s="138"/>
      <c r="LG38" s="138"/>
      <c r="LH38" s="138"/>
      <c r="LI38" s="138"/>
      <c r="LJ38" s="138"/>
      <c r="LK38" s="138"/>
      <c r="LL38" s="138"/>
      <c r="LM38" s="138"/>
      <c r="LN38" s="138"/>
      <c r="LO38" s="138"/>
      <c r="LP38" s="138"/>
      <c r="LQ38" s="138"/>
      <c r="LR38" s="138"/>
      <c r="LS38" s="138"/>
      <c r="LT38" s="138"/>
      <c r="LU38" s="138"/>
      <c r="LV38" s="138"/>
      <c r="LW38" s="138"/>
      <c r="LX38" s="138"/>
      <c r="LY38" s="138"/>
      <c r="LZ38" s="138"/>
      <c r="MA38" s="138"/>
      <c r="MB38" s="138"/>
      <c r="MC38" s="138"/>
      <c r="MD38" s="138"/>
      <c r="ME38" s="138"/>
      <c r="MF38" s="138"/>
      <c r="MG38" s="138"/>
      <c r="MH38" s="138"/>
      <c r="MI38" s="138"/>
      <c r="MJ38" s="138"/>
      <c r="MK38" s="138"/>
      <c r="ML38" s="138"/>
      <c r="MM38" s="138"/>
      <c r="MN38" s="138"/>
      <c r="MO38" s="138"/>
      <c r="MP38" s="138"/>
      <c r="MQ38" s="138"/>
      <c r="MR38" s="138"/>
      <c r="MS38" s="138"/>
      <c r="MT38" s="138"/>
      <c r="MU38" s="138"/>
      <c r="MV38" s="138"/>
      <c r="MW38" s="138"/>
      <c r="MX38" s="138"/>
      <c r="MY38" s="138"/>
      <c r="MZ38" s="138"/>
      <c r="NA38" s="138"/>
      <c r="NB38" s="138"/>
      <c r="NC38" s="138"/>
      <c r="ND38" s="138"/>
      <c r="NE38" s="138"/>
      <c r="NF38" s="138"/>
      <c r="NG38" s="138"/>
      <c r="NH38" s="138"/>
      <c r="NI38" s="138"/>
      <c r="NJ38" s="138"/>
      <c r="NK38" s="138"/>
      <c r="NL38" s="138"/>
      <c r="NM38" s="138"/>
      <c r="NN38" s="138"/>
      <c r="NO38" s="138"/>
      <c r="NP38" s="138"/>
      <c r="NQ38" s="138"/>
      <c r="NR38" s="138"/>
      <c r="NS38" s="138"/>
      <c r="NT38" s="138"/>
      <c r="NU38" s="138"/>
      <c r="NV38" s="138"/>
      <c r="NW38" s="138"/>
      <c r="NX38" s="138"/>
      <c r="NY38" s="138"/>
      <c r="NZ38" s="138"/>
      <c r="OA38" s="138"/>
      <c r="OB38" s="138"/>
      <c r="OC38" s="138"/>
      <c r="OD38" s="138"/>
      <c r="OE38" s="138"/>
      <c r="OF38" s="138"/>
      <c r="OG38" s="138"/>
      <c r="OH38" s="138"/>
      <c r="OI38" s="138"/>
      <c r="OJ38" s="138"/>
      <c r="OK38" s="138"/>
      <c r="OL38" s="138"/>
      <c r="OM38" s="138"/>
      <c r="ON38" s="138"/>
      <c r="OO38" s="138"/>
      <c r="OP38" s="138"/>
      <c r="OQ38" s="138"/>
      <c r="OR38" s="138"/>
      <c r="OS38" s="138"/>
      <c r="OT38" s="138"/>
      <c r="OU38" s="138"/>
      <c r="OV38" s="138"/>
      <c r="OW38" s="138"/>
      <c r="OX38" s="138"/>
      <c r="OY38" s="138"/>
      <c r="OZ38" s="138"/>
      <c r="PA38" s="138"/>
      <c r="PB38" s="138"/>
    </row>
    <row r="39" spans="1:418" ht="14.25" customHeight="1" x14ac:dyDescent="0.2"/>
    <row r="40" spans="1:418" ht="14.25" customHeight="1" x14ac:dyDescent="0.2"/>
    <row r="41" spans="1:418" ht="14.25" customHeight="1" x14ac:dyDescent="0.2"/>
    <row r="42" spans="1:418" ht="14.25" customHeight="1" x14ac:dyDescent="0.2"/>
    <row r="43" spans="1:418" ht="14.25" customHeight="1" x14ac:dyDescent="0.2"/>
    <row r="44" spans="1:418" ht="14.25" customHeight="1" x14ac:dyDescent="0.2"/>
    <row r="45" spans="1:418" ht="14.25" customHeight="1" x14ac:dyDescent="0.2"/>
    <row r="46" spans="1:418" ht="14.25" customHeight="1" x14ac:dyDescent="0.2"/>
    <row r="47" spans="1:418" ht="14.25" customHeight="1" x14ac:dyDescent="0.2"/>
    <row r="48" spans="1:41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</sheetData>
  <mergeCells count="21">
    <mergeCell ref="A6:GH6"/>
    <mergeCell ref="A9:GH9"/>
    <mergeCell ref="A32:GH32"/>
    <mergeCell ref="A28:GH28"/>
    <mergeCell ref="A19:GH19"/>
    <mergeCell ref="A10:GH10"/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zoomScale="55" zoomScaleNormal="55" workbookViewId="0">
      <selection activeCell="G34" sqref="G34"/>
    </sheetView>
  </sheetViews>
  <sheetFormatPr baseColWidth="10" defaultRowHeight="14.25" x14ac:dyDescent="0.2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7" x14ac:dyDescent="0.2">
      <c r="B2" t="s">
        <v>86</v>
      </c>
      <c r="C2" t="s">
        <v>36</v>
      </c>
      <c r="D2" t="s">
        <v>37</v>
      </c>
      <c r="E2" s="147" t="s">
        <v>124</v>
      </c>
      <c r="F2" s="147" t="s">
        <v>125</v>
      </c>
      <c r="G2" s="147" t="s">
        <v>127</v>
      </c>
    </row>
    <row r="3" spans="2:7" ht="15" x14ac:dyDescent="0.25">
      <c r="B3" s="150"/>
      <c r="C3" s="150" t="s">
        <v>64</v>
      </c>
      <c r="D3" s="150"/>
      <c r="E3" s="150"/>
      <c r="F3" s="150"/>
      <c r="G3" s="148"/>
    </row>
    <row r="4" spans="2:7" ht="15" x14ac:dyDescent="0.25">
      <c r="D4">
        <v>5</v>
      </c>
      <c r="F4" s="156">
        <v>450000</v>
      </c>
      <c r="G4" s="138"/>
    </row>
    <row r="5" spans="2:7" x14ac:dyDescent="0.2">
      <c r="B5" s="138" t="s">
        <v>87</v>
      </c>
      <c r="C5" s="138" t="s">
        <v>65</v>
      </c>
      <c r="D5" s="138">
        <v>2</v>
      </c>
      <c r="E5" s="138">
        <v>300000</v>
      </c>
      <c r="F5" s="138"/>
      <c r="G5" s="138">
        <v>300000</v>
      </c>
    </row>
    <row r="6" spans="2:7" x14ac:dyDescent="0.2">
      <c r="B6" s="138" t="s">
        <v>88</v>
      </c>
      <c r="C6" s="138" t="s">
        <v>66</v>
      </c>
      <c r="D6" s="138">
        <v>3</v>
      </c>
      <c r="E6" s="138">
        <v>150000</v>
      </c>
      <c r="F6" s="138"/>
      <c r="G6" s="138">
        <v>150000</v>
      </c>
    </row>
    <row r="7" spans="2:7" x14ac:dyDescent="0.2">
      <c r="B7" s="149"/>
      <c r="C7" s="149" t="s">
        <v>106</v>
      </c>
      <c r="D7" s="149"/>
      <c r="E7" s="149"/>
      <c r="F7" s="149"/>
      <c r="G7" s="148"/>
    </row>
    <row r="8" spans="2:7" ht="15" x14ac:dyDescent="0.25">
      <c r="B8" s="152"/>
      <c r="C8" s="152" t="s">
        <v>67</v>
      </c>
      <c r="D8" s="152">
        <v>70</v>
      </c>
      <c r="E8" s="152"/>
      <c r="F8" s="155">
        <v>18032000</v>
      </c>
      <c r="G8" s="152"/>
    </row>
    <row r="9" spans="2:7" x14ac:dyDescent="0.2">
      <c r="B9" s="151"/>
      <c r="C9" s="151" t="s">
        <v>68</v>
      </c>
      <c r="D9" s="151">
        <v>28</v>
      </c>
      <c r="E9" s="151"/>
      <c r="F9" s="153">
        <v>7616000</v>
      </c>
      <c r="G9" s="151"/>
    </row>
    <row r="10" spans="2:7" x14ac:dyDescent="0.2">
      <c r="B10" s="138" t="s">
        <v>89</v>
      </c>
      <c r="C10" s="138"/>
      <c r="D10" s="138"/>
      <c r="E10" s="138"/>
      <c r="F10" s="154"/>
      <c r="G10" s="138"/>
    </row>
    <row r="11" spans="2:7" x14ac:dyDescent="0.2">
      <c r="B11" s="138" t="s">
        <v>90</v>
      </c>
      <c r="C11" s="138"/>
      <c r="D11" s="138"/>
      <c r="E11" s="138"/>
      <c r="F11" s="154"/>
      <c r="G11" s="138"/>
    </row>
    <row r="12" spans="2:7" x14ac:dyDescent="0.2">
      <c r="B12" s="138" t="s">
        <v>91</v>
      </c>
      <c r="C12" s="138"/>
      <c r="D12" s="138"/>
      <c r="E12" s="138"/>
      <c r="F12" s="154"/>
      <c r="G12" s="138"/>
    </row>
    <row r="13" spans="2:7" x14ac:dyDescent="0.2">
      <c r="B13" s="151"/>
      <c r="C13" s="151" t="s">
        <v>71</v>
      </c>
      <c r="D13" s="151">
        <v>42</v>
      </c>
      <c r="E13" s="151"/>
      <c r="F13" s="153">
        <v>10416000</v>
      </c>
      <c r="G13" s="151"/>
    </row>
    <row r="14" spans="2:7" x14ac:dyDescent="0.2">
      <c r="B14" s="138" t="s">
        <v>92</v>
      </c>
      <c r="C14" s="138"/>
      <c r="D14" s="138"/>
      <c r="E14" s="138"/>
      <c r="F14" s="138"/>
      <c r="G14" s="138"/>
    </row>
    <row r="15" spans="2:7" x14ac:dyDescent="0.2">
      <c r="B15" s="138" t="s">
        <v>93</v>
      </c>
      <c r="C15" s="138"/>
      <c r="D15" s="138"/>
      <c r="E15" s="138"/>
      <c r="F15" s="138"/>
      <c r="G15" s="138"/>
    </row>
    <row r="16" spans="2:7" x14ac:dyDescent="0.2">
      <c r="B16" s="138" t="s">
        <v>94</v>
      </c>
      <c r="C16" s="138"/>
      <c r="D16" s="138"/>
      <c r="E16" s="138"/>
      <c r="F16" s="138"/>
      <c r="G16" s="138"/>
    </row>
    <row r="17" spans="2:7" ht="15" x14ac:dyDescent="0.25">
      <c r="C17" t="s">
        <v>72</v>
      </c>
      <c r="D17">
        <v>92</v>
      </c>
      <c r="F17" s="156">
        <v>37424000</v>
      </c>
    </row>
    <row r="18" spans="2:7" x14ac:dyDescent="0.2">
      <c r="B18" s="151"/>
      <c r="C18" s="151" t="s">
        <v>73</v>
      </c>
      <c r="D18" s="151">
        <v>63</v>
      </c>
      <c r="E18" s="151"/>
      <c r="F18" s="153">
        <v>17472000</v>
      </c>
      <c r="G18" s="151"/>
    </row>
    <row r="19" spans="2:7" x14ac:dyDescent="0.2">
      <c r="B19" s="138" t="s">
        <v>95</v>
      </c>
      <c r="C19" s="138"/>
      <c r="D19" s="138"/>
      <c r="E19" s="138"/>
      <c r="F19" s="154"/>
      <c r="G19" s="138"/>
    </row>
    <row r="20" spans="2:7" x14ac:dyDescent="0.2">
      <c r="B20" s="138" t="s">
        <v>96</v>
      </c>
      <c r="C20" s="138"/>
      <c r="D20" s="138"/>
      <c r="E20" s="138"/>
      <c r="F20" s="154"/>
      <c r="G20" s="138"/>
    </row>
    <row r="21" spans="2:7" x14ac:dyDescent="0.2">
      <c r="B21" s="138" t="s">
        <v>97</v>
      </c>
      <c r="C21" s="138"/>
      <c r="D21" s="138"/>
      <c r="E21" s="138"/>
      <c r="F21" s="154"/>
      <c r="G21" s="138"/>
    </row>
    <row r="22" spans="2:7" x14ac:dyDescent="0.2">
      <c r="B22" s="151"/>
      <c r="C22" s="151" t="s">
        <v>74</v>
      </c>
      <c r="D22" s="151">
        <v>29</v>
      </c>
      <c r="E22" s="151"/>
      <c r="F22" s="153">
        <v>19952000</v>
      </c>
      <c r="G22" s="151"/>
    </row>
    <row r="23" spans="2:7" x14ac:dyDescent="0.2">
      <c r="B23" s="138" t="s">
        <v>98</v>
      </c>
      <c r="C23" s="138"/>
      <c r="D23" s="138"/>
      <c r="E23" s="138"/>
      <c r="F23" s="154"/>
      <c r="G23" s="138"/>
    </row>
    <row r="24" spans="2:7" x14ac:dyDescent="0.2">
      <c r="B24" s="138" t="s">
        <v>99</v>
      </c>
      <c r="C24" s="138"/>
      <c r="D24" s="138"/>
      <c r="E24" s="138"/>
      <c r="F24" s="154"/>
      <c r="G24" s="138"/>
    </row>
    <row r="25" spans="2:7" x14ac:dyDescent="0.2">
      <c r="B25" s="138" t="s">
        <v>100</v>
      </c>
      <c r="C25" s="138"/>
      <c r="D25" s="138"/>
      <c r="E25" s="138"/>
      <c r="F25" s="154"/>
      <c r="G25" s="138"/>
    </row>
    <row r="26" spans="2:7" ht="15" x14ac:dyDescent="0.25">
      <c r="B26" s="152"/>
      <c r="C26" s="152" t="s">
        <v>75</v>
      </c>
      <c r="D26" s="152">
        <v>34</v>
      </c>
      <c r="E26" s="152"/>
      <c r="F26" s="157">
        <v>9088000</v>
      </c>
      <c r="G26" s="152"/>
    </row>
    <row r="27" spans="2:7" x14ac:dyDescent="0.2">
      <c r="B27" s="138" t="s">
        <v>101</v>
      </c>
      <c r="C27" s="138"/>
      <c r="D27" s="138"/>
      <c r="E27" s="138"/>
      <c r="F27" s="138"/>
      <c r="G27" s="138"/>
    </row>
    <row r="28" spans="2:7" x14ac:dyDescent="0.2">
      <c r="B28" s="138" t="s">
        <v>102</v>
      </c>
      <c r="C28" s="138"/>
      <c r="D28" s="138"/>
      <c r="E28" s="138"/>
      <c r="F28" s="138"/>
      <c r="G28" s="138"/>
    </row>
    <row r="29" spans="2:7" x14ac:dyDescent="0.2">
      <c r="B29" s="138" t="s">
        <v>103</v>
      </c>
      <c r="C29" s="138"/>
      <c r="D29" s="138"/>
      <c r="E29" s="138"/>
      <c r="F29" s="138"/>
      <c r="G29" s="138"/>
    </row>
    <row r="30" spans="2:7" ht="15" x14ac:dyDescent="0.25">
      <c r="B30" s="150"/>
      <c r="C30" s="150" t="s">
        <v>107</v>
      </c>
      <c r="D30" s="150"/>
      <c r="E30" s="150"/>
      <c r="F30" s="150"/>
      <c r="G30" s="148"/>
    </row>
    <row r="31" spans="2:7" ht="15" x14ac:dyDescent="0.25">
      <c r="D31">
        <v>6</v>
      </c>
      <c r="F31" s="156">
        <v>4080000</v>
      </c>
    </row>
    <row r="32" spans="2:7" x14ac:dyDescent="0.2">
      <c r="B32" s="138" t="s">
        <v>104</v>
      </c>
      <c r="C32" s="138"/>
      <c r="D32" s="138"/>
      <c r="E32" s="138"/>
      <c r="F32" s="138"/>
    </row>
    <row r="34" spans="3:4" x14ac:dyDescent="0.2">
      <c r="C34" t="s">
        <v>63</v>
      </c>
      <c r="D34">
        <v>207</v>
      </c>
    </row>
    <row r="35" spans="3:4" x14ac:dyDescent="0.2">
      <c r="C35" t="s">
        <v>112</v>
      </c>
    </row>
    <row r="36" spans="3:4" x14ac:dyDescent="0.2">
      <c r="C36" t="s">
        <v>113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cronograma-costo (2)</vt:lpstr>
      <vt:lpstr>valor planificacion</vt:lpstr>
      <vt:lpstr>cronograma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>CAMILO ANDRES  ARAGON ROMAN</cp:lastModifiedBy>
  <cp:revision/>
  <dcterms:created xsi:type="dcterms:W3CDTF">2023-09-29T01:14:10Z</dcterms:created>
  <dcterms:modified xsi:type="dcterms:W3CDTF">2025-05-23T03:00:44Z</dcterms:modified>
  <cp:category/>
  <cp:contentStatus/>
</cp:coreProperties>
</file>