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Sistema_Planeamiento\Sistema de Planeamiento\FrontEnd\Archives\"/>
    </mc:Choice>
  </mc:AlternateContent>
  <bookViews>
    <workbookView xWindow="0" yWindow="0" windowWidth="24000" windowHeight="9135" firstSheet="1" activeTab="1"/>
  </bookViews>
  <sheets>
    <sheet name="Actividad Operativa 001 " sheetId="1" state="hidden" r:id="rId1"/>
    <sheet name="Ficha_Tecnica" sheetId="2" r:id="rId2"/>
  </sheets>
  <definedNames>
    <definedName name="___COL1" localSheetId="1">#REF!</definedName>
    <definedName name="___COL1">#REF!</definedName>
    <definedName name="___COL2" localSheetId="1">#REF!</definedName>
    <definedName name="___COL2">#REF!</definedName>
    <definedName name="___TAB1" localSheetId="1">#REF!</definedName>
    <definedName name="___TAB1">#REF!</definedName>
    <definedName name="___TAB2" localSheetId="1">#REF!</definedName>
    <definedName name="___TAB2">#REF!</definedName>
    <definedName name="__COL1" localSheetId="1">#REF!</definedName>
    <definedName name="__COL1">#REF!</definedName>
    <definedName name="__COL2" localSheetId="1">#REF!</definedName>
    <definedName name="__COL2">#REF!</definedName>
    <definedName name="__TAB1" localSheetId="1">#REF!</definedName>
    <definedName name="__TAB1">#REF!</definedName>
    <definedName name="__TAB2" localSheetId="1">#REF!</definedName>
    <definedName name="__TAB2">#REF!</definedName>
    <definedName name="_COL1" localSheetId="1">#REF!</definedName>
    <definedName name="_COL1">#REF!</definedName>
    <definedName name="_COL2" localSheetId="1">#REF!</definedName>
    <definedName name="_COL2">#REF!</definedName>
    <definedName name="_Ind2" localSheetId="1">#REF!</definedName>
    <definedName name="_Ind2">#REF!</definedName>
    <definedName name="_TAB1" localSheetId="1">#REF!</definedName>
    <definedName name="_TAB1">#REF!</definedName>
    <definedName name="_TAB2" localSheetId="1">#REF!</definedName>
    <definedName name="_TAB2">#REF!</definedName>
    <definedName name="as" localSheetId="1">#REF!</definedName>
    <definedName name="as">#REF!</definedName>
    <definedName name="asi" localSheetId="1">#REF!</definedName>
    <definedName name="asi">#REF!</definedName>
    <definedName name="BASE" localSheetId="1">#REF!</definedName>
    <definedName name="BASE">#REF!</definedName>
    <definedName name="BaseGlobal" localSheetId="1">#REF!</definedName>
    <definedName name="BaseGlobal">#REF!</definedName>
    <definedName name="COL" localSheetId="1">#REF!</definedName>
    <definedName name="COL">#REF!</definedName>
    <definedName name="COLq" localSheetId="1">#REF!</definedName>
    <definedName name="COLq">#REF!</definedName>
    <definedName name="DIRECREC" localSheetId="1">#REF!</definedName>
    <definedName name="DIRECREC">#REF!</definedName>
    <definedName name="DONAC" localSheetId="1">#REF!</definedName>
    <definedName name="DONAC">#REF!</definedName>
    <definedName name="Excel_BuiltIn_Print_Area_16" localSheetId="1">#REF!</definedName>
    <definedName name="Excel_BuiltIn_Print_Area_16">#REF!</definedName>
    <definedName name="Excel_BuiltIn_Print_Area_3_1" localSheetId="1">#REF!</definedName>
    <definedName name="Excel_BuiltIn_Print_Area_3_1">#REF!</definedName>
    <definedName name="her" localSheetId="1">#REF!</definedName>
    <definedName name="her">#REF!</definedName>
    <definedName name="hh" localSheetId="1">#REF!</definedName>
    <definedName name="hh">#REF!</definedName>
    <definedName name="PRUEBA" localSheetId="1">#REF!</definedName>
    <definedName name="PRUEBA">#REF!</definedName>
    <definedName name="qew" localSheetId="1">#REF!</definedName>
    <definedName name="qew">#REF!</definedName>
    <definedName name="RECORD" localSheetId="1">#REF!</definedName>
    <definedName name="RECORD">#REF!</definedName>
    <definedName name="RECPUB" localSheetId="1">#REF!</definedName>
    <definedName name="RECPUB">#REF!</definedName>
    <definedName name="s" localSheetId="1">#REF!</definedName>
    <definedName name="s">#REF!</definedName>
    <definedName name="sd" localSheetId="1">#REF!</definedName>
    <definedName name="sd">#REF!</definedName>
    <definedName name="TABLA" localSheetId="1">#REF!</definedName>
    <definedName name="TABLA">#REF!</definedName>
    <definedName name="TABLA1" localSheetId="1">#REF!</definedName>
    <definedName name="TABLA1">#REF!</definedName>
    <definedName name="tablero" localSheetId="1">#REF!</definedName>
    <definedName name="tablero">#REF!</definedName>
    <definedName name="wq" localSheetId="1">#REF!</definedName>
    <definedName name="wq">#REF!</definedName>
    <definedName name="XPRINT" localSheetId="1">#REF!</definedName>
    <definedName name="XPRINT">#REF!</definedName>
    <definedName name="XPRINT2" localSheetId="1">#REF!</definedName>
    <definedName name="XPRINT2">#REF!</definedName>
    <definedName name="XPRINT3" localSheetId="1">#REF!</definedName>
    <definedName name="XPRINT3">#REF!</definedName>
    <definedName name="XPRINT4" localSheetId="1">#REF!</definedName>
    <definedName name="XPRINT4">#REF!</definedName>
  </definedNames>
  <calcPr calcId="152511"/>
  <extLst>
    <ext uri="GoogleSheetsCustomDataVersion2">
      <go:sheetsCustomData xmlns:go="http://customooxmlschemas.google.com/" r:id="rId8" roundtripDataChecksum="S4ZowAur4YivzOEU78IhKjwHjJagmX6bKr3wZ7EVC14="/>
    </ext>
  </extLst>
</workbook>
</file>

<file path=xl/calcChain.xml><?xml version="1.0" encoding="utf-8"?>
<calcChain xmlns="http://schemas.openxmlformats.org/spreadsheetml/2006/main">
  <c r="P83" i="1" l="1"/>
  <c r="O83" i="1"/>
  <c r="N83" i="1"/>
  <c r="M83" i="1"/>
  <c r="L83" i="1"/>
  <c r="K83" i="1"/>
  <c r="J83" i="1"/>
  <c r="I83" i="1"/>
  <c r="H83" i="1"/>
  <c r="G83" i="1"/>
  <c r="F83" i="1"/>
  <c r="E83" i="1"/>
  <c r="P81" i="1"/>
  <c r="O81" i="1"/>
  <c r="N81" i="1"/>
  <c r="M81" i="1"/>
  <c r="L81" i="1"/>
  <c r="K81" i="1"/>
  <c r="J81" i="1"/>
  <c r="I81" i="1"/>
  <c r="H81" i="1"/>
  <c r="G81" i="1"/>
  <c r="F81" i="1"/>
  <c r="E81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P61" i="1"/>
  <c r="P75" i="1" s="1"/>
  <c r="O61" i="1"/>
  <c r="N61" i="1"/>
  <c r="M61" i="1"/>
  <c r="L61" i="1"/>
  <c r="K61" i="1"/>
  <c r="J61" i="1"/>
  <c r="I61" i="1"/>
  <c r="I75" i="1" s="1"/>
  <c r="H61" i="1"/>
  <c r="Q61" i="1" s="1"/>
  <c r="G61" i="1"/>
  <c r="F61" i="1"/>
  <c r="E61" i="1"/>
  <c r="Q60" i="1"/>
  <c r="Q59" i="1"/>
  <c r="Q58" i="1"/>
  <c r="Q83" i="1" s="1"/>
  <c r="Q57" i="1"/>
  <c r="Q56" i="1"/>
  <c r="Q55" i="1"/>
  <c r="Q54" i="1"/>
  <c r="P53" i="1"/>
  <c r="O53" i="1"/>
  <c r="N53" i="1"/>
  <c r="M53" i="1"/>
  <c r="L53" i="1"/>
  <c r="K53" i="1"/>
  <c r="J53" i="1"/>
  <c r="I53" i="1"/>
  <c r="H53" i="1"/>
  <c r="G53" i="1"/>
  <c r="F53" i="1"/>
  <c r="E53" i="1"/>
  <c r="Q53" i="1" s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P39" i="1"/>
  <c r="O39" i="1"/>
  <c r="O75" i="1" s="1"/>
  <c r="N39" i="1"/>
  <c r="N75" i="1" s="1"/>
  <c r="M39" i="1"/>
  <c r="L39" i="1"/>
  <c r="K39" i="1"/>
  <c r="J39" i="1"/>
  <c r="I39" i="1"/>
  <c r="H39" i="1"/>
  <c r="G39" i="1"/>
  <c r="G75" i="1" s="1"/>
  <c r="F39" i="1"/>
  <c r="F75" i="1" s="1"/>
  <c r="E39" i="1"/>
  <c r="Q39" i="1" s="1"/>
  <c r="Q38" i="1"/>
  <c r="Q37" i="1"/>
  <c r="Q36" i="1"/>
  <c r="Q35" i="1"/>
  <c r="Q34" i="1"/>
  <c r="Q33" i="1"/>
  <c r="Q32" i="1"/>
  <c r="Q81" i="1" s="1"/>
  <c r="Q31" i="1"/>
  <c r="P30" i="1"/>
  <c r="O30" i="1"/>
  <c r="N30" i="1"/>
  <c r="M30" i="1"/>
  <c r="M75" i="1" s="1"/>
  <c r="L30" i="1"/>
  <c r="L75" i="1" s="1"/>
  <c r="K30" i="1"/>
  <c r="K75" i="1" s="1"/>
  <c r="J30" i="1"/>
  <c r="J75" i="1" s="1"/>
  <c r="I30" i="1"/>
  <c r="H30" i="1"/>
  <c r="G30" i="1"/>
  <c r="F30" i="1"/>
  <c r="E30" i="1"/>
  <c r="E75" i="1" s="1"/>
  <c r="P27" i="1"/>
  <c r="O27" i="1"/>
  <c r="N27" i="1"/>
  <c r="M27" i="1"/>
  <c r="L27" i="1"/>
  <c r="K27" i="1"/>
  <c r="J27" i="1"/>
  <c r="I27" i="1"/>
  <c r="H27" i="1"/>
  <c r="Q27" i="1" s="1"/>
  <c r="G27" i="1"/>
  <c r="F27" i="1"/>
  <c r="E27" i="1"/>
  <c r="Q20" i="1"/>
  <c r="Q19" i="1"/>
  <c r="Q18" i="1"/>
  <c r="Q17" i="1"/>
  <c r="Q14" i="1"/>
  <c r="D14" i="1" s="1"/>
  <c r="P14" i="1"/>
  <c r="O14" i="1"/>
  <c r="N14" i="1"/>
  <c r="M14" i="1"/>
  <c r="L14" i="1"/>
  <c r="K14" i="1"/>
  <c r="J14" i="1"/>
  <c r="I14" i="1"/>
  <c r="H14" i="1"/>
  <c r="G14" i="1"/>
  <c r="F14" i="1"/>
  <c r="E14" i="1"/>
  <c r="Q75" i="1" l="1"/>
  <c r="H75" i="1"/>
  <c r="Q30" i="1"/>
</calcChain>
</file>

<file path=xl/sharedStrings.xml><?xml version="1.0" encoding="utf-8"?>
<sst xmlns="http://schemas.openxmlformats.org/spreadsheetml/2006/main" count="286" uniqueCount="85">
  <si>
    <t>FICHA TÉCNICA DE LA ACTIVIDAD OPERATIVA(POI 2023)</t>
  </si>
  <si>
    <t>Unidad de Organización Responsable</t>
  </si>
  <si>
    <t>Despacho Ministerial / (DM)</t>
  </si>
  <si>
    <t>Alineamiento Estrategico</t>
  </si>
  <si>
    <t>Objetivo Estrategico Institucional:</t>
  </si>
  <si>
    <r>
      <rPr>
        <sz val="12"/>
        <color rgb="FFFF0000"/>
        <rFont val="Arial"/>
        <family val="2"/>
      </rPr>
      <t xml:space="preserve">(xxx) </t>
    </r>
    <r>
      <rPr>
        <sz val="12"/>
        <color theme="1"/>
        <rFont val="Arial"/>
        <family val="2"/>
      </rPr>
      <t>Fortalecer la Gestión Institucional</t>
    </r>
  </si>
  <si>
    <t>Accción Estrategica Institucional:</t>
  </si>
  <si>
    <r>
      <rPr>
        <sz val="12"/>
        <color rgb="FFFF0000"/>
        <rFont val="Arial"/>
        <family val="2"/>
      </rPr>
      <t xml:space="preserve">(xxx) </t>
    </r>
    <r>
      <rPr>
        <sz val="12"/>
        <color theme="1"/>
        <rFont val="Arial"/>
        <family val="2"/>
      </rPr>
      <t>Gestión Administrativa Eficiente</t>
    </r>
  </si>
  <si>
    <t>Denominación de la Actividad Operativa</t>
  </si>
  <si>
    <t>5000002. Conducción y Orientación Superior</t>
  </si>
  <si>
    <t>Descripción de la actividad operativa</t>
  </si>
  <si>
    <t>Conducción de Acciones de la Alta Dirección</t>
  </si>
  <si>
    <t>Actividad Operativa y Tareas</t>
  </si>
  <si>
    <t>Denominación de Actividad Operativa</t>
  </si>
  <si>
    <t>Unidad de Medida</t>
  </si>
  <si>
    <t>Cantidad</t>
  </si>
  <si>
    <t xml:space="preserve">PROGRAMACIÓN FISICA 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</si>
  <si>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</si>
  <si>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</si>
  <si>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</si>
  <si>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</si>
  <si>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</si>
  <si>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</si>
  <si>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</si>
  <si>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</si>
  <si>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</si>
  <si>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</si>
  <si>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</si>
  <si>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</si>
  <si>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</si>
  <si>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0068102. Conducción, diseño e implementación del sistema de monitoreo de la calidad de la gestión de las Prestaciones Sociales </t>
  </si>
  <si>
    <t>Documento</t>
  </si>
  <si>
    <t>TAREAS DE LA ACTIVIDAD OPERATIVA</t>
  </si>
  <si>
    <t>Desagregación de tareas de la AO</t>
  </si>
  <si>
    <t>Codigo de proceso / procedimiento</t>
  </si>
  <si>
    <t>1.1. Participación y/o seguimiento del consejo de ministros, comisiones, mesas o grupos de trabajo, cumbres, encuentros u otros eventos a sectorial, nivel subnacional, nacional e internacional.</t>
  </si>
  <si>
    <t>Informe</t>
  </si>
  <si>
    <t>1.2 Reuniones de coordinación, supervisión o participación en eventos o actividades de los Programas Sociales, prestaciones complementarias, entre otros.</t>
  </si>
  <si>
    <t>1.3. Elaboración, evaluación o revisión de políticas, estrategias, intervenciones, proyectos normativos, entre otros documentos.</t>
  </si>
  <si>
    <t>1.4. Seguimiento de los pedidos de información, participación en comisiones y reuniones, así como, diversas actividades de coordinación a realizar con el Congreso de la República.</t>
  </si>
  <si>
    <t>Generica de Gasto</t>
  </si>
  <si>
    <t>Fuente de Financiamiento</t>
  </si>
  <si>
    <t>PROGRAMACIÓN FINANCIERA</t>
  </si>
  <si>
    <t>21 (LEY SERVIR)</t>
  </si>
  <si>
    <t>00-RO: RECURSOS ORDINARIOS</t>
  </si>
  <si>
    <t>ok</t>
  </si>
  <si>
    <t>23 (BBy SS)</t>
  </si>
  <si>
    <t>23 (CAS)</t>
  </si>
  <si>
    <t>Totales</t>
  </si>
  <si>
    <t>DISTRIBUCIÓN DE RECURSOS (NO CAS)</t>
  </si>
  <si>
    <t>Contratación de personal (LEY SERVIR)</t>
  </si>
  <si>
    <t>planilla</t>
  </si>
  <si>
    <t>Pasajes aéreos y terrestres</t>
  </si>
  <si>
    <t>servicio</t>
  </si>
  <si>
    <t>varios</t>
  </si>
  <si>
    <t>Viáticos</t>
  </si>
  <si>
    <t>Utiles de oficina</t>
  </si>
  <si>
    <t>cantidad</t>
  </si>
  <si>
    <t>Contrato Administrativo de Servicios</t>
  </si>
  <si>
    <t>Essalud CAS</t>
  </si>
  <si>
    <t>Aguinaldo CAS</t>
  </si>
  <si>
    <t xml:space="preserve">Contratación de otros servicios técnicos </t>
  </si>
  <si>
    <t>Alimentos</t>
  </si>
  <si>
    <t>Utiles de aseo</t>
  </si>
  <si>
    <t>De cocina</t>
  </si>
  <si>
    <t>Otros bienes</t>
  </si>
  <si>
    <t xml:space="preserve">Otros gastos </t>
  </si>
  <si>
    <t>Repuestos y accesorios</t>
  </si>
  <si>
    <t>Diarios y revistas</t>
  </si>
  <si>
    <t xml:space="preserve">Electricidad </t>
  </si>
  <si>
    <t>Servicio de Impresiones</t>
  </si>
  <si>
    <t>Servicios Diversos</t>
  </si>
  <si>
    <t>23 (NO CAS)</t>
  </si>
  <si>
    <t>OK</t>
  </si>
  <si>
    <t>CAS</t>
  </si>
  <si>
    <t>Objetivo Estrategico Institucional (OEI):</t>
  </si>
  <si>
    <t>Accción Estrategica Institucional (AEI):</t>
  </si>
  <si>
    <t>PROGRAMACIÓN FISICA CEPLAN</t>
  </si>
  <si>
    <t xml:space="preserve">Codigo de proceso </t>
  </si>
  <si>
    <t>PROGRAMACIÓN FINANCIERA CEPLAN</t>
  </si>
  <si>
    <t>Detalle de Especifica</t>
  </si>
  <si>
    <t>Especifica</t>
  </si>
  <si>
    <t>sustento mensualizado</t>
  </si>
  <si>
    <t>Total</t>
  </si>
  <si>
    <t>PIA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</si>
</sst>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€_-;\-* #,##0\ _€_-;_-* &quot;-&quot;??\ _€_-;_-@"/>
  </numFmts>
  <fonts count="18" x14ac:knownFonts="1">
    <font>
      <sz val="11"/>
      <color rgb="FF000000"/>
      <name val="Calibri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1"/>
      <color theme="1"/>
      <name val="Century Schoolbook"/>
      <family val="1"/>
    </font>
    <font>
      <b/>
      <sz val="14"/>
      <color theme="1"/>
      <name val="Century Schoolbook"/>
      <family val="1"/>
    </font>
    <font>
      <b/>
      <sz val="11"/>
      <color theme="1"/>
      <name val="Century Schoolbook"/>
      <family val="1"/>
    </font>
    <font>
      <b/>
      <sz val="12"/>
      <color theme="1"/>
      <name val="Century Schoolbook"/>
      <family val="1"/>
    </font>
    <font>
      <sz val="12"/>
      <color theme="1"/>
      <name val="Century Schoolbook"/>
      <family val="1"/>
    </font>
    <font>
      <b/>
      <sz val="12"/>
      <color theme="0"/>
      <name val="Century Schoolbook"/>
      <family val="1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horizontal="center" vertical="center" wrapText="1"/>
    </xf>
    <xf numFmtId="3" fontId="9" fillId="2" borderId="15" xfId="0" applyNumberFormat="1" applyFont="1" applyFill="1" applyBorder="1" applyAlignment="1">
      <alignment vertical="center" wrapText="1"/>
    </xf>
    <xf numFmtId="3" fontId="9" fillId="2" borderId="15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3" fontId="6" fillId="0" borderId="19" xfId="0" applyNumberFormat="1" applyFont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6" borderId="15" xfId="0" applyNumberFormat="1" applyFont="1" applyFill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164" fontId="6" fillId="6" borderId="19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0" fillId="2" borderId="1" xfId="0" applyFont="1" applyFill="1" applyBorder="1"/>
    <xf numFmtId="0" fontId="10" fillId="0" borderId="0" xfId="0" applyFo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/>
    </xf>
    <xf numFmtId="3" fontId="14" fillId="6" borderId="15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horizontal="right" vertical="center" wrapText="1"/>
    </xf>
    <xf numFmtId="3" fontId="13" fillId="6" borderId="3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4" fontId="12" fillId="6" borderId="34" xfId="0" applyNumberFormat="1" applyFont="1" applyFill="1" applyBorder="1" applyAlignment="1">
      <alignment horizontal="center" vertical="center"/>
    </xf>
    <xf numFmtId="0" fontId="10" fillId="7" borderId="1" xfId="0" applyFont="1" applyFill="1" applyBorder="1"/>
    <xf numFmtId="0" fontId="16" fillId="2" borderId="1" xfId="0" applyFont="1" applyFill="1" applyBorder="1" applyAlignment="1">
      <alignment vertical="center" wrapText="1"/>
    </xf>
    <xf numFmtId="0" fontId="10" fillId="2" borderId="4" xfId="0" applyFont="1" applyFill="1" applyBorder="1"/>
    <xf numFmtId="0" fontId="17" fillId="2" borderId="4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 wrapText="1"/>
    </xf>
    <xf numFmtId="3" fontId="17" fillId="2" borderId="4" xfId="0" applyNumberFormat="1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center" vertical="center" wrapText="1"/>
    </xf>
    <xf numFmtId="3" fontId="13" fillId="2" borderId="32" xfId="0" applyNumberFormat="1" applyFont="1" applyFill="1" applyBorder="1" applyAlignment="1">
      <alignment horizontal="center" vertical="center" wrapText="1"/>
    </xf>
    <xf numFmtId="3" fontId="13" fillId="2" borderId="3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6" fillId="2" borderId="8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5" fillId="4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6" xfId="0" applyFont="1" applyBorder="1"/>
    <xf numFmtId="0" fontId="5" fillId="2" borderId="11" xfId="0" applyFont="1" applyFill="1" applyBorder="1" applyAlignment="1">
      <alignment horizontal="left" vertical="center" wrapText="1"/>
    </xf>
    <xf numFmtId="0" fontId="3" fillId="0" borderId="12" xfId="0" applyFont="1" applyBorder="1"/>
    <xf numFmtId="0" fontId="7" fillId="0" borderId="8" xfId="0" applyFont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8" fillId="3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6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right" vertical="center" wrapText="1"/>
    </xf>
    <xf numFmtId="0" fontId="6" fillId="0" borderId="21" xfId="0" applyFont="1" applyBorder="1" applyAlignment="1">
      <alignment horizontal="left" vertical="center" wrapText="1"/>
    </xf>
    <xf numFmtId="0" fontId="3" fillId="0" borderId="27" xfId="0" applyFont="1" applyBorder="1"/>
    <xf numFmtId="0" fontId="3" fillId="0" borderId="28" xfId="0" applyFont="1" applyBorder="1"/>
    <xf numFmtId="0" fontId="5" fillId="6" borderId="21" xfId="0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3" fontId="13" fillId="6" borderId="31" xfId="0" applyNumberFormat="1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13" fillId="2" borderId="11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/>
    </xf>
    <xf numFmtId="4" fontId="13" fillId="6" borderId="21" xfId="0" applyNumberFormat="1" applyFont="1" applyFill="1" applyBorder="1" applyAlignment="1">
      <alignment horizontal="center" vertical="center"/>
    </xf>
    <xf numFmtId="4" fontId="13" fillId="6" borderId="35" xfId="0" applyNumberFormat="1" applyFont="1" applyFill="1" applyBorder="1" applyAlignment="1">
      <alignment horizontal="center" vertical="center"/>
    </xf>
    <xf numFmtId="4" fontId="13" fillId="6" borderId="36" xfId="0" applyNumberFormat="1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Z1000"/>
  <sheetViews>
    <sheetView workbookViewId="0"/>
  </sheetViews>
  <sheetFormatPr baseColWidth="10" defaultColWidth="14.42578125" defaultRowHeight="15" customHeight="1" x14ac:dyDescent="0.25"/>
  <cols>
    <col min="1" max="1" width="5.7109375" customWidth="1"/>
    <col min="2" max="2" width="47" customWidth="1"/>
    <col min="3" max="3" width="20.85546875" customWidth="1"/>
    <col min="4" max="4" width="23.28515625" customWidth="1"/>
    <col min="5" max="16" width="13" customWidth="1"/>
    <col min="17" max="17" width="15.140625" customWidth="1"/>
    <col min="18" max="26" width="10.85546875" customWidth="1"/>
  </cols>
  <sheetData>
    <row r="1" spans="1:26" ht="25.5" customHeight="1" x14ac:dyDescent="0.25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2"/>
      <c r="S1" s="2"/>
      <c r="T1" s="2"/>
      <c r="U1" s="2"/>
      <c r="V1" s="2"/>
      <c r="W1" s="2"/>
      <c r="X1" s="2"/>
      <c r="Y1" s="2"/>
      <c r="Z1" s="2"/>
    </row>
    <row r="2" spans="1:26" ht="37.5" customHeight="1" x14ac:dyDescent="0.25">
      <c r="A2" s="3">
        <v>1</v>
      </c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25">
      <c r="A3" s="4"/>
      <c r="B3" s="75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2"/>
      <c r="S3" s="2"/>
      <c r="T3" s="2"/>
      <c r="U3" s="2"/>
      <c r="V3" s="2"/>
      <c r="W3" s="2"/>
      <c r="X3" s="2"/>
      <c r="Y3" s="2"/>
      <c r="Z3" s="2"/>
    </row>
    <row r="4" spans="1:26" ht="31.5" customHeight="1" x14ac:dyDescent="0.25">
      <c r="A4" s="3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2"/>
      <c r="S4" s="2"/>
      <c r="T4" s="2"/>
      <c r="U4" s="2"/>
      <c r="V4" s="2"/>
      <c r="W4" s="2"/>
      <c r="X4" s="2"/>
      <c r="Y4" s="2"/>
      <c r="Z4" s="2"/>
    </row>
    <row r="5" spans="1:26" ht="28.5" customHeight="1" x14ac:dyDescent="0.25">
      <c r="A5" s="4"/>
      <c r="B5" s="78" t="s">
        <v>4</v>
      </c>
      <c r="C5" s="77"/>
      <c r="D5" s="78" t="s">
        <v>5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 x14ac:dyDescent="0.25">
      <c r="A6" s="4"/>
      <c r="B6" s="78" t="s">
        <v>6</v>
      </c>
      <c r="C6" s="77"/>
      <c r="D6" s="78" t="s">
        <v>7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7"/>
      <c r="R6" s="2"/>
      <c r="S6" s="2"/>
      <c r="T6" s="2"/>
      <c r="U6" s="2"/>
      <c r="V6" s="2"/>
      <c r="W6" s="2"/>
      <c r="X6" s="2"/>
      <c r="Y6" s="2"/>
      <c r="Z6" s="2"/>
    </row>
    <row r="7" spans="1:26" ht="31.5" customHeight="1" x14ac:dyDescent="0.25">
      <c r="A7" s="3">
        <v>3</v>
      </c>
      <c r="B7" s="85" t="s">
        <v>8</v>
      </c>
      <c r="C7" s="76"/>
      <c r="D7" s="76"/>
      <c r="E7" s="76"/>
      <c r="F7" s="76"/>
      <c r="G7" s="76"/>
      <c r="H7" s="86"/>
      <c r="I7" s="6"/>
      <c r="J7" s="6"/>
      <c r="K7" s="6"/>
      <c r="L7" s="6"/>
      <c r="M7" s="6"/>
      <c r="N7" s="6"/>
      <c r="O7" s="6"/>
      <c r="P7" s="6"/>
      <c r="Q7" s="6"/>
      <c r="R7" s="2"/>
      <c r="S7" s="2"/>
      <c r="T7" s="2"/>
      <c r="U7" s="2"/>
      <c r="V7" s="2"/>
      <c r="W7" s="2"/>
      <c r="X7" s="2"/>
      <c r="Y7" s="2"/>
      <c r="Z7" s="2"/>
    </row>
    <row r="8" spans="1:26" ht="37.5" customHeight="1" x14ac:dyDescent="0.25">
      <c r="A8" s="4"/>
      <c r="B8" s="87" t="s">
        <v>9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  <c r="R8" s="2"/>
      <c r="S8" s="2"/>
      <c r="T8" s="2"/>
      <c r="U8" s="2"/>
      <c r="V8" s="2"/>
      <c r="W8" s="2"/>
      <c r="X8" s="2"/>
      <c r="Y8" s="2"/>
      <c r="Z8" s="2"/>
    </row>
    <row r="9" spans="1:26" ht="31.5" customHeight="1" x14ac:dyDescent="0.25">
      <c r="A9" s="3">
        <v>4</v>
      </c>
      <c r="B9" s="85" t="s">
        <v>10</v>
      </c>
      <c r="C9" s="76"/>
      <c r="D9" s="76"/>
      <c r="E9" s="76"/>
      <c r="F9" s="76"/>
      <c r="G9" s="76"/>
      <c r="H9" s="86"/>
      <c r="I9" s="6"/>
      <c r="J9" s="6"/>
      <c r="K9" s="6"/>
      <c r="L9" s="6"/>
      <c r="M9" s="6"/>
      <c r="N9" s="6"/>
      <c r="O9" s="6"/>
      <c r="P9" s="6"/>
      <c r="Q9" s="6"/>
      <c r="R9" s="2"/>
      <c r="S9" s="2"/>
      <c r="T9" s="2"/>
      <c r="U9" s="2"/>
      <c r="V9" s="2"/>
      <c r="W9" s="2"/>
      <c r="X9" s="2"/>
      <c r="Y9" s="2"/>
      <c r="Z9" s="2"/>
    </row>
    <row r="10" spans="1:26" ht="37.5" customHeight="1" x14ac:dyDescent="0.25">
      <c r="A10" s="4"/>
      <c r="B10" s="87" t="s">
        <v>11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7"/>
      <c r="R10" s="2"/>
      <c r="S10" s="2"/>
      <c r="T10" s="2"/>
      <c r="U10" s="2"/>
      <c r="V10" s="2"/>
      <c r="W10" s="2"/>
      <c r="X10" s="2"/>
      <c r="Y10" s="2"/>
      <c r="Z10" s="2"/>
    </row>
    <row r="11" spans="1:26" ht="37.5" customHeight="1" x14ac:dyDescent="0.25">
      <c r="A11" s="3">
        <v>5</v>
      </c>
      <c r="B11" s="5" t="s">
        <v>12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 x14ac:dyDescent="0.25">
      <c r="A12" s="1"/>
      <c r="B12" s="88" t="s">
        <v>13</v>
      </c>
      <c r="C12" s="89" t="s">
        <v>14</v>
      </c>
      <c r="D12" s="89" t="s">
        <v>15</v>
      </c>
      <c r="E12" s="79" t="s">
        <v>16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  <c r="Q12" s="80" t="s">
        <v>17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32.25" customHeight="1" x14ac:dyDescent="0.25">
      <c r="A13" s="1"/>
      <c r="B13" s="81"/>
      <c r="C13" s="81"/>
      <c r="D13" s="81"/>
      <c r="E13" s="8" t="s">
        <v>18</v>
      </c>
      <c r="F13" s="8" t="s">
        <v>19</v>
      </c>
      <c r="G13" s="8" t="s">
        <v>20</v>
      </c>
      <c r="H13" s="8" t="s">
        <v>21</v>
      </c>
      <c r="I13" s="8" t="s">
        <v>22</v>
      </c>
      <c r="J13" s="8" t="s">
        <v>23</v>
      </c>
      <c r="K13" s="8" t="s">
        <v>24</v>
      </c>
      <c r="L13" s="8" t="s">
        <v>25</v>
      </c>
      <c r="M13" s="8" t="s">
        <v>26</v>
      </c>
      <c r="N13" s="8" t="s">
        <v>27</v>
      </c>
      <c r="O13" s="8" t="s">
        <v>28</v>
      </c>
      <c r="P13" s="8" t="s">
        <v>29</v>
      </c>
      <c r="Q13" s="81"/>
      <c r="R13" s="2"/>
      <c r="S13" s="2"/>
      <c r="T13" s="2"/>
      <c r="U13" s="2"/>
      <c r="V13" s="2"/>
      <c r="W13" s="2"/>
      <c r="X13" s="2"/>
      <c r="Y13" s="2"/>
      <c r="Z13" s="2"/>
    </row>
    <row r="14" spans="1:26" ht="91.5" customHeight="1" x14ac:dyDescent="0.25">
      <c r="A14" s="1"/>
      <c r="B14" s="9" t="s">
        <v>30</v>
      </c>
      <c r="C14" s="10" t="s">
        <v>31</v>
      </c>
      <c r="D14" s="11">
        <f>+Q14</f>
        <v>40</v>
      </c>
      <c r="E14" s="12">
        <f t="shared" ref="E14:P14" si="0">SUM(E17:E20)</f>
        <v>3</v>
      </c>
      <c r="F14" s="12">
        <f t="shared" si="0"/>
        <v>3</v>
      </c>
      <c r="G14" s="12">
        <f t="shared" si="0"/>
        <v>4</v>
      </c>
      <c r="H14" s="12">
        <f t="shared" si="0"/>
        <v>3</v>
      </c>
      <c r="I14" s="12">
        <f t="shared" si="0"/>
        <v>3</v>
      </c>
      <c r="J14" s="12">
        <f t="shared" si="0"/>
        <v>4</v>
      </c>
      <c r="K14" s="12">
        <f t="shared" si="0"/>
        <v>3</v>
      </c>
      <c r="L14" s="12">
        <f t="shared" si="0"/>
        <v>3</v>
      </c>
      <c r="M14" s="12">
        <f t="shared" si="0"/>
        <v>4</v>
      </c>
      <c r="N14" s="12">
        <f t="shared" si="0"/>
        <v>3</v>
      </c>
      <c r="O14" s="12">
        <f t="shared" si="0"/>
        <v>3</v>
      </c>
      <c r="P14" s="12">
        <f t="shared" si="0"/>
        <v>4</v>
      </c>
      <c r="Q14" s="13">
        <f>SUM(E14:P14)</f>
        <v>40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27" customHeight="1" x14ac:dyDescent="0.25">
      <c r="A15" s="1"/>
      <c r="B15" s="82" t="s">
        <v>32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90"/>
      <c r="R15" s="2"/>
      <c r="S15" s="2"/>
      <c r="T15" s="2"/>
      <c r="U15" s="2"/>
      <c r="V15" s="2"/>
      <c r="W15" s="2"/>
      <c r="X15" s="2"/>
      <c r="Y15" s="2"/>
      <c r="Z15" s="2"/>
    </row>
    <row r="16" spans="1:26" ht="59.25" customHeight="1" x14ac:dyDescent="0.25">
      <c r="A16" s="1"/>
      <c r="B16" s="14" t="s">
        <v>33</v>
      </c>
      <c r="C16" s="15" t="s">
        <v>34</v>
      </c>
      <c r="D16" s="16" t="s">
        <v>14</v>
      </c>
      <c r="E16" s="17" t="s">
        <v>18</v>
      </c>
      <c r="F16" s="17" t="s">
        <v>19</v>
      </c>
      <c r="G16" s="17" t="s">
        <v>20</v>
      </c>
      <c r="H16" s="17" t="s">
        <v>21</v>
      </c>
      <c r="I16" s="17" t="s">
        <v>22</v>
      </c>
      <c r="J16" s="17" t="s">
        <v>23</v>
      </c>
      <c r="K16" s="17" t="s">
        <v>24</v>
      </c>
      <c r="L16" s="17" t="s">
        <v>25</v>
      </c>
      <c r="M16" s="17" t="s">
        <v>26</v>
      </c>
      <c r="N16" s="17" t="s">
        <v>27</v>
      </c>
      <c r="O16" s="17" t="s">
        <v>28</v>
      </c>
      <c r="P16" s="17" t="s">
        <v>29</v>
      </c>
      <c r="Q16" s="18" t="s">
        <v>17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99" customHeight="1" x14ac:dyDescent="0.25">
      <c r="A17" s="1"/>
      <c r="B17" s="19" t="s">
        <v>35</v>
      </c>
      <c r="C17" s="19"/>
      <c r="D17" s="20" t="s">
        <v>36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2">
        <f t="shared" ref="Q17:Q20" si="1">SUM(E17:P17)</f>
        <v>12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80.25" customHeight="1" x14ac:dyDescent="0.25">
      <c r="A18" s="1"/>
      <c r="B18" s="19" t="s">
        <v>37</v>
      </c>
      <c r="C18" s="19"/>
      <c r="D18" s="20" t="s">
        <v>36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3">
        <f t="shared" si="1"/>
        <v>12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65.25" customHeight="1" x14ac:dyDescent="0.25">
      <c r="A19" s="1"/>
      <c r="B19" s="19" t="s">
        <v>38</v>
      </c>
      <c r="C19" s="19"/>
      <c r="D19" s="20" t="s">
        <v>36</v>
      </c>
      <c r="E19" s="21"/>
      <c r="F19" s="21"/>
      <c r="G19" s="21">
        <v>1</v>
      </c>
      <c r="H19" s="21"/>
      <c r="I19" s="21"/>
      <c r="J19" s="21">
        <v>1</v>
      </c>
      <c r="K19" s="21"/>
      <c r="L19" s="21"/>
      <c r="M19" s="21">
        <v>1</v>
      </c>
      <c r="N19" s="21"/>
      <c r="O19" s="21"/>
      <c r="P19" s="21">
        <v>1</v>
      </c>
      <c r="Q19" s="22">
        <f t="shared" si="1"/>
        <v>4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96" customHeight="1" x14ac:dyDescent="0.25">
      <c r="A20" s="1"/>
      <c r="B20" s="19" t="s">
        <v>39</v>
      </c>
      <c r="C20" s="19"/>
      <c r="D20" s="20" t="s">
        <v>36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5">
        <f t="shared" si="1"/>
        <v>12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51.75" customHeight="1" x14ac:dyDescent="0.25">
      <c r="A21" s="1"/>
      <c r="B21" s="6"/>
      <c r="C21" s="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"/>
      <c r="S21" s="2"/>
      <c r="T21" s="2"/>
      <c r="U21" s="2"/>
      <c r="V21" s="2"/>
      <c r="W21" s="2"/>
      <c r="X21" s="2"/>
      <c r="Y21" s="2"/>
      <c r="Z21" s="2"/>
    </row>
    <row r="22" spans="1:26" ht="27.75" customHeight="1" x14ac:dyDescent="0.25">
      <c r="A22" s="1"/>
      <c r="B22" s="91" t="s">
        <v>40</v>
      </c>
      <c r="C22" s="92"/>
      <c r="D22" s="89" t="s">
        <v>41</v>
      </c>
      <c r="E22" s="79" t="s">
        <v>42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8"/>
      <c r="R22" s="2"/>
      <c r="S22" s="2"/>
      <c r="T22" s="2"/>
      <c r="U22" s="2"/>
      <c r="V22" s="2"/>
      <c r="W22" s="2"/>
      <c r="X22" s="2"/>
      <c r="Y22" s="2"/>
      <c r="Z22" s="2"/>
    </row>
    <row r="23" spans="1:26" ht="32.25" customHeight="1" x14ac:dyDescent="0.25">
      <c r="A23" s="1"/>
      <c r="B23" s="93"/>
      <c r="C23" s="94"/>
      <c r="D23" s="81"/>
      <c r="E23" s="8" t="s">
        <v>18</v>
      </c>
      <c r="F23" s="8" t="s">
        <v>19</v>
      </c>
      <c r="G23" s="8" t="s">
        <v>20</v>
      </c>
      <c r="H23" s="8" t="s">
        <v>21</v>
      </c>
      <c r="I23" s="8" t="s">
        <v>22</v>
      </c>
      <c r="J23" s="8" t="s">
        <v>23</v>
      </c>
      <c r="K23" s="8" t="s">
        <v>24</v>
      </c>
      <c r="L23" s="8" t="s">
        <v>25</v>
      </c>
      <c r="M23" s="8" t="s">
        <v>26</v>
      </c>
      <c r="N23" s="8" t="s">
        <v>27</v>
      </c>
      <c r="O23" s="8" t="s">
        <v>28</v>
      </c>
      <c r="P23" s="8" t="s">
        <v>29</v>
      </c>
      <c r="Q23" s="8" t="s">
        <v>17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52.5" customHeight="1" x14ac:dyDescent="0.25">
      <c r="A24" s="1"/>
      <c r="B24" s="95" t="s">
        <v>43</v>
      </c>
      <c r="C24" s="77"/>
      <c r="D24" s="28" t="s">
        <v>44</v>
      </c>
      <c r="E24" s="29">
        <v>32700</v>
      </c>
      <c r="F24" s="29">
        <v>32700</v>
      </c>
      <c r="G24" s="29">
        <v>32700</v>
      </c>
      <c r="H24" s="29">
        <v>32700</v>
      </c>
      <c r="I24" s="29">
        <v>47700</v>
      </c>
      <c r="J24" s="29">
        <v>32700</v>
      </c>
      <c r="K24" s="29">
        <v>62700</v>
      </c>
      <c r="L24" s="29">
        <v>32700</v>
      </c>
      <c r="M24" s="29">
        <v>47615</v>
      </c>
      <c r="N24" s="29">
        <v>32700</v>
      </c>
      <c r="O24" s="29">
        <v>47700</v>
      </c>
      <c r="P24" s="29">
        <v>62700</v>
      </c>
      <c r="Q24" s="29">
        <v>497315</v>
      </c>
      <c r="R24" s="2" t="s">
        <v>45</v>
      </c>
      <c r="S24" s="2"/>
      <c r="T24" s="2"/>
      <c r="U24" s="2"/>
      <c r="V24" s="2"/>
      <c r="W24" s="2"/>
      <c r="X24" s="2"/>
      <c r="Y24" s="2"/>
      <c r="Z24" s="2"/>
    </row>
    <row r="25" spans="1:26" ht="52.5" customHeight="1" x14ac:dyDescent="0.25">
      <c r="A25" s="1"/>
      <c r="B25" s="95" t="s">
        <v>46</v>
      </c>
      <c r="C25" s="77"/>
      <c r="D25" s="28" t="s">
        <v>44</v>
      </c>
      <c r="E25" s="29">
        <v>71312</v>
      </c>
      <c r="F25" s="29">
        <v>71312.333333333328</v>
      </c>
      <c r="G25" s="29">
        <v>73812.333333333328</v>
      </c>
      <c r="H25" s="29">
        <v>66209.333333333328</v>
      </c>
      <c r="I25" s="29">
        <v>35712.333333333328</v>
      </c>
      <c r="J25" s="29">
        <v>21452.333333333332</v>
      </c>
      <c r="K25" s="29">
        <v>17812.333333333332</v>
      </c>
      <c r="L25" s="29">
        <v>11448.333333333332</v>
      </c>
      <c r="M25" s="29">
        <v>5312.333333333333</v>
      </c>
      <c r="N25" s="29">
        <v>8212.3333333333321</v>
      </c>
      <c r="O25" s="29">
        <v>4612.333333333333</v>
      </c>
      <c r="P25" s="29">
        <v>4208.333333333333</v>
      </c>
      <c r="Q25" s="29">
        <v>391416.66666666645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60.75" customHeight="1" x14ac:dyDescent="0.25">
      <c r="A26" s="1"/>
      <c r="B26" s="95" t="s">
        <v>47</v>
      </c>
      <c r="C26" s="77"/>
      <c r="D26" s="28" t="s">
        <v>44</v>
      </c>
      <c r="E26" s="29">
        <v>102613.16666666667</v>
      </c>
      <c r="F26" s="29">
        <v>102613.16666666667</v>
      </c>
      <c r="G26" s="29">
        <v>102613.16666666667</v>
      </c>
      <c r="H26" s="29">
        <v>102613.16666666667</v>
      </c>
      <c r="I26" s="29">
        <v>102613.16666666667</v>
      </c>
      <c r="J26" s="29">
        <v>102613.16666666667</v>
      </c>
      <c r="K26" s="29">
        <v>105313.16666666667</v>
      </c>
      <c r="L26" s="29">
        <v>102613.16666666667</v>
      </c>
      <c r="M26" s="29">
        <v>102613.16666666667</v>
      </c>
      <c r="N26" s="29">
        <v>102613.16666666667</v>
      </c>
      <c r="O26" s="29">
        <v>102613.16666666667</v>
      </c>
      <c r="P26" s="29">
        <v>105313.16666666667</v>
      </c>
      <c r="Q26" s="29">
        <v>1236758</v>
      </c>
      <c r="R26" s="2" t="s">
        <v>45</v>
      </c>
      <c r="S26" s="2"/>
      <c r="T26" s="2"/>
      <c r="U26" s="2"/>
      <c r="V26" s="2"/>
      <c r="W26" s="2"/>
      <c r="X26" s="2"/>
      <c r="Y26" s="2"/>
      <c r="Z26" s="2"/>
    </row>
    <row r="27" spans="1:26" ht="32.25" customHeight="1" x14ac:dyDescent="0.25">
      <c r="A27" s="1"/>
      <c r="B27" s="96" t="s">
        <v>48</v>
      </c>
      <c r="C27" s="76"/>
      <c r="D27" s="77"/>
      <c r="E27" s="30">
        <f t="shared" ref="E27:P27" si="2">SUM(E24:E26)</f>
        <v>206625.16666666669</v>
      </c>
      <c r="F27" s="30">
        <f t="shared" si="2"/>
        <v>206625.5</v>
      </c>
      <c r="G27" s="30">
        <f t="shared" si="2"/>
        <v>209125.5</v>
      </c>
      <c r="H27" s="30">
        <f t="shared" si="2"/>
        <v>201522.5</v>
      </c>
      <c r="I27" s="30">
        <f t="shared" si="2"/>
        <v>186025.5</v>
      </c>
      <c r="J27" s="30">
        <f t="shared" si="2"/>
        <v>156765.5</v>
      </c>
      <c r="K27" s="30">
        <f t="shared" si="2"/>
        <v>185825.5</v>
      </c>
      <c r="L27" s="30">
        <f t="shared" si="2"/>
        <v>146761.5</v>
      </c>
      <c r="M27" s="30">
        <f t="shared" si="2"/>
        <v>155540.5</v>
      </c>
      <c r="N27" s="30">
        <f t="shared" si="2"/>
        <v>143525.5</v>
      </c>
      <c r="O27" s="30">
        <f t="shared" si="2"/>
        <v>154925.5</v>
      </c>
      <c r="P27" s="30">
        <f t="shared" si="2"/>
        <v>172221.5</v>
      </c>
      <c r="Q27" s="30">
        <f>SUM(E27:P27)</f>
        <v>2125489.666666667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40.5" customHeight="1" x14ac:dyDescent="0.25">
      <c r="A28" s="1"/>
      <c r="B28" s="82" t="s">
        <v>49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4"/>
      <c r="R28" s="2"/>
      <c r="S28" s="2"/>
      <c r="T28" s="2"/>
      <c r="U28" s="2"/>
      <c r="V28" s="2"/>
      <c r="W28" s="2"/>
      <c r="X28" s="2"/>
      <c r="Y28" s="2"/>
      <c r="Z28" s="2"/>
    </row>
    <row r="29" spans="1:26" ht="37.5" customHeight="1" x14ac:dyDescent="0.25">
      <c r="A29" s="1"/>
      <c r="B29" s="14" t="s">
        <v>33</v>
      </c>
      <c r="C29" s="16" t="s">
        <v>14</v>
      </c>
      <c r="D29" s="16" t="s">
        <v>15</v>
      </c>
      <c r="E29" s="17" t="s">
        <v>18</v>
      </c>
      <c r="F29" s="17" t="s">
        <v>19</v>
      </c>
      <c r="G29" s="17" t="s">
        <v>20</v>
      </c>
      <c r="H29" s="17" t="s">
        <v>21</v>
      </c>
      <c r="I29" s="17" t="s">
        <v>22</v>
      </c>
      <c r="J29" s="17" t="s">
        <v>23</v>
      </c>
      <c r="K29" s="17" t="s">
        <v>24</v>
      </c>
      <c r="L29" s="17" t="s">
        <v>25</v>
      </c>
      <c r="M29" s="17" t="s">
        <v>26</v>
      </c>
      <c r="N29" s="17" t="s">
        <v>27</v>
      </c>
      <c r="O29" s="17" t="s">
        <v>28</v>
      </c>
      <c r="P29" s="17" t="s">
        <v>29</v>
      </c>
      <c r="Q29" s="17" t="s">
        <v>17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90" customHeight="1" x14ac:dyDescent="0.25">
      <c r="A30" s="1"/>
      <c r="B30" s="97" t="s">
        <v>35</v>
      </c>
      <c r="C30" s="98"/>
      <c r="D30" s="99"/>
      <c r="E30" s="31">
        <f t="shared" ref="E30:P30" si="3">SUM(E31:E38)</f>
        <v>52328.291666666664</v>
      </c>
      <c r="F30" s="31">
        <f t="shared" si="3"/>
        <v>52328.291666666664</v>
      </c>
      <c r="G30" s="31">
        <f t="shared" si="3"/>
        <v>52328.291666666664</v>
      </c>
      <c r="H30" s="31">
        <f t="shared" si="3"/>
        <v>44469.291666666664</v>
      </c>
      <c r="I30" s="31">
        <f t="shared" si="3"/>
        <v>48078.291666666664</v>
      </c>
      <c r="J30" s="31">
        <f t="shared" si="3"/>
        <v>39574.958333333336</v>
      </c>
      <c r="K30" s="31">
        <f t="shared" si="3"/>
        <v>45836.624999999993</v>
      </c>
      <c r="L30" s="31">
        <f t="shared" si="3"/>
        <v>36240.291666666664</v>
      </c>
      <c r="M30" s="31">
        <f t="shared" si="3"/>
        <v>38057.041666666664</v>
      </c>
      <c r="N30" s="31">
        <f t="shared" si="3"/>
        <v>34328.291666666664</v>
      </c>
      <c r="O30" s="31">
        <f t="shared" si="3"/>
        <v>38078.291666666664</v>
      </c>
      <c r="P30" s="31">
        <f t="shared" si="3"/>
        <v>42503.291666666664</v>
      </c>
      <c r="Q30" s="32">
        <f t="shared" ref="Q30:Q75" si="4">SUM(E30:P30)</f>
        <v>524151.25000000006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40.5" customHeight="1" x14ac:dyDescent="0.25">
      <c r="A31" s="1"/>
      <c r="B31" s="33" t="s">
        <v>50</v>
      </c>
      <c r="C31" s="33" t="s">
        <v>51</v>
      </c>
      <c r="D31" s="34">
        <v>1</v>
      </c>
      <c r="E31" s="35">
        <v>8175</v>
      </c>
      <c r="F31" s="35">
        <v>8175</v>
      </c>
      <c r="G31" s="35">
        <v>8175</v>
      </c>
      <c r="H31" s="35">
        <v>8175</v>
      </c>
      <c r="I31" s="35">
        <v>11925</v>
      </c>
      <c r="J31" s="35">
        <v>8175</v>
      </c>
      <c r="K31" s="35">
        <v>15675</v>
      </c>
      <c r="L31" s="35">
        <v>8175</v>
      </c>
      <c r="M31" s="35">
        <v>11903.75</v>
      </c>
      <c r="N31" s="35">
        <v>8175</v>
      </c>
      <c r="O31" s="35">
        <v>11925</v>
      </c>
      <c r="P31" s="35">
        <v>15675</v>
      </c>
      <c r="Q31" s="36">
        <f t="shared" si="4"/>
        <v>124328.75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 x14ac:dyDescent="0.25">
      <c r="A32" s="1"/>
      <c r="B32" s="19" t="s">
        <v>52</v>
      </c>
      <c r="C32" s="19" t="s">
        <v>53</v>
      </c>
      <c r="D32" s="20" t="s">
        <v>54</v>
      </c>
      <c r="E32" s="31">
        <v>6666.666666666667</v>
      </c>
      <c r="F32" s="31">
        <v>6666.666666666667</v>
      </c>
      <c r="G32" s="31">
        <v>6666.666666666667</v>
      </c>
      <c r="H32" s="31">
        <v>6666.666666666667</v>
      </c>
      <c r="I32" s="31">
        <v>6666.666666666667</v>
      </c>
      <c r="J32" s="31">
        <v>1913.3333333333333</v>
      </c>
      <c r="K32" s="31"/>
      <c r="L32" s="31"/>
      <c r="M32" s="31"/>
      <c r="N32" s="31"/>
      <c r="O32" s="31"/>
      <c r="P32" s="31"/>
      <c r="Q32" s="32">
        <f t="shared" si="4"/>
        <v>35246.666666666672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20.25" customHeight="1" x14ac:dyDescent="0.25">
      <c r="A33" s="1"/>
      <c r="B33" s="19" t="s">
        <v>55</v>
      </c>
      <c r="C33" s="19" t="s">
        <v>53</v>
      </c>
      <c r="D33" s="20" t="s">
        <v>54</v>
      </c>
      <c r="E33" s="31">
        <v>3333.3333333333335</v>
      </c>
      <c r="F33" s="31">
        <v>3333.3333333333335</v>
      </c>
      <c r="G33" s="31">
        <v>3333.3333333333335</v>
      </c>
      <c r="H33" s="31">
        <v>3333.3333333333335</v>
      </c>
      <c r="I33" s="31">
        <v>3333.3333333333335</v>
      </c>
      <c r="J33" s="31">
        <v>3333.3333333333335</v>
      </c>
      <c r="K33" s="31">
        <v>3333.3333333333335</v>
      </c>
      <c r="L33" s="31">
        <v>1912</v>
      </c>
      <c r="M33" s="31">
        <v>0</v>
      </c>
      <c r="N33" s="31"/>
      <c r="O33" s="31"/>
      <c r="P33" s="31"/>
      <c r="Q33" s="32">
        <f t="shared" si="4"/>
        <v>25245.333333333332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20.25" customHeight="1" x14ac:dyDescent="0.25">
      <c r="A34" s="1"/>
      <c r="B34" s="19" t="s">
        <v>56</v>
      </c>
      <c r="C34" s="19" t="s">
        <v>57</v>
      </c>
      <c r="D34" s="20" t="s">
        <v>54</v>
      </c>
      <c r="E34" s="31">
        <v>500</v>
      </c>
      <c r="F34" s="31">
        <v>500</v>
      </c>
      <c r="G34" s="31">
        <v>500</v>
      </c>
      <c r="H34" s="31">
        <v>500</v>
      </c>
      <c r="I34" s="31">
        <v>500</v>
      </c>
      <c r="J34" s="31">
        <v>500</v>
      </c>
      <c r="K34" s="31">
        <v>500</v>
      </c>
      <c r="L34" s="31">
        <v>500</v>
      </c>
      <c r="M34" s="31">
        <v>500</v>
      </c>
      <c r="N34" s="31">
        <v>500</v>
      </c>
      <c r="O34" s="31">
        <v>500</v>
      </c>
      <c r="P34" s="31">
        <v>500</v>
      </c>
      <c r="Q34" s="32">
        <f t="shared" si="4"/>
        <v>6000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 x14ac:dyDescent="0.25">
      <c r="A35" s="1"/>
      <c r="B35" s="33" t="s">
        <v>58</v>
      </c>
      <c r="C35" s="33" t="s">
        <v>53</v>
      </c>
      <c r="D35" s="34" t="s">
        <v>54</v>
      </c>
      <c r="E35" s="35">
        <v>25225</v>
      </c>
      <c r="F35" s="35">
        <v>25225</v>
      </c>
      <c r="G35" s="35">
        <v>25225</v>
      </c>
      <c r="H35" s="35">
        <v>25225</v>
      </c>
      <c r="I35" s="35">
        <v>25225</v>
      </c>
      <c r="J35" s="35">
        <v>25225</v>
      </c>
      <c r="K35" s="35">
        <v>25225</v>
      </c>
      <c r="L35" s="35">
        <v>25225</v>
      </c>
      <c r="M35" s="35">
        <v>25225</v>
      </c>
      <c r="N35" s="35">
        <v>25225</v>
      </c>
      <c r="O35" s="35">
        <v>25225</v>
      </c>
      <c r="P35" s="35">
        <v>25225</v>
      </c>
      <c r="Q35" s="36">
        <f t="shared" si="4"/>
        <v>302700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 x14ac:dyDescent="0.25">
      <c r="A36" s="1"/>
      <c r="B36" s="33" t="s">
        <v>59</v>
      </c>
      <c r="C36" s="33" t="s">
        <v>53</v>
      </c>
      <c r="D36" s="34" t="s">
        <v>54</v>
      </c>
      <c r="E36" s="35">
        <v>428.29166666666669</v>
      </c>
      <c r="F36" s="35">
        <v>428.29166666666669</v>
      </c>
      <c r="G36" s="35">
        <v>428.29166666666669</v>
      </c>
      <c r="H36" s="35">
        <v>428.29166666666669</v>
      </c>
      <c r="I36" s="35">
        <v>428.29166666666669</v>
      </c>
      <c r="J36" s="35">
        <v>428.29166666666669</v>
      </c>
      <c r="K36" s="35">
        <v>428.29166666666669</v>
      </c>
      <c r="L36" s="35">
        <v>428.29166666666669</v>
      </c>
      <c r="M36" s="35">
        <v>428.29166666666669</v>
      </c>
      <c r="N36" s="35">
        <v>428.29166666666669</v>
      </c>
      <c r="O36" s="35">
        <v>428.29166666666669</v>
      </c>
      <c r="P36" s="35">
        <v>428.29166666666669</v>
      </c>
      <c r="Q36" s="36">
        <f t="shared" si="4"/>
        <v>5139.5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20.25" customHeight="1" x14ac:dyDescent="0.25">
      <c r="A37" s="1"/>
      <c r="B37" s="33" t="s">
        <v>60</v>
      </c>
      <c r="C37" s="33" t="s">
        <v>53</v>
      </c>
      <c r="D37" s="34" t="s">
        <v>54</v>
      </c>
      <c r="E37" s="35"/>
      <c r="F37" s="35"/>
      <c r="G37" s="35">
        <v>0</v>
      </c>
      <c r="H37" s="35">
        <v>0</v>
      </c>
      <c r="I37" s="35">
        <v>0</v>
      </c>
      <c r="J37" s="35">
        <v>0</v>
      </c>
      <c r="K37" s="35">
        <v>675</v>
      </c>
      <c r="L37" s="35">
        <v>0</v>
      </c>
      <c r="M37" s="35">
        <v>0</v>
      </c>
      <c r="N37" s="35">
        <v>0</v>
      </c>
      <c r="O37" s="35">
        <v>0</v>
      </c>
      <c r="P37" s="35">
        <v>675</v>
      </c>
      <c r="Q37" s="36">
        <f t="shared" si="4"/>
        <v>1350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41.25" customHeight="1" x14ac:dyDescent="0.25">
      <c r="A38" s="1"/>
      <c r="B38" s="19" t="s">
        <v>61</v>
      </c>
      <c r="C38" s="19" t="s">
        <v>53</v>
      </c>
      <c r="D38" s="20">
        <v>1</v>
      </c>
      <c r="E38" s="31">
        <v>8000</v>
      </c>
      <c r="F38" s="31">
        <v>8000</v>
      </c>
      <c r="G38" s="31">
        <v>8000</v>
      </c>
      <c r="H38" s="31">
        <v>141</v>
      </c>
      <c r="I38" s="31"/>
      <c r="J38" s="31"/>
      <c r="K38" s="31"/>
      <c r="L38" s="31"/>
      <c r="M38" s="31"/>
      <c r="N38" s="31"/>
      <c r="O38" s="31"/>
      <c r="P38" s="31"/>
      <c r="Q38" s="32">
        <f t="shared" si="4"/>
        <v>24141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65.25" customHeight="1" x14ac:dyDescent="0.25">
      <c r="A39" s="1"/>
      <c r="B39" s="97" t="s">
        <v>37</v>
      </c>
      <c r="C39" s="98"/>
      <c r="D39" s="99"/>
      <c r="E39" s="31">
        <f t="shared" ref="E39:P39" si="5">SUM(E40:E52)</f>
        <v>63232.458333333328</v>
      </c>
      <c r="F39" s="31">
        <f t="shared" si="5"/>
        <v>63032.458333333328</v>
      </c>
      <c r="G39" s="31">
        <f t="shared" si="5"/>
        <v>65732.458333333328</v>
      </c>
      <c r="H39" s="31">
        <f t="shared" si="5"/>
        <v>64444.458333333328</v>
      </c>
      <c r="I39" s="31">
        <f t="shared" si="5"/>
        <v>48982.458333333328</v>
      </c>
      <c r="J39" s="31">
        <f t="shared" si="5"/>
        <v>40479.125</v>
      </c>
      <c r="K39" s="31">
        <f t="shared" si="5"/>
        <v>49240.791666666664</v>
      </c>
      <c r="L39" s="31">
        <f t="shared" si="5"/>
        <v>37144.458333333328</v>
      </c>
      <c r="M39" s="31">
        <f t="shared" si="5"/>
        <v>38961.208333333328</v>
      </c>
      <c r="N39" s="31">
        <f t="shared" si="5"/>
        <v>37732.458333333328</v>
      </c>
      <c r="O39" s="31">
        <f t="shared" si="5"/>
        <v>38882.458333333328</v>
      </c>
      <c r="P39" s="31">
        <f t="shared" si="5"/>
        <v>43307.458333333328</v>
      </c>
      <c r="Q39" s="31">
        <f t="shared" si="4"/>
        <v>591172.25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39.75" customHeight="1" x14ac:dyDescent="0.25">
      <c r="A40" s="1"/>
      <c r="B40" s="33" t="s">
        <v>50</v>
      </c>
      <c r="C40" s="33" t="s">
        <v>51</v>
      </c>
      <c r="D40" s="34">
        <v>1</v>
      </c>
      <c r="E40" s="35">
        <v>8175</v>
      </c>
      <c r="F40" s="35">
        <v>8175</v>
      </c>
      <c r="G40" s="35">
        <v>8175</v>
      </c>
      <c r="H40" s="35">
        <v>8175</v>
      </c>
      <c r="I40" s="35">
        <v>11925</v>
      </c>
      <c r="J40" s="35">
        <v>8175</v>
      </c>
      <c r="K40" s="35">
        <v>15675</v>
      </c>
      <c r="L40" s="35">
        <v>8175</v>
      </c>
      <c r="M40" s="35">
        <v>11903.75</v>
      </c>
      <c r="N40" s="35">
        <v>8175</v>
      </c>
      <c r="O40" s="35">
        <v>11925</v>
      </c>
      <c r="P40" s="35">
        <v>15675</v>
      </c>
      <c r="Q40" s="35">
        <f t="shared" si="4"/>
        <v>124328.75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21.75" customHeight="1" x14ac:dyDescent="0.25">
      <c r="A41" s="1"/>
      <c r="B41" s="19" t="s">
        <v>62</v>
      </c>
      <c r="C41" s="19" t="s">
        <v>57</v>
      </c>
      <c r="D41" s="20" t="s">
        <v>54</v>
      </c>
      <c r="E41" s="31">
        <v>604.16666666666663</v>
      </c>
      <c r="F41" s="31">
        <v>604.16666666666663</v>
      </c>
      <c r="G41" s="31">
        <v>604.16666666666663</v>
      </c>
      <c r="H41" s="31">
        <v>604.16666666666663</v>
      </c>
      <c r="I41" s="31">
        <v>604.16666666666663</v>
      </c>
      <c r="J41" s="31">
        <v>604.16666666666663</v>
      </c>
      <c r="K41" s="31">
        <v>604.16666666666663</v>
      </c>
      <c r="L41" s="31">
        <v>604.16666666666663</v>
      </c>
      <c r="M41" s="31">
        <v>604.16666666666663</v>
      </c>
      <c r="N41" s="31">
        <v>604.16666666666663</v>
      </c>
      <c r="O41" s="31">
        <v>604.16666666666663</v>
      </c>
      <c r="P41" s="31">
        <v>604.16666666666663</v>
      </c>
      <c r="Q41" s="31">
        <f t="shared" si="4"/>
        <v>7250.0000000000009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21.75" customHeight="1" x14ac:dyDescent="0.25">
      <c r="A42" s="1"/>
      <c r="B42" s="19" t="s">
        <v>63</v>
      </c>
      <c r="C42" s="19" t="s">
        <v>57</v>
      </c>
      <c r="D42" s="20" t="s">
        <v>54</v>
      </c>
      <c r="E42" s="31">
        <v>200</v>
      </c>
      <c r="F42" s="31">
        <v>0</v>
      </c>
      <c r="G42" s="31">
        <v>200</v>
      </c>
      <c r="H42" s="31">
        <v>0</v>
      </c>
      <c r="I42" s="31">
        <v>200</v>
      </c>
      <c r="J42" s="31">
        <v>200</v>
      </c>
      <c r="K42" s="31">
        <v>200</v>
      </c>
      <c r="L42" s="31">
        <v>200</v>
      </c>
      <c r="M42" s="31">
        <v>200</v>
      </c>
      <c r="N42" s="31">
        <v>200</v>
      </c>
      <c r="O42" s="31">
        <v>200</v>
      </c>
      <c r="P42" s="31">
        <v>200</v>
      </c>
      <c r="Q42" s="31">
        <f t="shared" si="4"/>
        <v>2000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21.75" customHeight="1" x14ac:dyDescent="0.25">
      <c r="A43" s="1"/>
      <c r="B43" s="19" t="s">
        <v>52</v>
      </c>
      <c r="C43" s="19" t="s">
        <v>53</v>
      </c>
      <c r="D43" s="20" t="s">
        <v>54</v>
      </c>
      <c r="E43" s="31">
        <v>6666.666666666667</v>
      </c>
      <c r="F43" s="31">
        <v>6666.666666666667</v>
      </c>
      <c r="G43" s="31">
        <v>6666.666666666667</v>
      </c>
      <c r="H43" s="31">
        <v>6666.666666666667</v>
      </c>
      <c r="I43" s="31">
        <v>6666.666666666667</v>
      </c>
      <c r="J43" s="31">
        <v>1913.3333333333333</v>
      </c>
      <c r="K43" s="31"/>
      <c r="L43" s="31"/>
      <c r="M43" s="31"/>
      <c r="N43" s="31"/>
      <c r="O43" s="31"/>
      <c r="P43" s="31"/>
      <c r="Q43" s="31">
        <f t="shared" si="4"/>
        <v>35246.666666666672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21.75" customHeight="1" x14ac:dyDescent="0.25">
      <c r="A44" s="1"/>
      <c r="B44" s="19" t="s">
        <v>55</v>
      </c>
      <c r="C44" s="19" t="s">
        <v>53</v>
      </c>
      <c r="D44" s="20" t="s">
        <v>54</v>
      </c>
      <c r="E44" s="31">
        <v>3333.3333333333335</v>
      </c>
      <c r="F44" s="31">
        <v>3333.3333333333335</v>
      </c>
      <c r="G44" s="31">
        <v>3333.3333333333335</v>
      </c>
      <c r="H44" s="31">
        <v>3333.3333333333335</v>
      </c>
      <c r="I44" s="31">
        <v>3333.3333333333335</v>
      </c>
      <c r="J44" s="31">
        <v>3333.3333333333335</v>
      </c>
      <c r="K44" s="31">
        <v>3333.3333333333335</v>
      </c>
      <c r="L44" s="31">
        <v>1912</v>
      </c>
      <c r="M44" s="31">
        <v>0</v>
      </c>
      <c r="N44" s="31"/>
      <c r="O44" s="31"/>
      <c r="P44" s="31"/>
      <c r="Q44" s="31">
        <f t="shared" si="4"/>
        <v>25245.333333333332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21.75" customHeight="1" x14ac:dyDescent="0.25">
      <c r="A45" s="1"/>
      <c r="B45" s="19" t="s">
        <v>64</v>
      </c>
      <c r="C45" s="19" t="s">
        <v>57</v>
      </c>
      <c r="D45" s="20" t="s">
        <v>54</v>
      </c>
      <c r="E45" s="31"/>
      <c r="F45" s="31"/>
      <c r="G45" s="31">
        <v>2500</v>
      </c>
      <c r="H45" s="31"/>
      <c r="I45" s="31"/>
      <c r="J45" s="31"/>
      <c r="K45" s="31">
        <v>2500</v>
      </c>
      <c r="L45" s="31"/>
      <c r="M45" s="31"/>
      <c r="N45" s="31">
        <v>2500</v>
      </c>
      <c r="O45" s="31"/>
      <c r="P45" s="31"/>
      <c r="Q45" s="31">
        <f t="shared" si="4"/>
        <v>7500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21.75" customHeight="1" x14ac:dyDescent="0.25">
      <c r="A46" s="1"/>
      <c r="B46" s="19" t="s">
        <v>56</v>
      </c>
      <c r="C46" s="19" t="s">
        <v>57</v>
      </c>
      <c r="D46" s="20" t="s">
        <v>54</v>
      </c>
      <c r="E46" s="31">
        <v>500</v>
      </c>
      <c r="F46" s="31">
        <v>500</v>
      </c>
      <c r="G46" s="31">
        <v>500</v>
      </c>
      <c r="H46" s="31">
        <v>500</v>
      </c>
      <c r="I46" s="31">
        <v>500</v>
      </c>
      <c r="J46" s="31">
        <v>500</v>
      </c>
      <c r="K46" s="31">
        <v>500</v>
      </c>
      <c r="L46" s="31">
        <v>500</v>
      </c>
      <c r="M46" s="31">
        <v>500</v>
      </c>
      <c r="N46" s="31">
        <v>500</v>
      </c>
      <c r="O46" s="31">
        <v>500</v>
      </c>
      <c r="P46" s="31">
        <v>500</v>
      </c>
      <c r="Q46" s="31">
        <f t="shared" si="4"/>
        <v>6000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21.75" customHeight="1" x14ac:dyDescent="0.25">
      <c r="A47" s="1"/>
      <c r="B47" s="19" t="s">
        <v>65</v>
      </c>
      <c r="C47" s="19" t="s">
        <v>57</v>
      </c>
      <c r="D47" s="20" t="s">
        <v>54</v>
      </c>
      <c r="E47" s="31"/>
      <c r="F47" s="31"/>
      <c r="G47" s="31"/>
      <c r="H47" s="31">
        <v>1412</v>
      </c>
      <c r="I47" s="31"/>
      <c r="J47" s="31"/>
      <c r="K47" s="31"/>
      <c r="L47" s="31"/>
      <c r="M47" s="31"/>
      <c r="N47" s="31"/>
      <c r="O47" s="31"/>
      <c r="P47" s="31"/>
      <c r="Q47" s="31">
        <f t="shared" si="4"/>
        <v>1412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21.75" customHeight="1" x14ac:dyDescent="0.25">
      <c r="A48" s="1"/>
      <c r="B48" s="19" t="s">
        <v>66</v>
      </c>
      <c r="C48" s="19" t="s">
        <v>57</v>
      </c>
      <c r="D48" s="20" t="s">
        <v>54</v>
      </c>
      <c r="E48" s="31">
        <v>100</v>
      </c>
      <c r="F48" s="31">
        <v>100</v>
      </c>
      <c r="G48" s="31">
        <v>100</v>
      </c>
      <c r="H48" s="31">
        <v>100</v>
      </c>
      <c r="I48" s="31">
        <v>100</v>
      </c>
      <c r="J48" s="31">
        <v>100</v>
      </c>
      <c r="K48" s="31">
        <v>100</v>
      </c>
      <c r="L48" s="31">
        <v>100</v>
      </c>
      <c r="M48" s="31">
        <v>100</v>
      </c>
      <c r="N48" s="31">
        <v>100</v>
      </c>
      <c r="O48" s="31"/>
      <c r="P48" s="31"/>
      <c r="Q48" s="31">
        <f t="shared" si="4"/>
        <v>1000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21.75" customHeight="1" x14ac:dyDescent="0.25">
      <c r="A49" s="1"/>
      <c r="B49" s="33" t="s">
        <v>58</v>
      </c>
      <c r="C49" s="33" t="s">
        <v>53</v>
      </c>
      <c r="D49" s="34" t="s">
        <v>54</v>
      </c>
      <c r="E49" s="35">
        <v>25225</v>
      </c>
      <c r="F49" s="35">
        <v>25225</v>
      </c>
      <c r="G49" s="35">
        <v>25225</v>
      </c>
      <c r="H49" s="35">
        <v>25225</v>
      </c>
      <c r="I49" s="35">
        <v>25225</v>
      </c>
      <c r="J49" s="35">
        <v>25225</v>
      </c>
      <c r="K49" s="35">
        <v>25225</v>
      </c>
      <c r="L49" s="35">
        <v>25225</v>
      </c>
      <c r="M49" s="35">
        <v>25225</v>
      </c>
      <c r="N49" s="35">
        <v>25225</v>
      </c>
      <c r="O49" s="35">
        <v>25225</v>
      </c>
      <c r="P49" s="35">
        <v>25225</v>
      </c>
      <c r="Q49" s="35">
        <f t="shared" si="4"/>
        <v>302700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21.75" customHeight="1" x14ac:dyDescent="0.25">
      <c r="A50" s="1"/>
      <c r="B50" s="33" t="s">
        <v>59</v>
      </c>
      <c r="C50" s="33" t="s">
        <v>53</v>
      </c>
      <c r="D50" s="34" t="s">
        <v>54</v>
      </c>
      <c r="E50" s="35">
        <v>428.29166666666669</v>
      </c>
      <c r="F50" s="35">
        <v>428.29166666666669</v>
      </c>
      <c r="G50" s="35">
        <v>428.29166666666669</v>
      </c>
      <c r="H50" s="35">
        <v>428.29166666666669</v>
      </c>
      <c r="I50" s="35">
        <v>428.29166666666669</v>
      </c>
      <c r="J50" s="35">
        <v>428.29166666666669</v>
      </c>
      <c r="K50" s="35">
        <v>428.29166666666669</v>
      </c>
      <c r="L50" s="35">
        <v>428.29166666666669</v>
      </c>
      <c r="M50" s="35">
        <v>428.29166666666669</v>
      </c>
      <c r="N50" s="35">
        <v>428.29166666666669</v>
      </c>
      <c r="O50" s="35">
        <v>428.29166666666669</v>
      </c>
      <c r="P50" s="35">
        <v>428.29166666666669</v>
      </c>
      <c r="Q50" s="35">
        <f t="shared" si="4"/>
        <v>5139.5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21.75" customHeight="1" x14ac:dyDescent="0.25">
      <c r="A51" s="1"/>
      <c r="B51" s="33" t="s">
        <v>60</v>
      </c>
      <c r="C51" s="33" t="s">
        <v>53</v>
      </c>
      <c r="D51" s="34" t="s">
        <v>54</v>
      </c>
      <c r="E51" s="35"/>
      <c r="F51" s="35"/>
      <c r="G51" s="35">
        <v>0</v>
      </c>
      <c r="H51" s="35">
        <v>0</v>
      </c>
      <c r="I51" s="35">
        <v>0</v>
      </c>
      <c r="J51" s="35">
        <v>0</v>
      </c>
      <c r="K51" s="35">
        <v>675</v>
      </c>
      <c r="L51" s="35">
        <v>0</v>
      </c>
      <c r="M51" s="35">
        <v>0</v>
      </c>
      <c r="N51" s="35">
        <v>0</v>
      </c>
      <c r="O51" s="35">
        <v>0</v>
      </c>
      <c r="P51" s="35">
        <v>675</v>
      </c>
      <c r="Q51" s="35">
        <f t="shared" si="4"/>
        <v>1350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ht="33" customHeight="1" x14ac:dyDescent="0.25">
      <c r="A52" s="1"/>
      <c r="B52" s="19" t="s">
        <v>61</v>
      </c>
      <c r="C52" s="19" t="s">
        <v>53</v>
      </c>
      <c r="D52" s="20">
        <v>2</v>
      </c>
      <c r="E52" s="31">
        <v>18000</v>
      </c>
      <c r="F52" s="31">
        <v>18000</v>
      </c>
      <c r="G52" s="31">
        <v>18000</v>
      </c>
      <c r="H52" s="31">
        <v>18000</v>
      </c>
      <c r="I52" s="31"/>
      <c r="J52" s="31"/>
      <c r="K52" s="31"/>
      <c r="L52" s="31"/>
      <c r="M52" s="31"/>
      <c r="N52" s="31"/>
      <c r="O52" s="31"/>
      <c r="P52" s="31"/>
      <c r="Q52" s="31">
        <f t="shared" si="4"/>
        <v>72000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65.25" customHeight="1" x14ac:dyDescent="0.25">
      <c r="A53" s="1"/>
      <c r="B53" s="97" t="s">
        <v>38</v>
      </c>
      <c r="C53" s="98"/>
      <c r="D53" s="99"/>
      <c r="E53" s="31">
        <f t="shared" ref="E53:P53" si="6">SUM(E54:E60)</f>
        <v>34931.958333333328</v>
      </c>
      <c r="F53" s="31">
        <f t="shared" si="6"/>
        <v>34932.291666666664</v>
      </c>
      <c r="G53" s="31">
        <f t="shared" si="6"/>
        <v>34932.291666666664</v>
      </c>
      <c r="H53" s="31">
        <f t="shared" si="6"/>
        <v>36276.291666666664</v>
      </c>
      <c r="I53" s="31">
        <f t="shared" si="6"/>
        <v>38682.291666666664</v>
      </c>
      <c r="J53" s="31">
        <f t="shared" si="6"/>
        <v>34932.291666666664</v>
      </c>
      <c r="K53" s="31">
        <f t="shared" si="6"/>
        <v>43107.291666666664</v>
      </c>
      <c r="L53" s="31">
        <f t="shared" si="6"/>
        <v>34932.291666666664</v>
      </c>
      <c r="M53" s="31">
        <f t="shared" si="6"/>
        <v>38661.041666666664</v>
      </c>
      <c r="N53" s="31">
        <f t="shared" si="6"/>
        <v>34932.291666666664</v>
      </c>
      <c r="O53" s="31">
        <f t="shared" si="6"/>
        <v>38682.291666666664</v>
      </c>
      <c r="P53" s="31">
        <f t="shared" si="6"/>
        <v>43103.291666666664</v>
      </c>
      <c r="Q53" s="32">
        <f t="shared" si="4"/>
        <v>448105.91666666669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ht="39" customHeight="1" x14ac:dyDescent="0.25">
      <c r="A54" s="1"/>
      <c r="B54" s="33" t="s">
        <v>50</v>
      </c>
      <c r="C54" s="33" t="s">
        <v>51</v>
      </c>
      <c r="D54" s="34">
        <v>1</v>
      </c>
      <c r="E54" s="35">
        <v>8175</v>
      </c>
      <c r="F54" s="35">
        <v>8175</v>
      </c>
      <c r="G54" s="35">
        <v>8175</v>
      </c>
      <c r="H54" s="35">
        <v>8175</v>
      </c>
      <c r="I54" s="35">
        <v>11925</v>
      </c>
      <c r="J54" s="35">
        <v>8175</v>
      </c>
      <c r="K54" s="35">
        <v>15675</v>
      </c>
      <c r="L54" s="35">
        <v>8175</v>
      </c>
      <c r="M54" s="35">
        <v>11903.75</v>
      </c>
      <c r="N54" s="35">
        <v>8175</v>
      </c>
      <c r="O54" s="35">
        <v>11925</v>
      </c>
      <c r="P54" s="35">
        <v>15675</v>
      </c>
      <c r="Q54" s="36">
        <f t="shared" si="4"/>
        <v>124328.75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5">
      <c r="A55" s="1"/>
      <c r="B55" s="19" t="s">
        <v>67</v>
      </c>
      <c r="C55" s="19" t="s">
        <v>53</v>
      </c>
      <c r="D55" s="20">
        <v>1</v>
      </c>
      <c r="E55" s="31"/>
      <c r="F55" s="31"/>
      <c r="G55" s="31"/>
      <c r="H55" s="31">
        <v>1344</v>
      </c>
      <c r="I55" s="31"/>
      <c r="J55" s="31"/>
      <c r="K55" s="31"/>
      <c r="L55" s="31"/>
      <c r="M55" s="31"/>
      <c r="N55" s="31"/>
      <c r="O55" s="31"/>
      <c r="P55" s="31"/>
      <c r="Q55" s="32">
        <f t="shared" si="4"/>
        <v>1344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5">
      <c r="A56" s="1"/>
      <c r="B56" s="19" t="s">
        <v>56</v>
      </c>
      <c r="C56" s="19" t="s">
        <v>57</v>
      </c>
      <c r="D56" s="20" t="s">
        <v>54</v>
      </c>
      <c r="E56" s="31">
        <v>500</v>
      </c>
      <c r="F56" s="31">
        <v>500</v>
      </c>
      <c r="G56" s="31">
        <v>500</v>
      </c>
      <c r="H56" s="31">
        <v>500</v>
      </c>
      <c r="I56" s="31">
        <v>500</v>
      </c>
      <c r="J56" s="31">
        <v>500</v>
      </c>
      <c r="K56" s="31">
        <v>500</v>
      </c>
      <c r="L56" s="31">
        <v>500</v>
      </c>
      <c r="M56" s="31">
        <v>500</v>
      </c>
      <c r="N56" s="31">
        <v>500</v>
      </c>
      <c r="O56" s="31">
        <v>500</v>
      </c>
      <c r="P56" s="31">
        <v>500</v>
      </c>
      <c r="Q56" s="32">
        <f t="shared" si="4"/>
        <v>6000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5">
      <c r="A57" s="1"/>
      <c r="B57" s="19" t="s">
        <v>68</v>
      </c>
      <c r="C57" s="19" t="s">
        <v>57</v>
      </c>
      <c r="D57" s="20" t="s">
        <v>54</v>
      </c>
      <c r="E57" s="31">
        <v>603.66666666666663</v>
      </c>
      <c r="F57" s="31">
        <v>604</v>
      </c>
      <c r="G57" s="31">
        <v>604</v>
      </c>
      <c r="H57" s="31">
        <v>604</v>
      </c>
      <c r="I57" s="31">
        <v>604</v>
      </c>
      <c r="J57" s="31">
        <v>604</v>
      </c>
      <c r="K57" s="31">
        <v>604</v>
      </c>
      <c r="L57" s="31">
        <v>604</v>
      </c>
      <c r="M57" s="31">
        <v>604</v>
      </c>
      <c r="N57" s="31">
        <v>604</v>
      </c>
      <c r="O57" s="31">
        <v>604</v>
      </c>
      <c r="P57" s="31">
        <v>600</v>
      </c>
      <c r="Q57" s="32">
        <f t="shared" si="4"/>
        <v>7243.6666666666661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5">
      <c r="A58" s="1"/>
      <c r="B58" s="33" t="s">
        <v>58</v>
      </c>
      <c r="C58" s="33" t="s">
        <v>53</v>
      </c>
      <c r="D58" s="34" t="s">
        <v>54</v>
      </c>
      <c r="E58" s="35">
        <v>25225</v>
      </c>
      <c r="F58" s="35">
        <v>25225</v>
      </c>
      <c r="G58" s="35">
        <v>25225</v>
      </c>
      <c r="H58" s="35">
        <v>25225</v>
      </c>
      <c r="I58" s="35">
        <v>25225</v>
      </c>
      <c r="J58" s="35">
        <v>25225</v>
      </c>
      <c r="K58" s="35">
        <v>25225</v>
      </c>
      <c r="L58" s="35">
        <v>25225</v>
      </c>
      <c r="M58" s="35">
        <v>25225</v>
      </c>
      <c r="N58" s="35">
        <v>25225</v>
      </c>
      <c r="O58" s="35">
        <v>25225</v>
      </c>
      <c r="P58" s="35">
        <v>25225</v>
      </c>
      <c r="Q58" s="36">
        <f t="shared" si="4"/>
        <v>302700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5">
      <c r="A59" s="1"/>
      <c r="B59" s="33" t="s">
        <v>59</v>
      </c>
      <c r="C59" s="33" t="s">
        <v>53</v>
      </c>
      <c r="D59" s="34" t="s">
        <v>54</v>
      </c>
      <c r="E59" s="35">
        <v>428.29166666666669</v>
      </c>
      <c r="F59" s="35">
        <v>428.29166666666669</v>
      </c>
      <c r="G59" s="35">
        <v>428.29166666666669</v>
      </c>
      <c r="H59" s="35">
        <v>428.29166666666669</v>
      </c>
      <c r="I59" s="35">
        <v>428.29166666666669</v>
      </c>
      <c r="J59" s="35">
        <v>428.29166666666669</v>
      </c>
      <c r="K59" s="35">
        <v>428.29166666666669</v>
      </c>
      <c r="L59" s="35">
        <v>428.29166666666669</v>
      </c>
      <c r="M59" s="35">
        <v>428.29166666666669</v>
      </c>
      <c r="N59" s="35">
        <v>428.29166666666669</v>
      </c>
      <c r="O59" s="35">
        <v>428.29166666666669</v>
      </c>
      <c r="P59" s="35">
        <v>428.29166666666669</v>
      </c>
      <c r="Q59" s="36">
        <f t="shared" si="4"/>
        <v>5139.5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5">
      <c r="A60" s="1"/>
      <c r="B60" s="33" t="s">
        <v>60</v>
      </c>
      <c r="C60" s="33" t="s">
        <v>53</v>
      </c>
      <c r="D60" s="34" t="s">
        <v>54</v>
      </c>
      <c r="E60" s="35"/>
      <c r="F60" s="35"/>
      <c r="G60" s="35">
        <v>0</v>
      </c>
      <c r="H60" s="35">
        <v>0</v>
      </c>
      <c r="I60" s="35">
        <v>0</v>
      </c>
      <c r="J60" s="35">
        <v>0</v>
      </c>
      <c r="K60" s="35">
        <v>675</v>
      </c>
      <c r="L60" s="35">
        <v>0</v>
      </c>
      <c r="M60" s="35">
        <v>0</v>
      </c>
      <c r="N60" s="35">
        <v>0</v>
      </c>
      <c r="O60" s="35">
        <v>0</v>
      </c>
      <c r="P60" s="35">
        <v>675</v>
      </c>
      <c r="Q60" s="36">
        <f t="shared" si="4"/>
        <v>1350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90" customHeight="1" x14ac:dyDescent="0.25">
      <c r="A61" s="1"/>
      <c r="B61" s="97" t="s">
        <v>39</v>
      </c>
      <c r="C61" s="98"/>
      <c r="D61" s="99"/>
      <c r="E61" s="31">
        <f t="shared" ref="E61:P61" si="7">SUM(E62:E74)</f>
        <v>56132.458333333328</v>
      </c>
      <c r="F61" s="31">
        <f t="shared" si="7"/>
        <v>56332.458333333328</v>
      </c>
      <c r="G61" s="31">
        <f t="shared" si="7"/>
        <v>56132.458333333328</v>
      </c>
      <c r="H61" s="31">
        <f t="shared" si="7"/>
        <v>56332.458333333328</v>
      </c>
      <c r="I61" s="31">
        <f t="shared" si="7"/>
        <v>50282.458333333328</v>
      </c>
      <c r="J61" s="31">
        <f t="shared" si="7"/>
        <v>41779.125</v>
      </c>
      <c r="K61" s="31">
        <f t="shared" si="7"/>
        <v>47640.791666666664</v>
      </c>
      <c r="L61" s="31">
        <f t="shared" si="7"/>
        <v>38444.458333333328</v>
      </c>
      <c r="M61" s="31">
        <f t="shared" si="7"/>
        <v>39861.208333333328</v>
      </c>
      <c r="N61" s="31">
        <f t="shared" si="7"/>
        <v>36532.458333333328</v>
      </c>
      <c r="O61" s="31">
        <f t="shared" si="7"/>
        <v>39282.458333333328</v>
      </c>
      <c r="P61" s="31">
        <f t="shared" si="7"/>
        <v>43307.458333333328</v>
      </c>
      <c r="Q61" s="32">
        <f t="shared" si="4"/>
        <v>562060.24999999988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36.75" customHeight="1" x14ac:dyDescent="0.25">
      <c r="A62" s="1"/>
      <c r="B62" s="33" t="s">
        <v>50</v>
      </c>
      <c r="C62" s="33" t="s">
        <v>51</v>
      </c>
      <c r="D62" s="34">
        <v>1</v>
      </c>
      <c r="E62" s="35">
        <v>8175</v>
      </c>
      <c r="F62" s="35">
        <v>8175</v>
      </c>
      <c r="G62" s="35">
        <v>8175</v>
      </c>
      <c r="H62" s="35">
        <v>8175</v>
      </c>
      <c r="I62" s="35">
        <v>11925</v>
      </c>
      <c r="J62" s="35">
        <v>8175</v>
      </c>
      <c r="K62" s="35">
        <v>15675</v>
      </c>
      <c r="L62" s="35">
        <v>8175</v>
      </c>
      <c r="M62" s="35">
        <v>11903.75</v>
      </c>
      <c r="N62" s="35">
        <v>8175</v>
      </c>
      <c r="O62" s="35">
        <v>11925</v>
      </c>
      <c r="P62" s="35">
        <v>15675</v>
      </c>
      <c r="Q62" s="36">
        <f t="shared" si="4"/>
        <v>124328.75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23.25" customHeight="1" x14ac:dyDescent="0.25">
      <c r="A63" s="1"/>
      <c r="B63" s="19" t="s">
        <v>62</v>
      </c>
      <c r="C63" s="19" t="s">
        <v>57</v>
      </c>
      <c r="D63" s="20" t="s">
        <v>54</v>
      </c>
      <c r="E63" s="31">
        <v>604.16666666666663</v>
      </c>
      <c r="F63" s="31">
        <v>604.16666666666663</v>
      </c>
      <c r="G63" s="31">
        <v>604.16666666666663</v>
      </c>
      <c r="H63" s="31">
        <v>604.16666666666663</v>
      </c>
      <c r="I63" s="31">
        <v>604.16666666666663</v>
      </c>
      <c r="J63" s="31">
        <v>604.16666666666663</v>
      </c>
      <c r="K63" s="31">
        <v>604.16666666666663</v>
      </c>
      <c r="L63" s="31">
        <v>604.16666666666663</v>
      </c>
      <c r="M63" s="31">
        <v>604.16666666666663</v>
      </c>
      <c r="N63" s="31">
        <v>604.16666666666663</v>
      </c>
      <c r="O63" s="31">
        <v>604.16666666666663</v>
      </c>
      <c r="P63" s="31">
        <v>604.16666666666663</v>
      </c>
      <c r="Q63" s="32">
        <f t="shared" si="4"/>
        <v>7250.0000000000009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ht="23.25" customHeight="1" x14ac:dyDescent="0.25">
      <c r="A64" s="1"/>
      <c r="B64" s="19" t="s">
        <v>63</v>
      </c>
      <c r="C64" s="19" t="s">
        <v>57</v>
      </c>
      <c r="D64" s="20" t="s">
        <v>54</v>
      </c>
      <c r="E64" s="31">
        <v>200</v>
      </c>
      <c r="F64" s="31">
        <v>0</v>
      </c>
      <c r="G64" s="31">
        <v>200</v>
      </c>
      <c r="H64" s="31">
        <v>0</v>
      </c>
      <c r="I64" s="31">
        <v>200</v>
      </c>
      <c r="J64" s="31">
        <v>200</v>
      </c>
      <c r="K64" s="31">
        <v>200</v>
      </c>
      <c r="L64" s="31">
        <v>200</v>
      </c>
      <c r="M64" s="31">
        <v>200</v>
      </c>
      <c r="N64" s="31">
        <v>200</v>
      </c>
      <c r="O64" s="31">
        <v>200</v>
      </c>
      <c r="P64" s="31">
        <v>200</v>
      </c>
      <c r="Q64" s="32">
        <f t="shared" si="4"/>
        <v>2000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ht="23.25" customHeight="1" x14ac:dyDescent="0.25">
      <c r="A65" s="1"/>
      <c r="B65" s="19" t="s">
        <v>69</v>
      </c>
      <c r="C65" s="19" t="s">
        <v>57</v>
      </c>
      <c r="D65" s="20">
        <v>2</v>
      </c>
      <c r="E65" s="31"/>
      <c r="F65" s="31"/>
      <c r="G65" s="31"/>
      <c r="H65" s="31"/>
      <c r="I65" s="31">
        <v>400</v>
      </c>
      <c r="J65" s="31"/>
      <c r="K65" s="31"/>
      <c r="L65" s="31"/>
      <c r="M65" s="31"/>
      <c r="N65" s="31"/>
      <c r="O65" s="31">
        <v>400</v>
      </c>
      <c r="P65" s="31"/>
      <c r="Q65" s="32">
        <f t="shared" si="4"/>
        <v>800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ht="23.25" customHeight="1" x14ac:dyDescent="0.25">
      <c r="A66" s="1"/>
      <c r="B66" s="19" t="s">
        <v>52</v>
      </c>
      <c r="C66" s="19" t="s">
        <v>53</v>
      </c>
      <c r="D66" s="20" t="s">
        <v>54</v>
      </c>
      <c r="E66" s="31">
        <v>6666.666666666667</v>
      </c>
      <c r="F66" s="31">
        <v>6666.666666666667</v>
      </c>
      <c r="G66" s="31">
        <v>6666.666666666667</v>
      </c>
      <c r="H66" s="31">
        <v>6666.666666666667</v>
      </c>
      <c r="I66" s="31">
        <v>6666.666666666667</v>
      </c>
      <c r="J66" s="31">
        <v>1913.3333333333333</v>
      </c>
      <c r="K66" s="31"/>
      <c r="L66" s="31"/>
      <c r="M66" s="31"/>
      <c r="N66" s="31"/>
      <c r="O66" s="31"/>
      <c r="P66" s="31"/>
      <c r="Q66" s="32">
        <f t="shared" si="4"/>
        <v>35246.666666666672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23.25" customHeight="1" x14ac:dyDescent="0.25">
      <c r="A67" s="1"/>
      <c r="B67" s="19" t="s">
        <v>55</v>
      </c>
      <c r="C67" s="19" t="s">
        <v>53</v>
      </c>
      <c r="D67" s="20" t="s">
        <v>54</v>
      </c>
      <c r="E67" s="31">
        <v>3333.3333333333335</v>
      </c>
      <c r="F67" s="31">
        <v>3333.3333333333335</v>
      </c>
      <c r="G67" s="31">
        <v>3333.3333333333335</v>
      </c>
      <c r="H67" s="31">
        <v>3333.3333333333335</v>
      </c>
      <c r="I67" s="31">
        <v>3333.3333333333335</v>
      </c>
      <c r="J67" s="31">
        <v>3333.3333333333335</v>
      </c>
      <c r="K67" s="31">
        <v>3333.3333333333335</v>
      </c>
      <c r="L67" s="31">
        <v>1912</v>
      </c>
      <c r="M67" s="31">
        <v>0</v>
      </c>
      <c r="N67" s="31"/>
      <c r="O67" s="31"/>
      <c r="P67" s="31"/>
      <c r="Q67" s="32">
        <f t="shared" si="4"/>
        <v>25245.333333333332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23.25" customHeight="1" x14ac:dyDescent="0.25">
      <c r="A68" s="1"/>
      <c r="B68" s="19" t="s">
        <v>56</v>
      </c>
      <c r="C68" s="19" t="s">
        <v>57</v>
      </c>
      <c r="D68" s="20" t="s">
        <v>54</v>
      </c>
      <c r="E68" s="31">
        <v>500</v>
      </c>
      <c r="F68" s="31">
        <v>500</v>
      </c>
      <c r="G68" s="31">
        <v>500</v>
      </c>
      <c r="H68" s="31">
        <v>500</v>
      </c>
      <c r="I68" s="31">
        <v>500</v>
      </c>
      <c r="J68" s="31">
        <v>500</v>
      </c>
      <c r="K68" s="31">
        <v>500</v>
      </c>
      <c r="L68" s="31">
        <v>500</v>
      </c>
      <c r="M68" s="31">
        <v>500</v>
      </c>
      <c r="N68" s="31">
        <v>500</v>
      </c>
      <c r="O68" s="31">
        <v>500</v>
      </c>
      <c r="P68" s="31">
        <v>500</v>
      </c>
      <c r="Q68" s="32">
        <f t="shared" si="4"/>
        <v>6000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23.25" customHeight="1" x14ac:dyDescent="0.25">
      <c r="A69" s="1"/>
      <c r="B69" s="19" t="s">
        <v>70</v>
      </c>
      <c r="C69" s="19" t="s">
        <v>53</v>
      </c>
      <c r="D69" s="20" t="s">
        <v>54</v>
      </c>
      <c r="E69" s="31"/>
      <c r="F69" s="31">
        <v>400</v>
      </c>
      <c r="G69" s="31"/>
      <c r="H69" s="31">
        <v>400</v>
      </c>
      <c r="I69" s="31"/>
      <c r="J69" s="31">
        <v>400</v>
      </c>
      <c r="K69" s="31"/>
      <c r="L69" s="31">
        <v>400</v>
      </c>
      <c r="M69" s="31"/>
      <c r="N69" s="31">
        <v>400</v>
      </c>
      <c r="O69" s="31"/>
      <c r="P69" s="31"/>
      <c r="Q69" s="32">
        <f t="shared" si="4"/>
        <v>2000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ht="23.25" customHeight="1" x14ac:dyDescent="0.25">
      <c r="A70" s="1"/>
      <c r="B70" s="19" t="s">
        <v>71</v>
      </c>
      <c r="C70" s="19" t="s">
        <v>53</v>
      </c>
      <c r="D70" s="20" t="s">
        <v>54</v>
      </c>
      <c r="E70" s="31">
        <v>1000</v>
      </c>
      <c r="F70" s="31">
        <v>1000</v>
      </c>
      <c r="G70" s="31">
        <v>1000</v>
      </c>
      <c r="H70" s="31">
        <v>1000</v>
      </c>
      <c r="I70" s="31">
        <v>1000</v>
      </c>
      <c r="J70" s="31">
        <v>1000</v>
      </c>
      <c r="K70" s="31">
        <v>1000</v>
      </c>
      <c r="L70" s="31">
        <v>1000</v>
      </c>
      <c r="M70" s="31">
        <v>1000</v>
      </c>
      <c r="N70" s="31">
        <v>1000</v>
      </c>
      <c r="O70" s="31"/>
      <c r="P70" s="31"/>
      <c r="Q70" s="32">
        <f t="shared" si="4"/>
        <v>10000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ht="23.25" customHeight="1" x14ac:dyDescent="0.25">
      <c r="A71" s="1"/>
      <c r="B71" s="33" t="s">
        <v>58</v>
      </c>
      <c r="C71" s="33" t="s">
        <v>53</v>
      </c>
      <c r="D71" s="34" t="s">
        <v>54</v>
      </c>
      <c r="E71" s="35">
        <v>25225</v>
      </c>
      <c r="F71" s="35">
        <v>25225</v>
      </c>
      <c r="G71" s="35">
        <v>25225</v>
      </c>
      <c r="H71" s="35">
        <v>25225</v>
      </c>
      <c r="I71" s="35">
        <v>25225</v>
      </c>
      <c r="J71" s="35">
        <v>25225</v>
      </c>
      <c r="K71" s="35">
        <v>25225</v>
      </c>
      <c r="L71" s="35">
        <v>25225</v>
      </c>
      <c r="M71" s="35">
        <v>25225</v>
      </c>
      <c r="N71" s="35">
        <v>25225</v>
      </c>
      <c r="O71" s="35">
        <v>25225</v>
      </c>
      <c r="P71" s="35">
        <v>25225</v>
      </c>
      <c r="Q71" s="36">
        <f t="shared" si="4"/>
        <v>302700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23.25" customHeight="1" x14ac:dyDescent="0.25">
      <c r="A72" s="1"/>
      <c r="B72" s="33" t="s">
        <v>59</v>
      </c>
      <c r="C72" s="33" t="s">
        <v>53</v>
      </c>
      <c r="D72" s="34" t="s">
        <v>54</v>
      </c>
      <c r="E72" s="35">
        <v>428.29166666666669</v>
      </c>
      <c r="F72" s="35">
        <v>428.29166666666669</v>
      </c>
      <c r="G72" s="35">
        <v>428.29166666666669</v>
      </c>
      <c r="H72" s="35">
        <v>428.29166666666669</v>
      </c>
      <c r="I72" s="35">
        <v>428.29166666666669</v>
      </c>
      <c r="J72" s="35">
        <v>428.29166666666669</v>
      </c>
      <c r="K72" s="35">
        <v>428.29166666666669</v>
      </c>
      <c r="L72" s="35">
        <v>428.29166666666669</v>
      </c>
      <c r="M72" s="35">
        <v>428.29166666666669</v>
      </c>
      <c r="N72" s="35">
        <v>428.29166666666669</v>
      </c>
      <c r="O72" s="35">
        <v>428.29166666666669</v>
      </c>
      <c r="P72" s="35">
        <v>428.29166666666669</v>
      </c>
      <c r="Q72" s="36">
        <f t="shared" si="4"/>
        <v>5139.5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ht="23.25" customHeight="1" x14ac:dyDescent="0.25">
      <c r="A73" s="1"/>
      <c r="B73" s="33" t="s">
        <v>60</v>
      </c>
      <c r="C73" s="33" t="s">
        <v>53</v>
      </c>
      <c r="D73" s="34" t="s">
        <v>54</v>
      </c>
      <c r="E73" s="35"/>
      <c r="F73" s="35"/>
      <c r="G73" s="35">
        <v>0</v>
      </c>
      <c r="H73" s="35">
        <v>0</v>
      </c>
      <c r="I73" s="35">
        <v>0</v>
      </c>
      <c r="J73" s="35">
        <v>0</v>
      </c>
      <c r="K73" s="35">
        <v>675</v>
      </c>
      <c r="L73" s="35">
        <v>0</v>
      </c>
      <c r="M73" s="35">
        <v>0</v>
      </c>
      <c r="N73" s="35">
        <v>0</v>
      </c>
      <c r="O73" s="35">
        <v>0</v>
      </c>
      <c r="P73" s="35">
        <v>675</v>
      </c>
      <c r="Q73" s="36">
        <f t="shared" si="4"/>
        <v>1350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ht="37.5" customHeight="1" x14ac:dyDescent="0.25">
      <c r="A74" s="1"/>
      <c r="B74" s="19" t="s">
        <v>61</v>
      </c>
      <c r="C74" s="19" t="s">
        <v>53</v>
      </c>
      <c r="D74" s="20">
        <v>1</v>
      </c>
      <c r="E74" s="31">
        <v>10000</v>
      </c>
      <c r="F74" s="31">
        <v>10000</v>
      </c>
      <c r="G74" s="31">
        <v>10000</v>
      </c>
      <c r="H74" s="31">
        <v>10000</v>
      </c>
      <c r="I74" s="31"/>
      <c r="J74" s="31"/>
      <c r="K74" s="31"/>
      <c r="L74" s="31"/>
      <c r="M74" s="31"/>
      <c r="N74" s="31"/>
      <c r="O74" s="31"/>
      <c r="P74" s="31"/>
      <c r="Q74" s="32">
        <f t="shared" si="4"/>
        <v>40000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32.25" customHeight="1" x14ac:dyDescent="0.25">
      <c r="A75" s="1"/>
      <c r="B75" s="100" t="s">
        <v>48</v>
      </c>
      <c r="C75" s="98"/>
      <c r="D75" s="99"/>
      <c r="E75" s="37">
        <f t="shared" ref="E75:P75" si="8">+E30+E61+E53+E39</f>
        <v>206625.16666666663</v>
      </c>
      <c r="F75" s="37">
        <f t="shared" si="8"/>
        <v>206625.5</v>
      </c>
      <c r="G75" s="37">
        <f t="shared" si="8"/>
        <v>209125.5</v>
      </c>
      <c r="H75" s="37">
        <f t="shared" si="8"/>
        <v>201522.5</v>
      </c>
      <c r="I75" s="37">
        <f t="shared" si="8"/>
        <v>186025.5</v>
      </c>
      <c r="J75" s="37">
        <f t="shared" si="8"/>
        <v>156765.5</v>
      </c>
      <c r="K75" s="37">
        <f t="shared" si="8"/>
        <v>185825.49999999997</v>
      </c>
      <c r="L75" s="37">
        <f t="shared" si="8"/>
        <v>146761.5</v>
      </c>
      <c r="M75" s="37">
        <f t="shared" si="8"/>
        <v>155540.5</v>
      </c>
      <c r="N75" s="37">
        <f t="shared" si="8"/>
        <v>143525.5</v>
      </c>
      <c r="O75" s="37">
        <f t="shared" si="8"/>
        <v>154925.5</v>
      </c>
      <c r="P75" s="37">
        <f t="shared" si="8"/>
        <v>172221.5</v>
      </c>
      <c r="Q75" s="37">
        <f t="shared" si="4"/>
        <v>2125489.6666666665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6" customHeight="1" x14ac:dyDescent="0.25">
      <c r="A79" s="2"/>
      <c r="B79" s="2"/>
      <c r="C79" s="2"/>
      <c r="D79" s="2">
        <v>21</v>
      </c>
      <c r="E79" s="38">
        <f t="shared" ref="E79:Q79" si="9">+E62+E54+E40+E31</f>
        <v>32700</v>
      </c>
      <c r="F79" s="38">
        <f t="shared" si="9"/>
        <v>32700</v>
      </c>
      <c r="G79" s="38">
        <f t="shared" si="9"/>
        <v>32700</v>
      </c>
      <c r="H79" s="38">
        <f t="shared" si="9"/>
        <v>32700</v>
      </c>
      <c r="I79" s="38">
        <f t="shared" si="9"/>
        <v>47700</v>
      </c>
      <c r="J79" s="38">
        <f t="shared" si="9"/>
        <v>32700</v>
      </c>
      <c r="K79" s="38">
        <f t="shared" si="9"/>
        <v>62700</v>
      </c>
      <c r="L79" s="38">
        <f t="shared" si="9"/>
        <v>32700</v>
      </c>
      <c r="M79" s="38">
        <f t="shared" si="9"/>
        <v>47615</v>
      </c>
      <c r="N79" s="38">
        <f t="shared" si="9"/>
        <v>32700</v>
      </c>
      <c r="O79" s="38">
        <f t="shared" si="9"/>
        <v>47700</v>
      </c>
      <c r="P79" s="38">
        <f t="shared" si="9"/>
        <v>62700</v>
      </c>
      <c r="Q79" s="38">
        <f t="shared" si="9"/>
        <v>497315</v>
      </c>
      <c r="R79" s="2" t="s">
        <v>45</v>
      </c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39" t="s">
        <v>72</v>
      </c>
      <c r="E81" s="38">
        <f t="shared" ref="E81:Q81" si="10">+E32+E33+E34+E38+E41+E42+E43+E44+E45+E46+E47+E48+E52+E55+E56+E57+E63+E64+E65+E66+E67+E68+E69+E70+E74</f>
        <v>71312</v>
      </c>
      <c r="F81" s="38">
        <f t="shared" si="10"/>
        <v>71312.333333333343</v>
      </c>
      <c r="G81" s="38">
        <f t="shared" si="10"/>
        <v>73812.333333333343</v>
      </c>
      <c r="H81" s="38">
        <f t="shared" si="10"/>
        <v>66209.333333333328</v>
      </c>
      <c r="I81" s="38">
        <f t="shared" si="10"/>
        <v>35712.333333333336</v>
      </c>
      <c r="J81" s="38">
        <f t="shared" si="10"/>
        <v>21452.333333333336</v>
      </c>
      <c r="K81" s="38">
        <f t="shared" si="10"/>
        <v>17812.333333333336</v>
      </c>
      <c r="L81" s="38">
        <f t="shared" si="10"/>
        <v>11448.333333333332</v>
      </c>
      <c r="M81" s="38">
        <f t="shared" si="10"/>
        <v>5312.333333333333</v>
      </c>
      <c r="N81" s="38">
        <f t="shared" si="10"/>
        <v>8212.3333333333321</v>
      </c>
      <c r="O81" s="38">
        <f t="shared" si="10"/>
        <v>4612.333333333333</v>
      </c>
      <c r="P81" s="38">
        <f t="shared" si="10"/>
        <v>4208.333333333333</v>
      </c>
      <c r="Q81" s="38">
        <f t="shared" si="10"/>
        <v>391416.66666666669</v>
      </c>
      <c r="R81" s="2" t="s">
        <v>73</v>
      </c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39" t="s">
        <v>74</v>
      </c>
      <c r="E83" s="38">
        <f t="shared" ref="E83:Q83" si="11">+E73+E72+E71+E60+E59+E58+E51+E50+E49+E37+E36+E35</f>
        <v>102613.16666666667</v>
      </c>
      <c r="F83" s="38">
        <f t="shared" si="11"/>
        <v>102613.16666666667</v>
      </c>
      <c r="G83" s="38">
        <f t="shared" si="11"/>
        <v>102613.16666666667</v>
      </c>
      <c r="H83" s="38">
        <f t="shared" si="11"/>
        <v>102613.16666666667</v>
      </c>
      <c r="I83" s="38">
        <f t="shared" si="11"/>
        <v>102613.16666666667</v>
      </c>
      <c r="J83" s="38">
        <f t="shared" si="11"/>
        <v>102613.16666666667</v>
      </c>
      <c r="K83" s="38">
        <f t="shared" si="11"/>
        <v>105313.16666666667</v>
      </c>
      <c r="L83" s="38">
        <f t="shared" si="11"/>
        <v>102613.16666666667</v>
      </c>
      <c r="M83" s="38">
        <f t="shared" si="11"/>
        <v>102613.16666666667</v>
      </c>
      <c r="N83" s="38">
        <f t="shared" si="11"/>
        <v>102613.16666666667</v>
      </c>
      <c r="O83" s="38">
        <f t="shared" si="11"/>
        <v>102613.16666666667</v>
      </c>
      <c r="P83" s="38">
        <f t="shared" si="11"/>
        <v>105313.16666666667</v>
      </c>
      <c r="Q83" s="38">
        <f t="shared" si="11"/>
        <v>1236758</v>
      </c>
      <c r="R83" s="2" t="s">
        <v>45</v>
      </c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0">
    <mergeCell ref="B30:D30"/>
    <mergeCell ref="B39:D39"/>
    <mergeCell ref="B53:D53"/>
    <mergeCell ref="B61:D61"/>
    <mergeCell ref="B75:D75"/>
    <mergeCell ref="B28:Q28"/>
    <mergeCell ref="B7:H7"/>
    <mergeCell ref="B8:Q8"/>
    <mergeCell ref="B9:H9"/>
    <mergeCell ref="B10:Q10"/>
    <mergeCell ref="B12:B13"/>
    <mergeCell ref="D12:D13"/>
    <mergeCell ref="B15:Q15"/>
    <mergeCell ref="C12:C13"/>
    <mergeCell ref="B22:C23"/>
    <mergeCell ref="D22:D23"/>
    <mergeCell ref="B24:C24"/>
    <mergeCell ref="B25:C25"/>
    <mergeCell ref="B26:C26"/>
    <mergeCell ref="B27:D27"/>
    <mergeCell ref="B6:C6"/>
    <mergeCell ref="D6:Q6"/>
    <mergeCell ref="E12:P12"/>
    <mergeCell ref="Q12:Q13"/>
    <mergeCell ref="E22:P22"/>
    <mergeCell ref="B1:Q1"/>
    <mergeCell ref="B2:Q2"/>
    <mergeCell ref="B3:Q3"/>
    <mergeCell ref="B5:C5"/>
    <mergeCell ref="D5:Q5"/>
  </mergeCells>
  <pageMargins left="0.31496062992125984" right="0.31496062992125984" top="0.74803149606299213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Z24"/>
  <sheetViews>
    <sheetView tabSelected="1" zoomScale="60" zoomScaleNormal="60" workbookViewId="0">
      <selection activeCell="B1" sqref="B1:Q1"/>
    </sheetView>
  </sheetViews>
  <sheetFormatPr baseColWidth="10" defaultColWidth="14.42578125" defaultRowHeight="15" customHeight="1" x14ac:dyDescent="0.25"/>
  <cols>
    <col min="1" max="1" width="3" customWidth="1"/>
    <col min="2" max="2" width="60" customWidth="1"/>
    <col min="3" max="3" width="17.5703125" customWidth="1"/>
    <col min="4" max="4" width="21.85546875" customWidth="1"/>
    <col min="5" max="16" width="14.5703125" customWidth="1"/>
    <col min="17" max="17" width="22.140625" customWidth="1"/>
    <col min="18" max="18" width="0.140625" customWidth="1"/>
    <col min="19" max="19" width="26.7109375" customWidth="1"/>
    <col min="20" max="26" width="10.85546875" customWidth="1"/>
  </cols>
  <sheetData>
    <row r="1" spans="1:26" ht="25.5" customHeight="1" x14ac:dyDescent="0.25">
      <c r="A1" s="40"/>
      <c r="B1" s="101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41"/>
      <c r="S1" s="41"/>
      <c r="T1" s="41"/>
      <c r="U1" s="41"/>
      <c r="V1" s="41"/>
      <c r="W1" s="41"/>
      <c r="X1" s="41"/>
      <c r="Y1" s="41"/>
      <c r="Z1" s="41"/>
    </row>
    <row r="2" spans="1:26" ht="37.5" customHeight="1" x14ac:dyDescent="0.25">
      <c r="A2" s="42">
        <v>1</v>
      </c>
      <c r="B2" s="10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/>
      <c r="R2" s="41"/>
      <c r="S2" s="41"/>
      <c r="T2" s="41"/>
      <c r="U2" s="41"/>
      <c r="V2" s="41"/>
      <c r="W2" s="41"/>
      <c r="X2" s="41"/>
      <c r="Y2" s="41"/>
      <c r="Z2" s="41"/>
    </row>
    <row r="3" spans="1:26" ht="37.5" customHeight="1" x14ac:dyDescent="0.25">
      <c r="A3" s="43"/>
      <c r="B3" s="103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41"/>
      <c r="S3" s="41"/>
      <c r="T3" s="41"/>
      <c r="U3" s="41"/>
      <c r="V3" s="41"/>
      <c r="W3" s="41"/>
      <c r="X3" s="41"/>
      <c r="Y3" s="41"/>
      <c r="Z3" s="41"/>
    </row>
    <row r="4" spans="1:26" ht="31.5" customHeight="1" x14ac:dyDescent="0.25">
      <c r="A4" s="42">
        <v>2</v>
      </c>
      <c r="B4" s="44" t="s">
        <v>3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1"/>
      <c r="S4" s="41"/>
      <c r="T4" s="41"/>
      <c r="U4" s="41"/>
      <c r="V4" s="41"/>
      <c r="W4" s="41"/>
      <c r="X4" s="41"/>
      <c r="Y4" s="41"/>
      <c r="Z4" s="41"/>
    </row>
    <row r="5" spans="1:26" ht="21" customHeight="1" x14ac:dyDescent="0.25">
      <c r="A5" s="43"/>
      <c r="B5" s="104" t="s">
        <v>75</v>
      </c>
      <c r="C5" s="77"/>
      <c r="D5" s="104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7"/>
      <c r="R5" s="41"/>
      <c r="S5" s="41"/>
      <c r="T5" s="41"/>
      <c r="U5" s="41"/>
      <c r="V5" s="41"/>
      <c r="W5" s="41"/>
      <c r="X5" s="41"/>
      <c r="Y5" s="41"/>
      <c r="Z5" s="41"/>
    </row>
    <row r="6" spans="1:26" ht="22.5" customHeight="1" x14ac:dyDescent="0.25">
      <c r="A6" s="43"/>
      <c r="B6" s="104" t="s">
        <v>76</v>
      </c>
      <c r="C6" s="77"/>
      <c r="D6" s="103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7"/>
      <c r="R6" s="41"/>
      <c r="S6" s="41"/>
      <c r="T6" s="41"/>
      <c r="U6" s="41"/>
      <c r="V6" s="41"/>
      <c r="W6" s="41"/>
      <c r="X6" s="41"/>
      <c r="Y6" s="41"/>
      <c r="Z6" s="41"/>
    </row>
    <row r="7" spans="1:26" ht="31.5" customHeight="1" x14ac:dyDescent="0.25">
      <c r="A7" s="42">
        <v>3</v>
      </c>
      <c r="B7" s="110" t="s">
        <v>8</v>
      </c>
      <c r="C7" s="76"/>
      <c r="D7" s="76"/>
      <c r="E7" s="76"/>
      <c r="F7" s="76"/>
      <c r="G7" s="76"/>
      <c r="H7" s="86"/>
      <c r="I7" s="45"/>
      <c r="J7" s="45"/>
      <c r="K7" s="45"/>
      <c r="L7" s="45"/>
      <c r="M7" s="45"/>
      <c r="N7" s="45"/>
      <c r="O7" s="45"/>
      <c r="P7" s="45"/>
      <c r="Q7" s="45"/>
      <c r="R7" s="41"/>
      <c r="S7" s="41"/>
      <c r="T7" s="41"/>
      <c r="U7" s="41"/>
      <c r="V7" s="41"/>
      <c r="W7" s="41"/>
      <c r="X7" s="41"/>
      <c r="Y7" s="41"/>
      <c r="Z7" s="41"/>
    </row>
    <row r="8" spans="1:26" ht="59.25" customHeight="1" x14ac:dyDescent="0.25">
      <c r="A8" s="43"/>
      <c r="B8" s="103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  <c r="R8" s="41"/>
      <c r="S8" s="41"/>
      <c r="T8" s="41"/>
      <c r="U8" s="41"/>
      <c r="V8" s="41"/>
      <c r="W8" s="41"/>
      <c r="X8" s="41"/>
      <c r="Y8" s="41"/>
      <c r="Z8" s="41"/>
    </row>
    <row r="9" spans="1:26" ht="31.5" customHeight="1" x14ac:dyDescent="0.25">
      <c r="A9" s="42">
        <v>4</v>
      </c>
      <c r="B9" s="110" t="s">
        <v>10</v>
      </c>
      <c r="C9" s="76"/>
      <c r="D9" s="76"/>
      <c r="E9" s="76"/>
      <c r="F9" s="76"/>
      <c r="G9" s="76"/>
      <c r="H9" s="86"/>
      <c r="I9" s="45"/>
      <c r="J9" s="45"/>
      <c r="K9" s="45"/>
      <c r="L9" s="45"/>
      <c r="M9" s="45"/>
      <c r="N9" s="45"/>
      <c r="O9" s="45"/>
      <c r="P9" s="45"/>
      <c r="Q9" s="45"/>
      <c r="R9" s="41"/>
      <c r="S9" s="41"/>
      <c r="T9" s="41"/>
      <c r="U9" s="41"/>
      <c r="V9" s="41"/>
      <c r="W9" s="41"/>
      <c r="X9" s="41"/>
      <c r="Y9" s="41"/>
      <c r="Z9" s="41"/>
    </row>
    <row r="10" spans="1:26" ht="31.5" customHeight="1" x14ac:dyDescent="0.25">
      <c r="A10" s="43"/>
      <c r="B10" s="103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7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37.5" customHeight="1" x14ac:dyDescent="0.25">
      <c r="A11" s="42">
        <v>5</v>
      </c>
      <c r="B11" s="60" t="s">
        <v>12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7.75" customHeight="1" x14ac:dyDescent="0.25">
      <c r="A12" s="40"/>
      <c r="B12" s="111" t="s">
        <v>13</v>
      </c>
      <c r="C12" s="112" t="s">
        <v>14</v>
      </c>
      <c r="D12" s="112" t="s">
        <v>15</v>
      </c>
      <c r="E12" s="105" t="s">
        <v>77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7"/>
      <c r="Q12" s="106" t="s">
        <v>17</v>
      </c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32.25" customHeight="1" x14ac:dyDescent="0.25">
      <c r="A13" s="40"/>
      <c r="B13" s="81"/>
      <c r="C13" s="81"/>
      <c r="D13" s="81"/>
      <c r="E13" s="47" t="s">
        <v>18</v>
      </c>
      <c r="F13" s="47" t="s">
        <v>19</v>
      </c>
      <c r="G13" s="47" t="s">
        <v>20</v>
      </c>
      <c r="H13" s="47" t="s">
        <v>21</v>
      </c>
      <c r="I13" s="47" t="s">
        <v>22</v>
      </c>
      <c r="J13" s="47" t="s">
        <v>23</v>
      </c>
      <c r="K13" s="47" t="s">
        <v>24</v>
      </c>
      <c r="L13" s="47" t="s">
        <v>25</v>
      </c>
      <c r="M13" s="47" t="s">
        <v>26</v>
      </c>
      <c r="N13" s="47" t="s">
        <v>27</v>
      </c>
      <c r="O13" s="47" t="s">
        <v>28</v>
      </c>
      <c r="P13" s="47" t="s">
        <v>29</v>
      </c>
      <c r="Q13" s="8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39.75" customHeight="1" x14ac:dyDescent="0.25">
      <c r="A14" s="61"/>
      <c r="B14" s="65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7" customHeight="1" x14ac:dyDescent="0.25">
      <c r="A15" s="40"/>
      <c r="B15" s="113" t="s">
        <v>32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90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36.75" customHeight="1" x14ac:dyDescent="0.25">
      <c r="A16" s="40"/>
      <c r="B16" s="48" t="s">
        <v>33</v>
      </c>
      <c r="C16" s="49" t="s">
        <v>78</v>
      </c>
      <c r="D16" s="49" t="s">
        <v>14</v>
      </c>
      <c r="E16" s="50" t="s">
        <v>18</v>
      </c>
      <c r="F16" s="50" t="s">
        <v>19</v>
      </c>
      <c r="G16" s="50" t="s">
        <v>20</v>
      </c>
      <c r="H16" s="50" t="s">
        <v>21</v>
      </c>
      <c r="I16" s="50" t="s">
        <v>22</v>
      </c>
      <c r="J16" s="50" t="s">
        <v>23</v>
      </c>
      <c r="K16" s="50" t="s">
        <v>24</v>
      </c>
      <c r="L16" s="50" t="s">
        <v>25</v>
      </c>
      <c r="M16" s="50" t="s">
        <v>26</v>
      </c>
      <c r="N16" s="50" t="s">
        <v>27</v>
      </c>
      <c r="O16" s="50" t="s">
        <v>28</v>
      </c>
      <c r="P16" s="50" t="s">
        <v>29</v>
      </c>
      <c r="Q16" s="50" t="s">
        <v>17</v>
      </c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.75" customHeight="1" x14ac:dyDescent="0.25">
      <c r="A17" s="61"/>
      <c r="B17" s="62"/>
      <c r="C17" s="63"/>
      <c r="D17" s="63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7.75" customHeight="1" x14ac:dyDescent="0.25">
      <c r="A18" s="40"/>
      <c r="B18" s="117" t="s">
        <v>40</v>
      </c>
      <c r="C18" s="92"/>
      <c r="D18" s="112" t="s">
        <v>41</v>
      </c>
      <c r="E18" s="105" t="s">
        <v>79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47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32.25" customHeight="1" x14ac:dyDescent="0.25">
      <c r="A19" s="40"/>
      <c r="B19" s="93"/>
      <c r="C19" s="94"/>
      <c r="D19" s="81"/>
      <c r="E19" s="47" t="s">
        <v>18</v>
      </c>
      <c r="F19" s="47" t="s">
        <v>19</v>
      </c>
      <c r="G19" s="47" t="s">
        <v>20</v>
      </c>
      <c r="H19" s="47" t="s">
        <v>21</v>
      </c>
      <c r="I19" s="47" t="s">
        <v>22</v>
      </c>
      <c r="J19" s="47" t="s">
        <v>23</v>
      </c>
      <c r="K19" s="47" t="s">
        <v>24</v>
      </c>
      <c r="L19" s="47" t="s">
        <v>25</v>
      </c>
      <c r="M19" s="47" t="s">
        <v>26</v>
      </c>
      <c r="N19" s="47" t="s">
        <v>27</v>
      </c>
      <c r="O19" s="47" t="s">
        <v>28</v>
      </c>
      <c r="P19" s="47" t="s">
        <v>29</v>
      </c>
      <c r="Q19" s="47" t="s">
        <v>17</v>
      </c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32.25" customHeight="1" x14ac:dyDescent="0.25">
      <c r="A20" s="40"/>
      <c r="B20" s="118" t="s">
        <v>48</v>
      </c>
      <c r="C20" s="76"/>
      <c r="D20" s="77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7.5" customHeight="1" x14ac:dyDescent="0.25">
      <c r="A21" s="40"/>
      <c r="B21" s="52"/>
      <c r="C21" s="52"/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56.25" customHeight="1" x14ac:dyDescent="0.25">
      <c r="A22" s="40"/>
      <c r="B22" s="54" t="s">
        <v>80</v>
      </c>
      <c r="C22" s="54" t="s">
        <v>81</v>
      </c>
      <c r="D22" s="55"/>
      <c r="E22" s="107" t="s">
        <v>82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56" t="s">
        <v>84</v>
      </c>
      <c r="R22" s="41"/>
      <c r="S22" s="57"/>
      <c r="T22" s="41"/>
      <c r="U22" s="41"/>
      <c r="V22" s="41"/>
      <c r="W22" s="41"/>
      <c r="X22" s="41"/>
      <c r="Y22" s="41"/>
      <c r="Z22" s="41"/>
    </row>
    <row r="23" spans="1:26" ht="27.75" customHeight="1" x14ac:dyDescent="0.25">
      <c r="A23" s="40"/>
      <c r="B23" s="114" t="s">
        <v>83</v>
      </c>
      <c r="C23" s="115"/>
      <c r="D23" s="116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S23" s="41"/>
      <c r="T23" s="41"/>
      <c r="U23" s="41"/>
      <c r="V23" s="41"/>
      <c r="W23" s="41"/>
      <c r="X23" s="41"/>
      <c r="Y23" s="41"/>
      <c r="Z23" s="41"/>
    </row>
    <row r="24" spans="1:26" ht="14.25" customHeight="1" x14ac:dyDescent="0.25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</sheetData>
  <mergeCells count="23">
    <mergeCell ref="B23:D23"/>
    <mergeCell ref="C12:C13"/>
    <mergeCell ref="B18:C19"/>
    <mergeCell ref="D18:D19"/>
    <mergeCell ref="B20:D20"/>
    <mergeCell ref="E22:P22"/>
    <mergeCell ref="B7:H7"/>
    <mergeCell ref="B8:Q8"/>
    <mergeCell ref="B9:H9"/>
    <mergeCell ref="B10:Q10"/>
    <mergeCell ref="B12:B13"/>
    <mergeCell ref="D12:D13"/>
    <mergeCell ref="B15:Q15"/>
    <mergeCell ref="B6:C6"/>
    <mergeCell ref="D6:Q6"/>
    <mergeCell ref="E12:P12"/>
    <mergeCell ref="Q12:Q13"/>
    <mergeCell ref="E18:P18"/>
    <mergeCell ref="B1:Q1"/>
    <mergeCell ref="B2:Q2"/>
    <mergeCell ref="B3:Q3"/>
    <mergeCell ref="B5:C5"/>
    <mergeCell ref="D5:Q5"/>
  </mergeCells>
  <pageMargins left="0.31496062992125984" right="0.31496062992125984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Operativa 001 </vt:lpstr>
      <vt:lpstr>Ficha_Tecnica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Apoyo 2 OGTI</cp:lastModifiedBy>
  <dcterms:created xsi:type="dcterms:W3CDTF">2020-04-15T00:18:05Z</dcterms:created>
  <dcterms:modified xsi:type="dcterms:W3CDTF">2025-05-15T17:24:53Z</dcterms:modified>
</cp:coreProperties>
</file>