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nix\Documents\Tareas universidad\4 Semestre\Data Science II\Ejercicios\2 Ejercicio\"/>
    </mc:Choice>
  </mc:AlternateContent>
  <bookViews>
    <workbookView xWindow="0" yWindow="0" windowWidth="8445" windowHeight="7665" xr2:uid="{00000000-000D-0000-FFFF-FFFF00000000}"/>
  </bookViews>
  <sheets>
    <sheet name="Sheet1" sheetId="1" r:id="rId1"/>
  </sheets>
  <definedNames>
    <definedName name="_xlnm._FilterDatabase" localSheetId="0" hidden="1">Sheet1!$E$1:$E$1</definedName>
    <definedName name="Date">Sheet1!$C$2:$C$145</definedName>
    <definedName name="Month">Sheet1!$B$2:$B$145</definedName>
    <definedName name="Passengers">Sheet1!$E$2:$E$145</definedName>
    <definedName name="Periodo">Sheet1!$D$2:$D$145</definedName>
    <definedName name="Seasonality">Sheet1!$J$6:$K$17</definedName>
  </definedNames>
  <calcPr calcId="171027"/>
</workbook>
</file>

<file path=xl/calcChain.xml><?xml version="1.0" encoding="utf-8"?>
<calcChain xmlns="http://schemas.openxmlformats.org/spreadsheetml/2006/main">
  <c r="K6" i="1" l="1"/>
  <c r="H2" i="1" s="1"/>
  <c r="G2" i="1"/>
  <c r="K2" i="1"/>
  <c r="F3" i="1" l="1"/>
  <c r="F4" i="1"/>
  <c r="F5" i="1"/>
  <c r="F6" i="1"/>
  <c r="F7" i="1"/>
  <c r="F8" i="1"/>
  <c r="F9" i="1"/>
  <c r="F10" i="1"/>
  <c r="F11" i="1"/>
  <c r="F12" i="1"/>
  <c r="F13" i="1"/>
  <c r="F14" i="1"/>
  <c r="I14" i="1" s="1"/>
  <c r="F15" i="1"/>
  <c r="F16" i="1"/>
  <c r="F17" i="1"/>
  <c r="F18" i="1"/>
  <c r="F19" i="1"/>
  <c r="F20" i="1"/>
  <c r="F21" i="1"/>
  <c r="F22" i="1"/>
  <c r="F23" i="1"/>
  <c r="F24" i="1"/>
  <c r="F25" i="1"/>
  <c r="F26" i="1"/>
  <c r="I26" i="1" s="1"/>
  <c r="F27" i="1"/>
  <c r="F28" i="1"/>
  <c r="F29" i="1"/>
  <c r="F30" i="1"/>
  <c r="F31" i="1"/>
  <c r="F32" i="1"/>
  <c r="F33" i="1"/>
  <c r="F34" i="1"/>
  <c r="F35" i="1"/>
  <c r="F36" i="1"/>
  <c r="F37" i="1"/>
  <c r="F38" i="1"/>
  <c r="I38" i="1" s="1"/>
  <c r="F39" i="1"/>
  <c r="F40" i="1"/>
  <c r="F41" i="1"/>
  <c r="F42" i="1"/>
  <c r="F43" i="1"/>
  <c r="F44" i="1"/>
  <c r="F45" i="1"/>
  <c r="F46" i="1"/>
  <c r="F47" i="1"/>
  <c r="F48" i="1"/>
  <c r="F49" i="1"/>
  <c r="F50" i="1"/>
  <c r="I50" i="1" s="1"/>
  <c r="F51" i="1"/>
  <c r="F52" i="1"/>
  <c r="F53" i="1"/>
  <c r="F54" i="1"/>
  <c r="F55" i="1"/>
  <c r="F56" i="1"/>
  <c r="F57" i="1"/>
  <c r="F58" i="1"/>
  <c r="F59" i="1"/>
  <c r="F60" i="1"/>
  <c r="F61" i="1"/>
  <c r="F62" i="1"/>
  <c r="I62" i="1" s="1"/>
  <c r="F63" i="1"/>
  <c r="F64" i="1"/>
  <c r="F65" i="1"/>
  <c r="F66" i="1"/>
  <c r="F67" i="1"/>
  <c r="F68" i="1"/>
  <c r="F69" i="1"/>
  <c r="F70" i="1"/>
  <c r="F71" i="1"/>
  <c r="F72" i="1"/>
  <c r="F73" i="1"/>
  <c r="F74" i="1"/>
  <c r="I74" i="1" s="1"/>
  <c r="F75" i="1"/>
  <c r="F76" i="1"/>
  <c r="F77" i="1"/>
  <c r="F78" i="1"/>
  <c r="F79" i="1"/>
  <c r="F80" i="1"/>
  <c r="F81" i="1"/>
  <c r="F82" i="1"/>
  <c r="F83" i="1"/>
  <c r="F84" i="1"/>
  <c r="F85" i="1"/>
  <c r="F86" i="1"/>
  <c r="I86" i="1" s="1"/>
  <c r="F87" i="1"/>
  <c r="F88" i="1"/>
  <c r="F89" i="1"/>
  <c r="F90" i="1"/>
  <c r="F91" i="1"/>
  <c r="F92" i="1"/>
  <c r="F93" i="1"/>
  <c r="F94" i="1"/>
  <c r="F95" i="1"/>
  <c r="F96" i="1"/>
  <c r="F97" i="1"/>
  <c r="F98" i="1"/>
  <c r="I98" i="1" s="1"/>
  <c r="F99" i="1"/>
  <c r="F100" i="1"/>
  <c r="F101" i="1"/>
  <c r="F102" i="1"/>
  <c r="F103" i="1"/>
  <c r="F104" i="1"/>
  <c r="F105" i="1"/>
  <c r="F106" i="1"/>
  <c r="F107" i="1"/>
  <c r="F108" i="1"/>
  <c r="F109" i="1"/>
  <c r="F110" i="1"/>
  <c r="I110" i="1" s="1"/>
  <c r="F111" i="1"/>
  <c r="F112" i="1"/>
  <c r="F113" i="1"/>
  <c r="F114" i="1"/>
  <c r="F115" i="1"/>
  <c r="F116" i="1"/>
  <c r="F117" i="1"/>
  <c r="F118" i="1"/>
  <c r="F119" i="1"/>
  <c r="F120" i="1"/>
  <c r="F121" i="1"/>
  <c r="F122" i="1"/>
  <c r="I122" i="1" s="1"/>
  <c r="F123" i="1"/>
  <c r="F124" i="1"/>
  <c r="F125" i="1"/>
  <c r="F126" i="1"/>
  <c r="F127" i="1"/>
  <c r="F128" i="1"/>
  <c r="F129" i="1"/>
  <c r="F130" i="1"/>
  <c r="F131" i="1"/>
  <c r="F132" i="1"/>
  <c r="F133" i="1"/>
  <c r="F134" i="1"/>
  <c r="I134" i="1" s="1"/>
  <c r="F135" i="1"/>
  <c r="F136" i="1"/>
  <c r="F137" i="1"/>
  <c r="F138" i="1"/>
  <c r="F139" i="1"/>
  <c r="F140" i="1"/>
  <c r="F141" i="1"/>
  <c r="F142" i="1"/>
  <c r="F143" i="1"/>
  <c r="F144" i="1"/>
  <c r="F145" i="1"/>
  <c r="F146" i="1"/>
  <c r="I146" i="1" s="1"/>
  <c r="F147" i="1"/>
  <c r="F148" i="1"/>
  <c r="F149" i="1"/>
  <c r="F150" i="1"/>
  <c r="F151" i="1"/>
  <c r="F152" i="1"/>
  <c r="F153" i="1"/>
  <c r="F154" i="1"/>
  <c r="F155" i="1"/>
  <c r="F156" i="1"/>
  <c r="F157" i="1"/>
  <c r="F2" i="1"/>
  <c r="I2" i="1" s="1"/>
  <c r="K17" i="1" l="1"/>
  <c r="K7" i="1"/>
  <c r="K8" i="1"/>
  <c r="K9" i="1"/>
  <c r="K10" i="1"/>
  <c r="K11" i="1"/>
  <c r="K12" i="1"/>
  <c r="K13" i="1"/>
  <c r="K14" i="1"/>
  <c r="K15" i="1"/>
  <c r="K16" i="1"/>
  <c r="K3" i="1"/>
  <c r="I5" i="1" l="1"/>
  <c r="I17" i="1"/>
  <c r="I29" i="1"/>
  <c r="I41" i="1"/>
  <c r="I53" i="1"/>
  <c r="I65" i="1"/>
  <c r="I77" i="1"/>
  <c r="I89" i="1"/>
  <c r="I101" i="1"/>
  <c r="I113" i="1"/>
  <c r="I125" i="1"/>
  <c r="I137" i="1"/>
  <c r="I149" i="1"/>
  <c r="I9" i="1"/>
  <c r="I21" i="1"/>
  <c r="I33" i="1"/>
  <c r="I45" i="1"/>
  <c r="I57" i="1"/>
  <c r="I69" i="1"/>
  <c r="I81" i="1"/>
  <c r="I93" i="1"/>
  <c r="I105" i="1"/>
  <c r="I117" i="1"/>
  <c r="I129" i="1"/>
  <c r="I141" i="1"/>
  <c r="I153" i="1"/>
  <c r="I12" i="1"/>
  <c r="I36" i="1"/>
  <c r="I72" i="1"/>
  <c r="I96" i="1"/>
  <c r="I108" i="1"/>
  <c r="I132" i="1"/>
  <c r="I24" i="1"/>
  <c r="I48" i="1"/>
  <c r="I60" i="1"/>
  <c r="I84" i="1"/>
  <c r="I120" i="1"/>
  <c r="I144" i="1"/>
  <c r="I156" i="1"/>
  <c r="I20" i="1"/>
  <c r="I44" i="1"/>
  <c r="I56" i="1"/>
  <c r="I80" i="1"/>
  <c r="I104" i="1"/>
  <c r="I116" i="1"/>
  <c r="I140" i="1"/>
  <c r="I8" i="1"/>
  <c r="I32" i="1"/>
  <c r="I68" i="1"/>
  <c r="I92" i="1"/>
  <c r="I128" i="1"/>
  <c r="I152" i="1"/>
  <c r="I28" i="1"/>
  <c r="I52" i="1"/>
  <c r="I64" i="1"/>
  <c r="I88" i="1"/>
  <c r="I124" i="1"/>
  <c r="I16" i="1"/>
  <c r="I40" i="1"/>
  <c r="I76" i="1"/>
  <c r="I100" i="1"/>
  <c r="I112" i="1"/>
  <c r="I136" i="1"/>
  <c r="I148" i="1"/>
  <c r="I4" i="1"/>
  <c r="I119" i="1"/>
  <c r="I143" i="1"/>
  <c r="I11" i="1"/>
  <c r="I23" i="1"/>
  <c r="I35" i="1"/>
  <c r="I47" i="1"/>
  <c r="I59" i="1"/>
  <c r="I71" i="1"/>
  <c r="I83" i="1"/>
  <c r="I95" i="1"/>
  <c r="I107" i="1"/>
  <c r="I131" i="1"/>
  <c r="I155" i="1"/>
  <c r="I127" i="1"/>
  <c r="I7" i="1"/>
  <c r="I19" i="1"/>
  <c r="I31" i="1"/>
  <c r="I43" i="1"/>
  <c r="I55" i="1"/>
  <c r="I67" i="1"/>
  <c r="I79" i="1"/>
  <c r="I91" i="1"/>
  <c r="I103" i="1"/>
  <c r="I115" i="1"/>
  <c r="I139" i="1"/>
  <c r="I151" i="1"/>
  <c r="I111" i="1"/>
  <c r="I135" i="1"/>
  <c r="I15" i="1"/>
  <c r="I27" i="1"/>
  <c r="I39" i="1"/>
  <c r="I51" i="1"/>
  <c r="I63" i="1"/>
  <c r="I75" i="1"/>
  <c r="I87" i="1"/>
  <c r="I99" i="1"/>
  <c r="I123" i="1"/>
  <c r="I3" i="1"/>
  <c r="I147" i="1"/>
  <c r="I10" i="1"/>
  <c r="I22" i="1"/>
  <c r="I34" i="1"/>
  <c r="I46" i="1"/>
  <c r="I58" i="1"/>
  <c r="I70" i="1"/>
  <c r="I82" i="1"/>
  <c r="I94" i="1"/>
  <c r="I106" i="1"/>
  <c r="I118" i="1"/>
  <c r="I130" i="1"/>
  <c r="I142" i="1"/>
  <c r="I154" i="1"/>
  <c r="I126" i="1"/>
  <c r="I138" i="1"/>
  <c r="I6" i="1"/>
  <c r="I18" i="1"/>
  <c r="I30" i="1"/>
  <c r="I42" i="1"/>
  <c r="I54" i="1"/>
  <c r="I66" i="1"/>
  <c r="I78" i="1"/>
  <c r="I90" i="1"/>
  <c r="I102" i="1"/>
  <c r="I114" i="1"/>
  <c r="I150" i="1"/>
  <c r="I13" i="1"/>
  <c r="I25" i="1"/>
  <c r="I37" i="1"/>
  <c r="I49" i="1"/>
  <c r="I61" i="1"/>
  <c r="I73" i="1"/>
  <c r="I85" i="1"/>
  <c r="I97" i="1"/>
  <c r="I109" i="1"/>
  <c r="I121" i="1"/>
  <c r="I133" i="1"/>
  <c r="I145" i="1"/>
  <c r="I157" i="1"/>
  <c r="G41" i="1"/>
  <c r="H41" i="1" s="1"/>
  <c r="G4" i="1"/>
  <c r="G157" i="1"/>
  <c r="H157" i="1" s="1"/>
  <c r="G141" i="1"/>
  <c r="H141" i="1" s="1"/>
  <c r="G125" i="1"/>
  <c r="H125" i="1" s="1"/>
  <c r="G109" i="1"/>
  <c r="G93" i="1"/>
  <c r="H93" i="1" s="1"/>
  <c r="G77" i="1"/>
  <c r="H77" i="1" s="1"/>
  <c r="G61" i="1"/>
  <c r="H61" i="1" s="1"/>
  <c r="G45" i="1"/>
  <c r="G153" i="1"/>
  <c r="H153" i="1" s="1"/>
  <c r="G137" i="1"/>
  <c r="H137" i="1" s="1"/>
  <c r="G121" i="1"/>
  <c r="H121" i="1" s="1"/>
  <c r="G105" i="1"/>
  <c r="G89" i="1"/>
  <c r="H89" i="1" s="1"/>
  <c r="G73" i="1"/>
  <c r="H73" i="1" s="1"/>
  <c r="G57" i="1"/>
  <c r="H57" i="1" s="1"/>
  <c r="G149" i="1"/>
  <c r="H149" i="1" s="1"/>
  <c r="G133" i="1"/>
  <c r="H133" i="1" s="1"/>
  <c r="G117" i="1"/>
  <c r="H117" i="1" s="1"/>
  <c r="G101" i="1"/>
  <c r="H101" i="1" s="1"/>
  <c r="G85" i="1"/>
  <c r="H85" i="1" s="1"/>
  <c r="G69" i="1"/>
  <c r="H69" i="1" s="1"/>
  <c r="G53" i="1"/>
  <c r="H53" i="1" s="1"/>
  <c r="G37" i="1"/>
  <c r="H37" i="1" s="1"/>
  <c r="G145" i="1"/>
  <c r="H145" i="1" s="1"/>
  <c r="G129" i="1"/>
  <c r="H129" i="1" s="1"/>
  <c r="G113" i="1"/>
  <c r="H113" i="1" s="1"/>
  <c r="G97" i="1"/>
  <c r="H97" i="1" s="1"/>
  <c r="G81" i="1"/>
  <c r="H81" i="1" s="1"/>
  <c r="G65" i="1"/>
  <c r="H65" i="1" s="1"/>
  <c r="G49" i="1"/>
  <c r="H49" i="1" s="1"/>
  <c r="G33" i="1"/>
  <c r="H33" i="1" s="1"/>
  <c r="G29" i="1"/>
  <c r="H29" i="1" s="1"/>
  <c r="G25" i="1"/>
  <c r="H25" i="1" s="1"/>
  <c r="G21" i="1"/>
  <c r="H21" i="1" s="1"/>
  <c r="G17" i="1"/>
  <c r="H17" i="1" s="1"/>
  <c r="G13" i="1"/>
  <c r="H13" i="1" s="1"/>
  <c r="G9" i="1"/>
  <c r="H9" i="1" s="1"/>
  <c r="G5" i="1"/>
  <c r="H5" i="1" s="1"/>
  <c r="G156" i="1"/>
  <c r="H156" i="1" s="1"/>
  <c r="G152" i="1"/>
  <c r="H152" i="1" s="1"/>
  <c r="G148" i="1"/>
  <c r="H148" i="1" s="1"/>
  <c r="G144" i="1"/>
  <c r="H144" i="1" s="1"/>
  <c r="G140" i="1"/>
  <c r="H140" i="1" s="1"/>
  <c r="G136" i="1"/>
  <c r="H136" i="1" s="1"/>
  <c r="G132" i="1"/>
  <c r="H132" i="1" s="1"/>
  <c r="G128" i="1"/>
  <c r="H128" i="1" s="1"/>
  <c r="G124" i="1"/>
  <c r="H124" i="1" s="1"/>
  <c r="G120" i="1"/>
  <c r="H120" i="1" s="1"/>
  <c r="G116" i="1"/>
  <c r="H116" i="1" s="1"/>
  <c r="G112" i="1"/>
  <c r="H112" i="1" s="1"/>
  <c r="G108" i="1"/>
  <c r="H108" i="1" s="1"/>
  <c r="G104" i="1"/>
  <c r="H104" i="1" s="1"/>
  <c r="G100" i="1"/>
  <c r="H100" i="1" s="1"/>
  <c r="G96" i="1"/>
  <c r="H96" i="1" s="1"/>
  <c r="G92" i="1"/>
  <c r="H92" i="1" s="1"/>
  <c r="G88" i="1"/>
  <c r="H88" i="1" s="1"/>
  <c r="G84" i="1"/>
  <c r="H84" i="1" s="1"/>
  <c r="G80" i="1"/>
  <c r="H80" i="1" s="1"/>
  <c r="G76" i="1"/>
  <c r="H76" i="1" s="1"/>
  <c r="G72" i="1"/>
  <c r="H72" i="1" s="1"/>
  <c r="G68" i="1"/>
  <c r="H68" i="1" s="1"/>
  <c r="G64" i="1"/>
  <c r="H64" i="1" s="1"/>
  <c r="G60" i="1"/>
  <c r="H60" i="1" s="1"/>
  <c r="G56" i="1"/>
  <c r="H56" i="1" s="1"/>
  <c r="G52" i="1"/>
  <c r="H52" i="1" s="1"/>
  <c r="G48" i="1"/>
  <c r="H48" i="1" s="1"/>
  <c r="G44" i="1"/>
  <c r="H44" i="1" s="1"/>
  <c r="G40" i="1"/>
  <c r="H40" i="1" s="1"/>
  <c r="G36" i="1"/>
  <c r="H36" i="1" s="1"/>
  <c r="G32" i="1"/>
  <c r="H32" i="1" s="1"/>
  <c r="G28" i="1"/>
  <c r="H28" i="1" s="1"/>
  <c r="G24" i="1"/>
  <c r="H24" i="1" s="1"/>
  <c r="G20" i="1"/>
  <c r="H20" i="1" s="1"/>
  <c r="G16" i="1"/>
  <c r="H16" i="1" s="1"/>
  <c r="G12" i="1"/>
  <c r="H12" i="1" s="1"/>
  <c r="G8" i="1"/>
  <c r="H8" i="1" s="1"/>
  <c r="G155" i="1"/>
  <c r="H155" i="1" s="1"/>
  <c r="G151" i="1"/>
  <c r="H151" i="1" s="1"/>
  <c r="G147" i="1"/>
  <c r="H147" i="1" s="1"/>
  <c r="G143" i="1"/>
  <c r="H143" i="1" s="1"/>
  <c r="G139" i="1"/>
  <c r="H139" i="1" s="1"/>
  <c r="G135" i="1"/>
  <c r="H135" i="1" s="1"/>
  <c r="G131" i="1"/>
  <c r="H131" i="1" s="1"/>
  <c r="G127" i="1"/>
  <c r="H127" i="1" s="1"/>
  <c r="G123" i="1"/>
  <c r="H123" i="1" s="1"/>
  <c r="G119" i="1"/>
  <c r="H119" i="1" s="1"/>
  <c r="G115" i="1"/>
  <c r="H115" i="1" s="1"/>
  <c r="G111" i="1"/>
  <c r="H111" i="1" s="1"/>
  <c r="G107" i="1"/>
  <c r="H107" i="1" s="1"/>
  <c r="G103" i="1"/>
  <c r="H103" i="1" s="1"/>
  <c r="G99" i="1"/>
  <c r="H99" i="1" s="1"/>
  <c r="G95" i="1"/>
  <c r="H95" i="1" s="1"/>
  <c r="G91" i="1"/>
  <c r="H91" i="1" s="1"/>
  <c r="G87" i="1"/>
  <c r="H87" i="1" s="1"/>
  <c r="G83" i="1"/>
  <c r="H83" i="1" s="1"/>
  <c r="G79" i="1"/>
  <c r="H79" i="1" s="1"/>
  <c r="G75" i="1"/>
  <c r="H75" i="1" s="1"/>
  <c r="G71" i="1"/>
  <c r="H71" i="1" s="1"/>
  <c r="G67" i="1"/>
  <c r="H67" i="1" s="1"/>
  <c r="G63" i="1"/>
  <c r="G59" i="1"/>
  <c r="H59" i="1" s="1"/>
  <c r="G55" i="1"/>
  <c r="H55" i="1" s="1"/>
  <c r="G51" i="1"/>
  <c r="H51" i="1" s="1"/>
  <c r="G47" i="1"/>
  <c r="H47" i="1" s="1"/>
  <c r="G43" i="1"/>
  <c r="H43" i="1" s="1"/>
  <c r="G39" i="1"/>
  <c r="H39" i="1" s="1"/>
  <c r="G35" i="1"/>
  <c r="H35" i="1" s="1"/>
  <c r="G31" i="1"/>
  <c r="H31" i="1" s="1"/>
  <c r="G27" i="1"/>
  <c r="H27" i="1" s="1"/>
  <c r="G23" i="1"/>
  <c r="H23" i="1" s="1"/>
  <c r="G19" i="1"/>
  <c r="H19" i="1" s="1"/>
  <c r="G15" i="1"/>
  <c r="H15" i="1" s="1"/>
  <c r="G11" i="1"/>
  <c r="H11" i="1" s="1"/>
  <c r="G7" i="1"/>
  <c r="H7" i="1" s="1"/>
  <c r="G3" i="1"/>
  <c r="H3" i="1" s="1"/>
  <c r="G154" i="1"/>
  <c r="H154" i="1" s="1"/>
  <c r="G150" i="1"/>
  <c r="H150" i="1" s="1"/>
  <c r="G146" i="1"/>
  <c r="H146" i="1" s="1"/>
  <c r="G142" i="1"/>
  <c r="H142" i="1" s="1"/>
  <c r="G138" i="1"/>
  <c r="H138" i="1" s="1"/>
  <c r="G134" i="1"/>
  <c r="H134" i="1" s="1"/>
  <c r="G130" i="1"/>
  <c r="H130" i="1" s="1"/>
  <c r="G126" i="1"/>
  <c r="H126" i="1" s="1"/>
  <c r="G122" i="1"/>
  <c r="H122" i="1" s="1"/>
  <c r="G118" i="1"/>
  <c r="H118" i="1" s="1"/>
  <c r="G114" i="1"/>
  <c r="H114" i="1" s="1"/>
  <c r="G110" i="1"/>
  <c r="H110" i="1" s="1"/>
  <c r="G106" i="1"/>
  <c r="H106" i="1" s="1"/>
  <c r="G102" i="1"/>
  <c r="H102" i="1" s="1"/>
  <c r="G98" i="1"/>
  <c r="H98" i="1" s="1"/>
  <c r="G94" i="1"/>
  <c r="H94" i="1" s="1"/>
  <c r="G90" i="1"/>
  <c r="H90" i="1" s="1"/>
  <c r="G86" i="1"/>
  <c r="H86" i="1" s="1"/>
  <c r="G82" i="1"/>
  <c r="H82" i="1" s="1"/>
  <c r="G78" i="1"/>
  <c r="H78" i="1" s="1"/>
  <c r="G74" i="1"/>
  <c r="H74" i="1" s="1"/>
  <c r="G70" i="1"/>
  <c r="H70" i="1" s="1"/>
  <c r="G66" i="1"/>
  <c r="H66" i="1" s="1"/>
  <c r="G62" i="1"/>
  <c r="H62" i="1" s="1"/>
  <c r="G58" i="1"/>
  <c r="H58" i="1" s="1"/>
  <c r="G54" i="1"/>
  <c r="H54" i="1" s="1"/>
  <c r="G50" i="1"/>
  <c r="H50" i="1" s="1"/>
  <c r="G46" i="1"/>
  <c r="H46" i="1" s="1"/>
  <c r="G42" i="1"/>
  <c r="H42" i="1" s="1"/>
  <c r="G38" i="1"/>
  <c r="H38" i="1" s="1"/>
  <c r="G34" i="1"/>
  <c r="H34" i="1" s="1"/>
  <c r="G30" i="1"/>
  <c r="H30" i="1" s="1"/>
  <c r="G26" i="1"/>
  <c r="H26" i="1" s="1"/>
  <c r="G22" i="1"/>
  <c r="H22" i="1" s="1"/>
  <c r="G18" i="1"/>
  <c r="H18" i="1" s="1"/>
  <c r="G14" i="1"/>
  <c r="H14" i="1" s="1"/>
  <c r="G10" i="1"/>
  <c r="H10" i="1" s="1"/>
  <c r="G6" i="1"/>
  <c r="H6" i="1" s="1"/>
  <c r="H4" i="1"/>
  <c r="H109" i="1"/>
  <c r="H105" i="1"/>
  <c r="H45" i="1"/>
  <c r="H6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2" i="1"/>
</calcChain>
</file>

<file path=xl/sharedStrings.xml><?xml version="1.0" encoding="utf-8"?>
<sst xmlns="http://schemas.openxmlformats.org/spreadsheetml/2006/main" count="13" uniqueCount="12">
  <si>
    <t>Date</t>
  </si>
  <si>
    <t>Passengers</t>
  </si>
  <si>
    <t>Year</t>
  </si>
  <si>
    <t>Month</t>
  </si>
  <si>
    <t>Periodo</t>
  </si>
  <si>
    <t>Intercepto</t>
  </si>
  <si>
    <t>Slope</t>
  </si>
  <si>
    <t>LT Forecasting</t>
  </si>
  <si>
    <t>Seasonality Index</t>
  </si>
  <si>
    <t>Seasonal Forecast with Trend</t>
  </si>
  <si>
    <t>Growth</t>
  </si>
  <si>
    <t>Seasonal Forecast with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</si>
</sst>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\-yy;@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/>
    <xf numFmtId="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GT"/>
              <a:t>Predicción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5.9770236147922394E-2"/>
          <c:y val="0.15576000292885187"/>
          <c:w val="0.90745218076929246"/>
          <c:h val="0.52500259066875243"/>
        </c:manualLayout>
      </c:layout>
      <c:lineChart>
        <c:grouping val="standar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Passengers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Sheet1!$E$2:$E$157</c:f>
              <c:numCache>
                <c:formatCode>General</c:formatCode>
                <c:ptCount val="156"/>
                <c:pt idx="0">
                  <c:v>112</c:v>
                </c:pt>
                <c:pt idx="1">
                  <c:v>118</c:v>
                </c:pt>
                <c:pt idx="2">
                  <c:v>132</c:v>
                </c:pt>
                <c:pt idx="3">
                  <c:v>129</c:v>
                </c:pt>
                <c:pt idx="4">
                  <c:v>121</c:v>
                </c:pt>
                <c:pt idx="5">
                  <c:v>135</c:v>
                </c:pt>
                <c:pt idx="6">
                  <c:v>148</c:v>
                </c:pt>
                <c:pt idx="7">
                  <c:v>148</c:v>
                </c:pt>
                <c:pt idx="8">
                  <c:v>136</c:v>
                </c:pt>
                <c:pt idx="9">
                  <c:v>119</c:v>
                </c:pt>
                <c:pt idx="10">
                  <c:v>104</c:v>
                </c:pt>
                <c:pt idx="11">
                  <c:v>118</c:v>
                </c:pt>
                <c:pt idx="12">
                  <c:v>115</c:v>
                </c:pt>
                <c:pt idx="13">
                  <c:v>126</c:v>
                </c:pt>
                <c:pt idx="14">
                  <c:v>141</c:v>
                </c:pt>
                <c:pt idx="15">
                  <c:v>135</c:v>
                </c:pt>
                <c:pt idx="16">
                  <c:v>125</c:v>
                </c:pt>
                <c:pt idx="17">
                  <c:v>149</c:v>
                </c:pt>
                <c:pt idx="18">
                  <c:v>170</c:v>
                </c:pt>
                <c:pt idx="19">
                  <c:v>170</c:v>
                </c:pt>
                <c:pt idx="20">
                  <c:v>158</c:v>
                </c:pt>
                <c:pt idx="21">
                  <c:v>133</c:v>
                </c:pt>
                <c:pt idx="22">
                  <c:v>114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  <c:pt idx="26">
                  <c:v>178</c:v>
                </c:pt>
                <c:pt idx="27">
                  <c:v>163</c:v>
                </c:pt>
                <c:pt idx="28">
                  <c:v>172</c:v>
                </c:pt>
                <c:pt idx="29">
                  <c:v>178</c:v>
                </c:pt>
                <c:pt idx="30">
                  <c:v>199</c:v>
                </c:pt>
                <c:pt idx="31">
                  <c:v>199</c:v>
                </c:pt>
                <c:pt idx="32">
                  <c:v>184</c:v>
                </c:pt>
                <c:pt idx="33">
                  <c:v>162</c:v>
                </c:pt>
                <c:pt idx="34">
                  <c:v>146</c:v>
                </c:pt>
                <c:pt idx="35">
                  <c:v>166</c:v>
                </c:pt>
                <c:pt idx="36">
                  <c:v>171</c:v>
                </c:pt>
                <c:pt idx="37">
                  <c:v>180</c:v>
                </c:pt>
                <c:pt idx="38">
                  <c:v>193</c:v>
                </c:pt>
                <c:pt idx="39">
                  <c:v>181</c:v>
                </c:pt>
                <c:pt idx="40">
                  <c:v>183</c:v>
                </c:pt>
                <c:pt idx="41">
                  <c:v>218</c:v>
                </c:pt>
                <c:pt idx="42">
                  <c:v>230</c:v>
                </c:pt>
                <c:pt idx="43">
                  <c:v>242</c:v>
                </c:pt>
                <c:pt idx="44">
                  <c:v>209</c:v>
                </c:pt>
                <c:pt idx="45">
                  <c:v>191</c:v>
                </c:pt>
                <c:pt idx="46">
                  <c:v>172</c:v>
                </c:pt>
                <c:pt idx="47">
                  <c:v>194</c:v>
                </c:pt>
                <c:pt idx="48">
                  <c:v>196</c:v>
                </c:pt>
                <c:pt idx="49">
                  <c:v>196</c:v>
                </c:pt>
                <c:pt idx="50">
                  <c:v>236</c:v>
                </c:pt>
                <c:pt idx="51">
                  <c:v>235</c:v>
                </c:pt>
                <c:pt idx="52">
                  <c:v>229</c:v>
                </c:pt>
                <c:pt idx="53">
                  <c:v>243</c:v>
                </c:pt>
                <c:pt idx="54">
                  <c:v>264</c:v>
                </c:pt>
                <c:pt idx="55">
                  <c:v>272</c:v>
                </c:pt>
                <c:pt idx="56">
                  <c:v>237</c:v>
                </c:pt>
                <c:pt idx="57">
                  <c:v>211</c:v>
                </c:pt>
                <c:pt idx="58">
                  <c:v>180</c:v>
                </c:pt>
                <c:pt idx="59">
                  <c:v>201</c:v>
                </c:pt>
                <c:pt idx="60">
                  <c:v>204</c:v>
                </c:pt>
                <c:pt idx="61">
                  <c:v>188</c:v>
                </c:pt>
                <c:pt idx="62">
                  <c:v>235</c:v>
                </c:pt>
                <c:pt idx="63">
                  <c:v>227</c:v>
                </c:pt>
                <c:pt idx="64">
                  <c:v>234</c:v>
                </c:pt>
                <c:pt idx="65">
                  <c:v>264</c:v>
                </c:pt>
                <c:pt idx="66">
                  <c:v>302</c:v>
                </c:pt>
                <c:pt idx="67">
                  <c:v>293</c:v>
                </c:pt>
                <c:pt idx="68">
                  <c:v>259</c:v>
                </c:pt>
                <c:pt idx="69">
                  <c:v>229</c:v>
                </c:pt>
                <c:pt idx="70">
                  <c:v>203</c:v>
                </c:pt>
                <c:pt idx="71">
                  <c:v>229</c:v>
                </c:pt>
                <c:pt idx="72">
                  <c:v>242</c:v>
                </c:pt>
                <c:pt idx="73">
                  <c:v>233</c:v>
                </c:pt>
                <c:pt idx="74">
                  <c:v>267</c:v>
                </c:pt>
                <c:pt idx="75">
                  <c:v>269</c:v>
                </c:pt>
                <c:pt idx="76">
                  <c:v>270</c:v>
                </c:pt>
                <c:pt idx="77">
                  <c:v>315</c:v>
                </c:pt>
                <c:pt idx="78">
                  <c:v>364</c:v>
                </c:pt>
                <c:pt idx="79">
                  <c:v>347</c:v>
                </c:pt>
                <c:pt idx="80">
                  <c:v>312</c:v>
                </c:pt>
                <c:pt idx="81">
                  <c:v>274</c:v>
                </c:pt>
                <c:pt idx="82">
                  <c:v>237</c:v>
                </c:pt>
                <c:pt idx="83">
                  <c:v>278</c:v>
                </c:pt>
                <c:pt idx="84">
                  <c:v>284</c:v>
                </c:pt>
                <c:pt idx="85">
                  <c:v>277</c:v>
                </c:pt>
                <c:pt idx="86">
                  <c:v>317</c:v>
                </c:pt>
                <c:pt idx="87">
                  <c:v>313</c:v>
                </c:pt>
                <c:pt idx="88">
                  <c:v>318</c:v>
                </c:pt>
                <c:pt idx="89">
                  <c:v>374</c:v>
                </c:pt>
                <c:pt idx="90">
                  <c:v>413</c:v>
                </c:pt>
                <c:pt idx="91">
                  <c:v>405</c:v>
                </c:pt>
                <c:pt idx="92">
                  <c:v>355</c:v>
                </c:pt>
                <c:pt idx="93">
                  <c:v>306</c:v>
                </c:pt>
                <c:pt idx="94">
                  <c:v>271</c:v>
                </c:pt>
                <c:pt idx="95">
                  <c:v>306</c:v>
                </c:pt>
                <c:pt idx="96">
                  <c:v>315</c:v>
                </c:pt>
                <c:pt idx="97">
                  <c:v>301</c:v>
                </c:pt>
                <c:pt idx="98">
                  <c:v>356</c:v>
                </c:pt>
                <c:pt idx="99">
                  <c:v>348</c:v>
                </c:pt>
                <c:pt idx="100">
                  <c:v>355</c:v>
                </c:pt>
                <c:pt idx="101">
                  <c:v>422</c:v>
                </c:pt>
                <c:pt idx="102">
                  <c:v>465</c:v>
                </c:pt>
                <c:pt idx="103">
                  <c:v>467</c:v>
                </c:pt>
                <c:pt idx="104">
                  <c:v>404</c:v>
                </c:pt>
                <c:pt idx="105">
                  <c:v>347</c:v>
                </c:pt>
                <c:pt idx="106">
                  <c:v>305</c:v>
                </c:pt>
                <c:pt idx="107">
                  <c:v>336</c:v>
                </c:pt>
                <c:pt idx="108">
                  <c:v>340</c:v>
                </c:pt>
                <c:pt idx="109">
                  <c:v>318</c:v>
                </c:pt>
                <c:pt idx="110">
                  <c:v>362</c:v>
                </c:pt>
                <c:pt idx="111">
                  <c:v>348</c:v>
                </c:pt>
                <c:pt idx="112">
                  <c:v>363</c:v>
                </c:pt>
                <c:pt idx="113">
                  <c:v>435</c:v>
                </c:pt>
                <c:pt idx="114">
                  <c:v>491</c:v>
                </c:pt>
                <c:pt idx="115">
                  <c:v>505</c:v>
                </c:pt>
                <c:pt idx="116">
                  <c:v>404</c:v>
                </c:pt>
                <c:pt idx="117">
                  <c:v>359</c:v>
                </c:pt>
                <c:pt idx="118">
                  <c:v>310</c:v>
                </c:pt>
                <c:pt idx="119">
                  <c:v>337</c:v>
                </c:pt>
                <c:pt idx="120">
                  <c:v>360</c:v>
                </c:pt>
                <c:pt idx="121">
                  <c:v>342</c:v>
                </c:pt>
                <c:pt idx="122">
                  <c:v>406</c:v>
                </c:pt>
                <c:pt idx="123">
                  <c:v>396</c:v>
                </c:pt>
                <c:pt idx="124">
                  <c:v>420</c:v>
                </c:pt>
                <c:pt idx="125">
                  <c:v>472</c:v>
                </c:pt>
                <c:pt idx="126">
                  <c:v>548</c:v>
                </c:pt>
                <c:pt idx="127">
                  <c:v>559</c:v>
                </c:pt>
                <c:pt idx="128">
                  <c:v>463</c:v>
                </c:pt>
                <c:pt idx="129">
                  <c:v>407</c:v>
                </c:pt>
                <c:pt idx="130">
                  <c:v>362</c:v>
                </c:pt>
                <c:pt idx="131">
                  <c:v>405</c:v>
                </c:pt>
                <c:pt idx="132">
                  <c:v>417</c:v>
                </c:pt>
                <c:pt idx="133">
                  <c:v>391</c:v>
                </c:pt>
                <c:pt idx="134">
                  <c:v>419</c:v>
                </c:pt>
                <c:pt idx="135">
                  <c:v>461</c:v>
                </c:pt>
                <c:pt idx="136">
                  <c:v>472</c:v>
                </c:pt>
                <c:pt idx="137">
                  <c:v>535</c:v>
                </c:pt>
                <c:pt idx="138">
                  <c:v>622</c:v>
                </c:pt>
                <c:pt idx="139">
                  <c:v>606</c:v>
                </c:pt>
                <c:pt idx="140">
                  <c:v>508</c:v>
                </c:pt>
                <c:pt idx="141">
                  <c:v>461</c:v>
                </c:pt>
                <c:pt idx="142">
                  <c:v>390</c:v>
                </c:pt>
                <c:pt idx="143">
                  <c:v>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79-43B4-B1E1-3BB0B28E942F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LT Forecasting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Sheet1!$G$2:$G$157</c:f>
              <c:numCache>
                <c:formatCode>General</c:formatCode>
                <c:ptCount val="156"/>
                <c:pt idx="0">
                  <c:v>90.309961685823779</c:v>
                </c:pt>
                <c:pt idx="1">
                  <c:v>92.967145593869759</c:v>
                </c:pt>
                <c:pt idx="2">
                  <c:v>95.624329501915724</c:v>
                </c:pt>
                <c:pt idx="3">
                  <c:v>98.281513409961704</c:v>
                </c:pt>
                <c:pt idx="4">
                  <c:v>100.93869731800768</c:v>
                </c:pt>
                <c:pt idx="5">
                  <c:v>103.59588122605366</c:v>
                </c:pt>
                <c:pt idx="6">
                  <c:v>106.25306513409964</c:v>
                </c:pt>
                <c:pt idx="7">
                  <c:v>108.91024904214561</c:v>
                </c:pt>
                <c:pt idx="8">
                  <c:v>111.56743295019159</c:v>
                </c:pt>
                <c:pt idx="9">
                  <c:v>114.22461685823757</c:v>
                </c:pt>
                <c:pt idx="10">
                  <c:v>116.88180076628353</c:v>
                </c:pt>
                <c:pt idx="11">
                  <c:v>119.53898467432953</c:v>
                </c:pt>
                <c:pt idx="12">
                  <c:v>122.19616858237549</c:v>
                </c:pt>
                <c:pt idx="13">
                  <c:v>124.85335249042147</c:v>
                </c:pt>
                <c:pt idx="14">
                  <c:v>127.51053639846745</c:v>
                </c:pt>
                <c:pt idx="15">
                  <c:v>130.16772030651342</c:v>
                </c:pt>
                <c:pt idx="16">
                  <c:v>132.82490421455941</c:v>
                </c:pt>
                <c:pt idx="17">
                  <c:v>135.48208812260538</c:v>
                </c:pt>
                <c:pt idx="18">
                  <c:v>138.13927203065134</c:v>
                </c:pt>
                <c:pt idx="19">
                  <c:v>140.79645593869733</c:v>
                </c:pt>
                <c:pt idx="20">
                  <c:v>143.4536398467433</c:v>
                </c:pt>
                <c:pt idx="21">
                  <c:v>146.11082375478929</c:v>
                </c:pt>
                <c:pt idx="22">
                  <c:v>148.76800766283526</c:v>
                </c:pt>
                <c:pt idx="23">
                  <c:v>151.42519157088122</c:v>
                </c:pt>
                <c:pt idx="24">
                  <c:v>154.08237547892722</c:v>
                </c:pt>
                <c:pt idx="25">
                  <c:v>156.73955938697318</c:v>
                </c:pt>
                <c:pt idx="26">
                  <c:v>159.39674329501918</c:v>
                </c:pt>
                <c:pt idx="27">
                  <c:v>162.05392720306514</c:v>
                </c:pt>
                <c:pt idx="28">
                  <c:v>164.71111111111111</c:v>
                </c:pt>
                <c:pt idx="29">
                  <c:v>167.36829501915707</c:v>
                </c:pt>
                <c:pt idx="30">
                  <c:v>170.02547892720307</c:v>
                </c:pt>
                <c:pt idx="31">
                  <c:v>172.68266283524906</c:v>
                </c:pt>
                <c:pt idx="32">
                  <c:v>175.33984674329503</c:v>
                </c:pt>
                <c:pt idx="33">
                  <c:v>177.99703065134099</c:v>
                </c:pt>
                <c:pt idx="34">
                  <c:v>180.65421455938696</c:v>
                </c:pt>
                <c:pt idx="35">
                  <c:v>183.31139846743295</c:v>
                </c:pt>
                <c:pt idx="36">
                  <c:v>185.96858237547895</c:v>
                </c:pt>
                <c:pt idx="37">
                  <c:v>188.62576628352491</c:v>
                </c:pt>
                <c:pt idx="38">
                  <c:v>191.28295019157088</c:v>
                </c:pt>
                <c:pt idx="39">
                  <c:v>193.94013409961684</c:v>
                </c:pt>
                <c:pt idx="40">
                  <c:v>196.59731800766284</c:v>
                </c:pt>
                <c:pt idx="41">
                  <c:v>199.25450191570883</c:v>
                </c:pt>
                <c:pt idx="42">
                  <c:v>201.91168582375479</c:v>
                </c:pt>
                <c:pt idx="43">
                  <c:v>204.56886973180076</c:v>
                </c:pt>
                <c:pt idx="44">
                  <c:v>207.22605363984673</c:v>
                </c:pt>
                <c:pt idx="45">
                  <c:v>209.88323754789272</c:v>
                </c:pt>
                <c:pt idx="46">
                  <c:v>212.54042145593871</c:v>
                </c:pt>
                <c:pt idx="47">
                  <c:v>215.19760536398468</c:v>
                </c:pt>
                <c:pt idx="48">
                  <c:v>217.85478927203064</c:v>
                </c:pt>
                <c:pt idx="49">
                  <c:v>220.51197318007664</c:v>
                </c:pt>
                <c:pt idx="50">
                  <c:v>223.1691570881226</c:v>
                </c:pt>
                <c:pt idx="51">
                  <c:v>225.82634099616857</c:v>
                </c:pt>
                <c:pt idx="52">
                  <c:v>228.48352490421456</c:v>
                </c:pt>
                <c:pt idx="53">
                  <c:v>231.14070881226053</c:v>
                </c:pt>
                <c:pt idx="54">
                  <c:v>233.79789272030649</c:v>
                </c:pt>
                <c:pt idx="55">
                  <c:v>236.45507662835249</c:v>
                </c:pt>
                <c:pt idx="56">
                  <c:v>239.11226053639845</c:v>
                </c:pt>
                <c:pt idx="57">
                  <c:v>241.76944444444445</c:v>
                </c:pt>
                <c:pt idx="58">
                  <c:v>244.42662835249041</c:v>
                </c:pt>
                <c:pt idx="59">
                  <c:v>247.08381226053638</c:v>
                </c:pt>
                <c:pt idx="60">
                  <c:v>249.74099616858237</c:v>
                </c:pt>
                <c:pt idx="61">
                  <c:v>252.39818007662834</c:v>
                </c:pt>
                <c:pt idx="62">
                  <c:v>255.05536398467433</c:v>
                </c:pt>
                <c:pt idx="63">
                  <c:v>257.71254789272029</c:v>
                </c:pt>
                <c:pt idx="64">
                  <c:v>260.36973180076626</c:v>
                </c:pt>
                <c:pt idx="65">
                  <c:v>263.02691570881223</c:v>
                </c:pt>
                <c:pt idx="66">
                  <c:v>265.68409961685825</c:v>
                </c:pt>
                <c:pt idx="67">
                  <c:v>268.34128352490421</c:v>
                </c:pt>
                <c:pt idx="68">
                  <c:v>270.99846743295018</c:v>
                </c:pt>
                <c:pt idx="69">
                  <c:v>273.65565134099614</c:v>
                </c:pt>
                <c:pt idx="70">
                  <c:v>276.31283524904211</c:v>
                </c:pt>
                <c:pt idx="71">
                  <c:v>278.97001915708813</c:v>
                </c:pt>
                <c:pt idx="72">
                  <c:v>281.6272030651341</c:v>
                </c:pt>
                <c:pt idx="73">
                  <c:v>284.28438697318006</c:v>
                </c:pt>
                <c:pt idx="74">
                  <c:v>286.94157088122603</c:v>
                </c:pt>
                <c:pt idx="75">
                  <c:v>289.59875478927199</c:v>
                </c:pt>
                <c:pt idx="76">
                  <c:v>292.25593869731802</c:v>
                </c:pt>
                <c:pt idx="77">
                  <c:v>294.91312260536392</c:v>
                </c:pt>
                <c:pt idx="78">
                  <c:v>297.57030651340995</c:v>
                </c:pt>
                <c:pt idx="79">
                  <c:v>300.22749042145591</c:v>
                </c:pt>
                <c:pt idx="80">
                  <c:v>302.88467432950188</c:v>
                </c:pt>
                <c:pt idx="81">
                  <c:v>305.5418582375479</c:v>
                </c:pt>
                <c:pt idx="82">
                  <c:v>308.19904214559381</c:v>
                </c:pt>
                <c:pt idx="83">
                  <c:v>310.85622605363983</c:v>
                </c:pt>
                <c:pt idx="84">
                  <c:v>313.5134099616858</c:v>
                </c:pt>
                <c:pt idx="85">
                  <c:v>316.17059386973176</c:v>
                </c:pt>
                <c:pt idx="86">
                  <c:v>318.82777777777778</c:v>
                </c:pt>
                <c:pt idx="87">
                  <c:v>321.48496168582369</c:v>
                </c:pt>
                <c:pt idx="88">
                  <c:v>324.14214559386971</c:v>
                </c:pt>
                <c:pt idx="89">
                  <c:v>326.79932950191568</c:v>
                </c:pt>
                <c:pt idx="90">
                  <c:v>329.45651340996164</c:v>
                </c:pt>
                <c:pt idx="91">
                  <c:v>332.11369731800767</c:v>
                </c:pt>
                <c:pt idx="92">
                  <c:v>334.77088122605358</c:v>
                </c:pt>
                <c:pt idx="93">
                  <c:v>337.4280651340996</c:v>
                </c:pt>
                <c:pt idx="94">
                  <c:v>340.08524904214556</c:v>
                </c:pt>
                <c:pt idx="95">
                  <c:v>342.74243295019153</c:v>
                </c:pt>
                <c:pt idx="96">
                  <c:v>345.39961685823755</c:v>
                </c:pt>
                <c:pt idx="97">
                  <c:v>348.05680076628346</c:v>
                </c:pt>
                <c:pt idx="98">
                  <c:v>350.71398467432948</c:v>
                </c:pt>
                <c:pt idx="99">
                  <c:v>353.3711685823755</c:v>
                </c:pt>
                <c:pt idx="100">
                  <c:v>356.02835249042141</c:v>
                </c:pt>
                <c:pt idx="101">
                  <c:v>358.68553639846743</c:v>
                </c:pt>
                <c:pt idx="102">
                  <c:v>361.34272030651334</c:v>
                </c:pt>
                <c:pt idx="103">
                  <c:v>363.99990421455936</c:v>
                </c:pt>
                <c:pt idx="104">
                  <c:v>366.65708812260539</c:v>
                </c:pt>
                <c:pt idx="105">
                  <c:v>369.3142720306513</c:v>
                </c:pt>
                <c:pt idx="106">
                  <c:v>371.97145593869732</c:v>
                </c:pt>
                <c:pt idx="107">
                  <c:v>374.62863984674323</c:v>
                </c:pt>
                <c:pt idx="108">
                  <c:v>377.28582375478925</c:v>
                </c:pt>
                <c:pt idx="109">
                  <c:v>379.94300766283516</c:v>
                </c:pt>
                <c:pt idx="110">
                  <c:v>382.60019157088118</c:v>
                </c:pt>
                <c:pt idx="111">
                  <c:v>385.2573754789272</c:v>
                </c:pt>
                <c:pt idx="112">
                  <c:v>387.91455938697311</c:v>
                </c:pt>
                <c:pt idx="113">
                  <c:v>390.57174329501913</c:v>
                </c:pt>
                <c:pt idx="114">
                  <c:v>393.22892720306504</c:v>
                </c:pt>
                <c:pt idx="115">
                  <c:v>395.88611111111106</c:v>
                </c:pt>
                <c:pt idx="116">
                  <c:v>398.54329501915709</c:v>
                </c:pt>
                <c:pt idx="117">
                  <c:v>401.20047892720299</c:v>
                </c:pt>
                <c:pt idx="118">
                  <c:v>403.85766283524902</c:v>
                </c:pt>
                <c:pt idx="119">
                  <c:v>406.51484674329492</c:v>
                </c:pt>
                <c:pt idx="120">
                  <c:v>409.17203065134095</c:v>
                </c:pt>
                <c:pt idx="121">
                  <c:v>411.82921455938697</c:v>
                </c:pt>
                <c:pt idx="122">
                  <c:v>414.48639846743288</c:v>
                </c:pt>
                <c:pt idx="123">
                  <c:v>417.1435823754789</c:v>
                </c:pt>
                <c:pt idx="124">
                  <c:v>419.80076628352481</c:v>
                </c:pt>
                <c:pt idx="125">
                  <c:v>422.45795019157083</c:v>
                </c:pt>
                <c:pt idx="126">
                  <c:v>425.11513409961685</c:v>
                </c:pt>
                <c:pt idx="127">
                  <c:v>427.77231800766276</c:v>
                </c:pt>
                <c:pt idx="128">
                  <c:v>430.42950191570878</c:v>
                </c:pt>
                <c:pt idx="129">
                  <c:v>433.08668582375469</c:v>
                </c:pt>
                <c:pt idx="130">
                  <c:v>435.74386973180071</c:v>
                </c:pt>
                <c:pt idx="131">
                  <c:v>438.40105363984674</c:v>
                </c:pt>
                <c:pt idx="132">
                  <c:v>441.05823754789265</c:v>
                </c:pt>
                <c:pt idx="133">
                  <c:v>443.71542145593867</c:v>
                </c:pt>
                <c:pt idx="134">
                  <c:v>446.37260536398458</c:v>
                </c:pt>
                <c:pt idx="135">
                  <c:v>449.0297892720306</c:v>
                </c:pt>
                <c:pt idx="136">
                  <c:v>451.68697318007662</c:v>
                </c:pt>
                <c:pt idx="137">
                  <c:v>454.34415708812253</c:v>
                </c:pt>
                <c:pt idx="138">
                  <c:v>457.00134099616855</c:v>
                </c:pt>
                <c:pt idx="139">
                  <c:v>459.65852490421446</c:v>
                </c:pt>
                <c:pt idx="140">
                  <c:v>462.31570881226048</c:v>
                </c:pt>
                <c:pt idx="141">
                  <c:v>464.9728927203065</c:v>
                </c:pt>
                <c:pt idx="142">
                  <c:v>467.63007662835241</c:v>
                </c:pt>
                <c:pt idx="143">
                  <c:v>470.28726053639843</c:v>
                </c:pt>
                <c:pt idx="144">
                  <c:v>472.94444444444434</c:v>
                </c:pt>
                <c:pt idx="145">
                  <c:v>475.60162835249037</c:v>
                </c:pt>
                <c:pt idx="146">
                  <c:v>478.25881226053639</c:v>
                </c:pt>
                <c:pt idx="147">
                  <c:v>480.9159961685823</c:v>
                </c:pt>
                <c:pt idx="148">
                  <c:v>483.57318007662832</c:v>
                </c:pt>
                <c:pt idx="149">
                  <c:v>486.23036398467423</c:v>
                </c:pt>
                <c:pt idx="150">
                  <c:v>488.88754789272025</c:v>
                </c:pt>
                <c:pt idx="151">
                  <c:v>491.54473180076627</c:v>
                </c:pt>
                <c:pt idx="152">
                  <c:v>494.20191570881218</c:v>
                </c:pt>
                <c:pt idx="153">
                  <c:v>496.8590996168582</c:v>
                </c:pt>
                <c:pt idx="154">
                  <c:v>499.51628352490411</c:v>
                </c:pt>
                <c:pt idx="155">
                  <c:v>502.17346743295013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79-43B4-B1E1-3BB0B28E942F}"/>
            </c:ext>
          </c:extLst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Seasonal Forecast with Trend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Sheet1!$H$2:$H$157</c:f>
              <c:numCache>
                <c:formatCode>General</c:formatCode>
                <c:ptCount val="156"/>
                <c:pt idx="0" formatCode="0.00000000">
                  <c:v>77.889908733416689</c:v>
                </c:pt>
                <c:pt idx="1">
                  <c:v>77.942873594543343</c:v>
                </c:pt>
                <c:pt idx="2">
                  <c:v>92.167800087766764</c:v>
                </c:pt>
                <c:pt idx="3">
                  <c:v>93.647821166591356</c:v>
                </c:pt>
                <c:pt idx="4">
                  <c:v>97.890255130096691</c:v>
                </c:pt>
                <c:pt idx="5">
                  <c:v>115.18923641516461</c:v>
                </c:pt>
                <c:pt idx="6">
                  <c:v>133.18026586884943</c:v>
                </c:pt>
                <c:pt idx="7">
                  <c:v>136.41370935199845</c:v>
                </c:pt>
                <c:pt idx="8">
                  <c:v>120.37109655166722</c:v>
                </c:pt>
                <c:pt idx="9">
                  <c:v>108.6354976576078</c:v>
                </c:pt>
                <c:pt idx="10">
                  <c:v>97.089240544358802</c:v>
                </c:pt>
                <c:pt idx="11">
                  <c:v>111.66409528927286</c:v>
                </c:pt>
                <c:pt idx="12">
                  <c:v>105.39090307186423</c:v>
                </c:pt>
                <c:pt idx="13">
                  <c:v>104.67600149334447</c:v>
                </c:pt>
                <c:pt idx="14">
                  <c:v>122.90141733879986</c:v>
                </c:pt>
                <c:pt idx="15">
                  <c:v>124.03068461186002</c:v>
                </c:pt>
                <c:pt idx="16">
                  <c:v>128.81346903289432</c:v>
                </c:pt>
                <c:pt idx="17">
                  <c:v>150.6438102951349</c:v>
                </c:pt>
                <c:pt idx="18">
                  <c:v>173.14724006081593</c:v>
                </c:pt>
                <c:pt idx="19">
                  <c:v>176.3522440462003</c:v>
                </c:pt>
                <c:pt idx="20">
                  <c:v>154.77340901434428</c:v>
                </c:pt>
                <c:pt idx="21">
                  <c:v>138.96148210734711</c:v>
                </c:pt>
                <c:pt idx="22">
                  <c:v>123.57589279586604</c:v>
                </c:pt>
                <c:pt idx="23">
                  <c:v>141.4497292814832</c:v>
                </c:pt>
                <c:pt idx="24">
                  <c:v>132.8918974103118</c:v>
                </c:pt>
                <c:pt idx="25">
                  <c:v>131.40912939214562</c:v>
                </c:pt>
                <c:pt idx="26">
                  <c:v>153.63503458983294</c:v>
                </c:pt>
                <c:pt idx="27">
                  <c:v>154.41354805712868</c:v>
                </c:pt>
                <c:pt idx="28">
                  <c:v>159.73668293569193</c:v>
                </c:pt>
                <c:pt idx="29">
                  <c:v>186.0983841751052</c:v>
                </c:pt>
                <c:pt idx="30">
                  <c:v>213.11421425278246</c:v>
                </c:pt>
                <c:pt idx="31">
                  <c:v>216.29077874040215</c:v>
                </c:pt>
                <c:pt idx="32">
                  <c:v>189.17572147702134</c:v>
                </c:pt>
                <c:pt idx="33">
                  <c:v>169.28746655708639</c:v>
                </c:pt>
                <c:pt idx="34">
                  <c:v>150.06254504737325</c:v>
                </c:pt>
                <c:pt idx="35">
                  <c:v>171.23536327369354</c:v>
                </c:pt>
                <c:pt idx="36">
                  <c:v>160.39289174875935</c:v>
                </c:pt>
                <c:pt idx="37">
                  <c:v>158.14225729094676</c:v>
                </c:pt>
                <c:pt idx="38">
                  <c:v>184.36865184086599</c:v>
                </c:pt>
                <c:pt idx="39">
                  <c:v>184.79641150239735</c:v>
                </c:pt>
                <c:pt idx="40">
                  <c:v>190.65989683848954</c:v>
                </c:pt>
                <c:pt idx="41">
                  <c:v>221.55295805507552</c:v>
                </c:pt>
                <c:pt idx="42">
                  <c:v>253.08118844474899</c:v>
                </c:pt>
                <c:pt idx="43">
                  <c:v>256.22931343460397</c:v>
                </c:pt>
                <c:pt idx="44">
                  <c:v>223.5780339396984</c:v>
                </c:pt>
                <c:pt idx="45">
                  <c:v>199.6134510068257</c:v>
                </c:pt>
                <c:pt idx="46">
                  <c:v>176.5491972988805</c:v>
                </c:pt>
                <c:pt idx="47">
                  <c:v>201.02099726590387</c:v>
                </c:pt>
                <c:pt idx="48">
                  <c:v>187.89388608720688</c:v>
                </c:pt>
                <c:pt idx="49">
                  <c:v>184.8753851897479</c:v>
                </c:pt>
                <c:pt idx="50">
                  <c:v>215.1022690918991</c:v>
                </c:pt>
                <c:pt idx="51">
                  <c:v>215.17927494766602</c:v>
                </c:pt>
                <c:pt idx="52">
                  <c:v>221.58311074128719</c:v>
                </c:pt>
                <c:pt idx="53">
                  <c:v>257.00753193504579</c:v>
                </c:pt>
                <c:pt idx="54">
                  <c:v>293.04816263671546</c:v>
                </c:pt>
                <c:pt idx="55">
                  <c:v>296.16784812880582</c:v>
                </c:pt>
                <c:pt idx="56">
                  <c:v>257.98034640237546</c:v>
                </c:pt>
                <c:pt idx="57">
                  <c:v>229.93943545656501</c:v>
                </c:pt>
                <c:pt idx="58">
                  <c:v>203.0358495503877</c:v>
                </c:pt>
                <c:pt idx="59">
                  <c:v>230.80663125811421</c:v>
                </c:pt>
                <c:pt idx="60">
                  <c:v>215.39488042565446</c:v>
                </c:pt>
                <c:pt idx="61">
                  <c:v>211.60851308854902</c:v>
                </c:pt>
                <c:pt idx="62">
                  <c:v>245.83588634293218</c:v>
                </c:pt>
                <c:pt idx="63">
                  <c:v>245.56213839293468</c:v>
                </c:pt>
                <c:pt idx="64">
                  <c:v>252.5063246440848</c:v>
                </c:pt>
                <c:pt idx="65">
                  <c:v>292.46210581501612</c:v>
                </c:pt>
                <c:pt idx="66">
                  <c:v>333.01513682868205</c:v>
                </c:pt>
                <c:pt idx="67">
                  <c:v>336.10638282300766</c:v>
                </c:pt>
                <c:pt idx="68">
                  <c:v>292.38265886505258</c:v>
                </c:pt>
                <c:pt idx="69">
                  <c:v>260.26541990630432</c:v>
                </c:pt>
                <c:pt idx="70">
                  <c:v>229.52250180189492</c:v>
                </c:pt>
                <c:pt idx="71">
                  <c:v>260.5922652503246</c:v>
                </c:pt>
                <c:pt idx="72">
                  <c:v>242.89587476410202</c:v>
                </c:pt>
                <c:pt idx="73">
                  <c:v>238.34164098735016</c:v>
                </c:pt>
                <c:pt idx="74">
                  <c:v>276.56950359396524</c:v>
                </c:pt>
                <c:pt idx="75">
                  <c:v>275.94500183820332</c:v>
                </c:pt>
                <c:pt idx="76">
                  <c:v>283.42953854688244</c:v>
                </c:pt>
                <c:pt idx="77">
                  <c:v>327.91667969498639</c:v>
                </c:pt>
                <c:pt idx="78">
                  <c:v>372.98211102064852</c:v>
                </c:pt>
                <c:pt idx="79">
                  <c:v>376.04491751720946</c:v>
                </c:pt>
                <c:pt idx="80">
                  <c:v>326.78497132772958</c:v>
                </c:pt>
                <c:pt idx="81">
                  <c:v>290.59140435604365</c:v>
                </c:pt>
                <c:pt idx="82">
                  <c:v>256.00915405340214</c:v>
                </c:pt>
                <c:pt idx="83">
                  <c:v>290.37789924253491</c:v>
                </c:pt>
                <c:pt idx="84">
                  <c:v>270.39686910254954</c:v>
                </c:pt>
                <c:pt idx="85">
                  <c:v>265.07476888615128</c:v>
                </c:pt>
                <c:pt idx="86">
                  <c:v>307.30312084499838</c:v>
                </c:pt>
                <c:pt idx="87">
                  <c:v>306.32786528347197</c:v>
                </c:pt>
                <c:pt idx="88">
                  <c:v>314.35275244968005</c:v>
                </c:pt>
                <c:pt idx="89">
                  <c:v>363.37125357495671</c:v>
                </c:pt>
                <c:pt idx="90">
                  <c:v>412.94908521261505</c:v>
                </c:pt>
                <c:pt idx="91">
                  <c:v>415.98345221141136</c:v>
                </c:pt>
                <c:pt idx="92">
                  <c:v>361.18728379040664</c:v>
                </c:pt>
                <c:pt idx="93">
                  <c:v>320.91738880578293</c:v>
                </c:pt>
                <c:pt idx="94">
                  <c:v>282.49580630490937</c:v>
                </c:pt>
                <c:pt idx="95">
                  <c:v>320.16353323474522</c:v>
                </c:pt>
                <c:pt idx="96">
                  <c:v>297.89786344099713</c:v>
                </c:pt>
                <c:pt idx="97">
                  <c:v>291.80789678495239</c:v>
                </c:pt>
                <c:pt idx="98">
                  <c:v>338.0367380960314</c:v>
                </c:pt>
                <c:pt idx="99">
                  <c:v>336.71072872874072</c:v>
                </c:pt>
                <c:pt idx="100">
                  <c:v>345.27596635247767</c:v>
                </c:pt>
                <c:pt idx="101">
                  <c:v>398.82582745492704</c:v>
                </c:pt>
                <c:pt idx="102">
                  <c:v>452.91605940458152</c:v>
                </c:pt>
                <c:pt idx="103">
                  <c:v>455.92198690561315</c:v>
                </c:pt>
                <c:pt idx="104">
                  <c:v>395.58959625308381</c:v>
                </c:pt>
                <c:pt idx="105">
                  <c:v>351.24337325552222</c:v>
                </c:pt>
                <c:pt idx="106">
                  <c:v>308.98245855641665</c:v>
                </c:pt>
                <c:pt idx="107">
                  <c:v>349.94916722695558</c:v>
                </c:pt>
                <c:pt idx="108">
                  <c:v>325.39885777944465</c:v>
                </c:pt>
                <c:pt idx="109">
                  <c:v>318.54102468375351</c:v>
                </c:pt>
                <c:pt idx="110">
                  <c:v>368.77035534706448</c:v>
                </c:pt>
                <c:pt idx="111">
                  <c:v>367.09359217400936</c:v>
                </c:pt>
                <c:pt idx="112">
                  <c:v>376.19918025527528</c:v>
                </c:pt>
                <c:pt idx="113">
                  <c:v>434.28040133489736</c:v>
                </c:pt>
                <c:pt idx="114">
                  <c:v>492.88303359654799</c:v>
                </c:pt>
                <c:pt idx="115">
                  <c:v>495.860521599815</c:v>
                </c:pt>
                <c:pt idx="116">
                  <c:v>429.99190871576087</c:v>
                </c:pt>
                <c:pt idx="117">
                  <c:v>381.5693577052615</c:v>
                </c:pt>
                <c:pt idx="118">
                  <c:v>335.46911080792381</c:v>
                </c:pt>
                <c:pt idx="119">
                  <c:v>379.73480121916589</c:v>
                </c:pt>
                <c:pt idx="120">
                  <c:v>352.89985211789218</c:v>
                </c:pt>
                <c:pt idx="121">
                  <c:v>345.27415258255473</c:v>
                </c:pt>
                <c:pt idx="122">
                  <c:v>399.50397259809756</c:v>
                </c:pt>
                <c:pt idx="123">
                  <c:v>397.476455619278</c:v>
                </c:pt>
                <c:pt idx="124">
                  <c:v>407.12239415807284</c:v>
                </c:pt>
                <c:pt idx="125">
                  <c:v>469.73497521486763</c:v>
                </c:pt>
                <c:pt idx="126">
                  <c:v>532.85000778851463</c:v>
                </c:pt>
                <c:pt idx="127">
                  <c:v>535.79905629401685</c:v>
                </c:pt>
                <c:pt idx="128">
                  <c:v>464.39422117843787</c:v>
                </c:pt>
                <c:pt idx="129">
                  <c:v>411.89534215500078</c:v>
                </c:pt>
                <c:pt idx="130">
                  <c:v>361.95576305943104</c:v>
                </c:pt>
                <c:pt idx="131">
                  <c:v>409.52043521137631</c:v>
                </c:pt>
                <c:pt idx="132">
                  <c:v>380.40084645633976</c:v>
                </c:pt>
                <c:pt idx="133">
                  <c:v>372.00728048135585</c:v>
                </c:pt>
                <c:pt idx="134">
                  <c:v>430.23758984913059</c:v>
                </c:pt>
                <c:pt idx="135">
                  <c:v>427.85931906454664</c:v>
                </c:pt>
                <c:pt idx="136">
                  <c:v>438.04560806087056</c:v>
                </c:pt>
                <c:pt idx="137">
                  <c:v>505.1895490948379</c:v>
                </c:pt>
                <c:pt idx="138">
                  <c:v>572.81698198048116</c:v>
                </c:pt>
                <c:pt idx="139">
                  <c:v>575.73759098821859</c:v>
                </c:pt>
                <c:pt idx="140">
                  <c:v>498.79653364111493</c:v>
                </c:pt>
                <c:pt idx="141">
                  <c:v>442.22132660474017</c:v>
                </c:pt>
                <c:pt idx="142">
                  <c:v>388.44241531093826</c:v>
                </c:pt>
                <c:pt idx="143">
                  <c:v>439.30606920358662</c:v>
                </c:pt>
                <c:pt idx="144">
                  <c:v>407.90184079478729</c:v>
                </c:pt>
                <c:pt idx="145">
                  <c:v>398.74040838015696</c:v>
                </c:pt>
                <c:pt idx="146">
                  <c:v>460.97120710016378</c:v>
                </c:pt>
                <c:pt idx="147">
                  <c:v>458.24218250981528</c:v>
                </c:pt>
                <c:pt idx="148">
                  <c:v>468.96882196366818</c:v>
                </c:pt>
                <c:pt idx="149">
                  <c:v>540.64412297480817</c:v>
                </c:pt>
                <c:pt idx="150">
                  <c:v>612.78395617244769</c:v>
                </c:pt>
                <c:pt idx="151">
                  <c:v>615.67612568242055</c:v>
                </c:pt>
                <c:pt idx="152">
                  <c:v>533.19884610379199</c:v>
                </c:pt>
                <c:pt idx="153">
                  <c:v>472.54731105447945</c:v>
                </c:pt>
                <c:pt idx="154">
                  <c:v>414.92906756244548</c:v>
                </c:pt>
                <c:pt idx="155">
                  <c:v>469.09170319579698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79-43B4-B1E1-3BB0B28E942F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Growth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Sheet1!$F$2:$F$157</c:f>
              <c:numCache>
                <c:formatCode>General</c:formatCode>
                <c:ptCount val="156"/>
                <c:pt idx="0">
                  <c:v>124.47771518613513</c:v>
                </c:pt>
                <c:pt idx="1">
                  <c:v>125.7580710740817</c:v>
                </c:pt>
                <c:pt idx="2">
                  <c:v>126.92583728775755</c:v>
                </c:pt>
                <c:pt idx="3">
                  <c:v>128.23137412911834</c:v>
                </c:pt>
                <c:pt idx="4">
                  <c:v>129.50758121034772</c:v>
                </c:pt>
                <c:pt idx="5">
                  <c:v>130.83967341567475</c:v>
                </c:pt>
                <c:pt idx="6">
                  <c:v>132.14183927682112</c:v>
                </c:pt>
                <c:pt idx="7">
                  <c:v>133.50102699736337</c:v>
                </c:pt>
                <c:pt idx="8">
                  <c:v>134.87419508377457</c:v>
                </c:pt>
                <c:pt idx="9">
                  <c:v>136.21651402880681</c:v>
                </c:pt>
                <c:pt idx="10">
                  <c:v>137.61761313728198</c:v>
                </c:pt>
                <c:pt idx="11">
                  <c:v>138.98723561524781</c:v>
                </c:pt>
                <c:pt idx="12">
                  <c:v>140.41683387870631</c:v>
                </c:pt>
                <c:pt idx="13">
                  <c:v>141.86113673849582</c:v>
                </c:pt>
                <c:pt idx="14">
                  <c:v>143.17843304482432</c:v>
                </c:pt>
                <c:pt idx="15">
                  <c:v>144.65114122798593</c:v>
                </c:pt>
                <c:pt idx="16">
                  <c:v>146.09076403478196</c:v>
                </c:pt>
                <c:pt idx="17">
                  <c:v>147.59342794234828</c:v>
                </c:pt>
                <c:pt idx="18">
                  <c:v>149.06233349812345</c:v>
                </c:pt>
                <c:pt idx="19">
                  <c:v>150.59556244661411</c:v>
                </c:pt>
                <c:pt idx="20">
                  <c:v>152.1445619184378</c:v>
                </c:pt>
                <c:pt idx="21">
                  <c:v>153.6587620789644</c:v>
                </c:pt>
                <c:pt idx="22">
                  <c:v>155.23926908351677</c:v>
                </c:pt>
                <c:pt idx="23">
                  <c:v>156.7842689389326</c:v>
                </c:pt>
                <c:pt idx="24">
                  <c:v>158.39692435739983</c:v>
                </c:pt>
                <c:pt idx="25">
                  <c:v>160.0261672659023</c:v>
                </c:pt>
                <c:pt idx="26">
                  <c:v>161.51214068964447</c:v>
                </c:pt>
                <c:pt idx="27">
                  <c:v>163.17342616550346</c:v>
                </c:pt>
                <c:pt idx="28">
                  <c:v>164.79738974972892</c:v>
                </c:pt>
                <c:pt idx="29">
                  <c:v>166.49246671968098</c:v>
                </c:pt>
                <c:pt idx="30">
                  <c:v>168.14946264943728</c:v>
                </c:pt>
                <c:pt idx="31">
                  <c:v>169.87901845174537</c:v>
                </c:pt>
                <c:pt idx="32">
                  <c:v>171.62636416087918</c:v>
                </c:pt>
                <c:pt idx="33">
                  <c:v>173.33445457755994</c:v>
                </c:pt>
                <c:pt idx="34">
                  <c:v>175.11734229501619</c:v>
                </c:pt>
                <c:pt idx="35">
                  <c:v>176.86017624498186</c:v>
                </c:pt>
                <c:pt idx="36">
                  <c:v>178.67932891548111</c:v>
                </c:pt>
                <c:pt idx="37">
                  <c:v>180.51719307043581</c:v>
                </c:pt>
                <c:pt idx="38">
                  <c:v>182.25359544460918</c:v>
                </c:pt>
                <c:pt idx="39">
                  <c:v>184.12822387651744</c:v>
                </c:pt>
                <c:pt idx="40">
                  <c:v>185.96073752429911</c:v>
                </c:pt>
                <c:pt idx="41">
                  <c:v>187.87349696770681</c:v>
                </c:pt>
                <c:pt idx="42">
                  <c:v>189.74328498825861</c:v>
                </c:pt>
                <c:pt idx="43">
                  <c:v>191.69495104968769</c:v>
                </c:pt>
                <c:pt idx="44">
                  <c:v>193.66669160500786</c:v>
                </c:pt>
                <c:pt idx="45">
                  <c:v>195.59413568726271</c:v>
                </c:pt>
                <c:pt idx="46">
                  <c:v>197.60598257006023</c:v>
                </c:pt>
                <c:pt idx="47">
                  <c:v>199.57263196426598</c:v>
                </c:pt>
                <c:pt idx="48">
                  <c:v>201.62540096011656</c:v>
                </c:pt>
                <c:pt idx="49">
                  <c:v>203.69928437686184</c:v>
                </c:pt>
                <c:pt idx="50">
                  <c:v>205.59079829730933</c:v>
                </c:pt>
                <c:pt idx="51">
                  <c:v>207.70546909371618</c:v>
                </c:pt>
                <c:pt idx="52">
                  <c:v>209.77263239339794</c:v>
                </c:pt>
                <c:pt idx="53">
                  <c:v>211.93031679990628</c:v>
                </c:pt>
                <c:pt idx="54">
                  <c:v>214.03952738011026</c:v>
                </c:pt>
                <c:pt idx="55">
                  <c:v>216.2411003180824</c:v>
                </c:pt>
                <c:pt idx="56">
                  <c:v>218.46531824812948</c:v>
                </c:pt>
                <c:pt idx="57">
                  <c:v>220.63956763167397</c:v>
                </c:pt>
                <c:pt idx="58">
                  <c:v>222.90902742300082</c:v>
                </c:pt>
                <c:pt idx="59">
                  <c:v>225.12750227908984</c:v>
                </c:pt>
                <c:pt idx="60">
                  <c:v>227.44312417695878</c:v>
                </c:pt>
                <c:pt idx="61">
                  <c:v>229.7825641544475</c:v>
                </c:pt>
                <c:pt idx="62">
                  <c:v>231.91628259191702</c:v>
                </c:pt>
                <c:pt idx="63">
                  <c:v>234.3017326902195</c:v>
                </c:pt>
                <c:pt idx="64">
                  <c:v>236.63359205329937</c:v>
                </c:pt>
                <c:pt idx="65">
                  <c:v>239.06756356714268</c:v>
                </c:pt>
                <c:pt idx="66">
                  <c:v>241.44685427964365</c:v>
                </c:pt>
                <c:pt idx="67">
                  <c:v>243.93033416229432</c:v>
                </c:pt>
                <c:pt idx="68">
                  <c:v>246.4393586822772</c:v>
                </c:pt>
                <c:pt idx="69">
                  <c:v>248.89201628483275</c:v>
                </c:pt>
                <c:pt idx="70">
                  <c:v>251.4520757945744</c:v>
                </c:pt>
                <c:pt idx="71">
                  <c:v>253.9546218516395</c:v>
                </c:pt>
                <c:pt idx="72">
                  <c:v>256.5667544319391</c:v>
                </c:pt>
                <c:pt idx="73">
                  <c:v>259.20575494859406</c:v>
                </c:pt>
                <c:pt idx="74">
                  <c:v>261.6126916997232</c:v>
                </c:pt>
                <c:pt idx="75">
                  <c:v>264.30359383974411</c:v>
                </c:pt>
                <c:pt idx="76">
                  <c:v>266.9340430597066</c:v>
                </c:pt>
                <c:pt idx="77">
                  <c:v>269.67967968401149</c:v>
                </c:pt>
                <c:pt idx="78">
                  <c:v>272.36363374138483</c:v>
                </c:pt>
                <c:pt idx="79">
                  <c:v>275.16511818060206</c:v>
                </c:pt>
                <c:pt idx="80">
                  <c:v>277.99541819609635</c:v>
                </c:pt>
                <c:pt idx="81">
                  <c:v>280.76213362483338</c:v>
                </c:pt>
                <c:pt idx="82">
                  <c:v>283.65000355690489</c:v>
                </c:pt>
                <c:pt idx="83">
                  <c:v>286.47299555545868</c:v>
                </c:pt>
                <c:pt idx="84">
                  <c:v>289.41960640904495</c:v>
                </c:pt>
                <c:pt idx="85">
                  <c:v>292.39652558368476</c:v>
                </c:pt>
                <c:pt idx="86">
                  <c:v>295.20909990188528</c:v>
                </c:pt>
                <c:pt idx="87">
                  <c:v>298.24556878846113</c:v>
                </c:pt>
                <c:pt idx="88">
                  <c:v>301.21382136641347</c:v>
                </c:pt>
                <c:pt idx="89">
                  <c:v>304.31205376199239</c:v>
                </c:pt>
                <c:pt idx="90">
                  <c:v>307.34068229032323</c:v>
                </c:pt>
                <c:pt idx="91">
                  <c:v>310.5019344999053</c:v>
                </c:pt>
                <c:pt idx="92">
                  <c:v>313.6957027937824</c:v>
                </c:pt>
                <c:pt idx="93">
                  <c:v>316.81772094242638</c:v>
                </c:pt>
                <c:pt idx="94">
                  <c:v>320.07645230496661</c:v>
                </c:pt>
                <c:pt idx="95">
                  <c:v>323.26197408339709</c:v>
                </c:pt>
                <c:pt idx="96">
                  <c:v>326.58698990046895</c:v>
                </c:pt>
                <c:pt idx="97">
                  <c:v>329.94620624550311</c:v>
                </c:pt>
                <c:pt idx="98">
                  <c:v>333.01002575778784</c:v>
                </c:pt>
                <c:pt idx="99">
                  <c:v>336.43530832010526</c:v>
                </c:pt>
                <c:pt idx="100">
                  <c:v>339.78363961398486</c:v>
                </c:pt>
                <c:pt idx="101">
                  <c:v>343.27859437722987</c:v>
                </c:pt>
                <c:pt idx="102">
                  <c:v>346.69503263934797</c:v>
                </c:pt>
                <c:pt idx="103">
                  <c:v>350.2610767758249</c:v>
                </c:pt>
                <c:pt idx="104">
                  <c:v>353.86380061517104</c:v>
                </c:pt>
                <c:pt idx="105">
                  <c:v>357.38558684886652</c:v>
                </c:pt>
                <c:pt idx="106">
                  <c:v>361.06159214591872</c:v>
                </c:pt>
                <c:pt idx="107">
                  <c:v>364.65501352025888</c:v>
                </c:pt>
                <c:pt idx="108">
                  <c:v>368.40579086166252</c:v>
                </c:pt>
                <c:pt idx="109">
                  <c:v>372.19514803919395</c:v>
                </c:pt>
                <c:pt idx="110">
                  <c:v>375.65128341930972</c:v>
                </c:pt>
                <c:pt idx="111">
                  <c:v>379.51516645910834</c:v>
                </c:pt>
                <c:pt idx="112">
                  <c:v>383.29224477678576</c:v>
                </c:pt>
                <c:pt idx="113">
                  <c:v>387.23472140137943</c:v>
                </c:pt>
                <c:pt idx="114">
                  <c:v>391.08862764629515</c:v>
                </c:pt>
                <c:pt idx="115">
                  <c:v>395.11129649402471</c:v>
                </c:pt>
                <c:pt idx="116">
                  <c:v>399.17534180610181</c:v>
                </c:pt>
                <c:pt idx="117">
                  <c:v>403.14808561645953</c:v>
                </c:pt>
                <c:pt idx="118">
                  <c:v>407.29479592811299</c:v>
                </c:pt>
                <c:pt idx="119">
                  <c:v>411.34834761342796</c:v>
                </c:pt>
                <c:pt idx="120">
                  <c:v>415.57940437789648</c:v>
                </c:pt>
                <c:pt idx="121">
                  <c:v>419.85398104817733</c:v>
                </c:pt>
                <c:pt idx="122">
                  <c:v>423.7526675464502</c:v>
                </c:pt>
                <c:pt idx="123">
                  <c:v>428.11131296434576</c:v>
                </c:pt>
                <c:pt idx="124">
                  <c:v>432.37203849169862</c:v>
                </c:pt>
                <c:pt idx="125">
                  <c:v>436.81934124334771</c:v>
                </c:pt>
                <c:pt idx="126">
                  <c:v>441.16673235803228</c:v>
                </c:pt>
                <c:pt idx="127">
                  <c:v>445.70449578416896</c:v>
                </c:pt>
                <c:pt idx="128">
                  <c:v>450.28893384690281</c:v>
                </c:pt>
                <c:pt idx="129">
                  <c:v>454.77037943599879</c:v>
                </c:pt>
                <c:pt idx="130">
                  <c:v>459.44806758366349</c:v>
                </c:pt>
                <c:pt idx="131">
                  <c:v>464.02066833203389</c:v>
                </c:pt>
                <c:pt idx="132">
                  <c:v>468.7935033245418</c:v>
                </c:pt>
                <c:pt idx="133">
                  <c:v>473.6154308584388</c:v>
                </c:pt>
                <c:pt idx="134">
                  <c:v>478.17115734963699</c:v>
                </c:pt>
                <c:pt idx="135">
                  <c:v>483.08954178369646</c:v>
                </c:pt>
                <c:pt idx="136">
                  <c:v>487.8974314150704</c:v>
                </c:pt>
                <c:pt idx="137">
                  <c:v>492.91585859371935</c:v>
                </c:pt>
                <c:pt idx="138">
                  <c:v>497.82154344237546</c:v>
                </c:pt>
                <c:pt idx="139">
                  <c:v>502.94204829209838</c:v>
                </c:pt>
                <c:pt idx="140">
                  <c:v>508.11522175422192</c:v>
                </c:pt>
                <c:pt idx="141">
                  <c:v>513.17217640738022</c:v>
                </c:pt>
                <c:pt idx="142">
                  <c:v>518.45057516824306</c:v>
                </c:pt>
                <c:pt idx="143">
                  <c:v>523.61039116328141</c:v>
                </c:pt>
                <c:pt idx="144">
                  <c:v>528.99615556547474</c:v>
                </c:pt>
                <c:pt idx="145">
                  <c:v>534.43731699317675</c:v>
                </c:pt>
                <c:pt idx="146">
                  <c:v>539.40000317929491</c:v>
                </c:pt>
                <c:pt idx="147">
                  <c:v>544.9481767539487</c:v>
                </c:pt>
                <c:pt idx="148">
                  <c:v>550.37170689077902</c:v>
                </c:pt>
                <c:pt idx="149">
                  <c:v>556.0327334803419</c:v>
                </c:pt>
                <c:pt idx="150">
                  <c:v>561.56658131346603</c:v>
                </c:pt>
                <c:pt idx="151">
                  <c:v>567.3427564126273</c:v>
                </c:pt>
                <c:pt idx="152">
                  <c:v>573.17834423306942</c:v>
                </c:pt>
                <c:pt idx="153">
                  <c:v>578.88283166202757</c:v>
                </c:pt>
                <c:pt idx="154">
                  <c:v>584.83711866706574</c:v>
                </c:pt>
                <c:pt idx="155">
                  <c:v>590.6576386238836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B1-4901-963C-F62DB444324F}"/>
            </c:ext>
          </c:extLst>
        </c:ser>
        <c:ser>
          <c:idx val="5"/>
          <c:order val="5"/>
          <c:tx>
            <c:strRef>
              <c:f>Sheet1!$I$1</c:f>
              <c:strCache>
                <c:ptCount val="1"/>
                <c:pt idx="0">
                  <c:v>Seasonal Forecast with Growth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Sheet1!$I$2:$I$157</c:f>
              <c:numCache>
                <c:formatCode>General</c:formatCode>
                <c:ptCount val="156"/>
                <c:pt idx="0">
                  <c:v>107.35867554591424</c:v>
                </c:pt>
                <c:pt idx="1">
                  <c:v>105.43450995086899</c:v>
                </c:pt>
                <c:pt idx="2">
                  <c:v>122.33785332712931</c:v>
                </c:pt>
                <c:pt idx="3">
                  <c:v>122.185631618212</c:v>
                </c:pt>
                <c:pt idx="4">
                  <c:v>125.59633225721208</c:v>
                </c:pt>
                <c:pt idx="5">
                  <c:v>145.48186564168878</c:v>
                </c:pt>
                <c:pt idx="6">
                  <c:v>165.62990691209609</c:v>
                </c:pt>
                <c:pt idx="7">
                  <c:v>167.21447664640147</c:v>
                </c:pt>
                <c:pt idx="8">
                  <c:v>145.5169696877887</c:v>
                </c:pt>
                <c:pt idx="9">
                  <c:v>129.55131037182161</c:v>
                </c:pt>
                <c:pt idx="10">
                  <c:v>114.31368662554296</c:v>
                </c:pt>
                <c:pt idx="11">
                  <c:v>129.83115059924444</c:v>
                </c:pt>
                <c:pt idx="12">
                  <c:v>121.10573597070399</c:v>
                </c:pt>
                <c:pt idx="13">
                  <c:v>118.93518487799962</c:v>
                </c:pt>
                <c:pt idx="14">
                  <c:v>138.00296705338667</c:v>
                </c:pt>
                <c:pt idx="15">
                  <c:v>137.8312536637103</c:v>
                </c:pt>
                <c:pt idx="16">
                  <c:v>141.67868759451738</c:v>
                </c:pt>
                <c:pt idx="17">
                  <c:v>164.11052315369503</c:v>
                </c:pt>
                <c:pt idx="18">
                  <c:v>186.83848020060606</c:v>
                </c:pt>
                <c:pt idx="19">
                  <c:v>188.62595087211119</c:v>
                </c:pt>
                <c:pt idx="20">
                  <c:v>164.15012220162353</c:v>
                </c:pt>
                <c:pt idx="21">
                  <c:v>146.14009262659579</c:v>
                </c:pt>
                <c:pt idx="22">
                  <c:v>128.95132209776654</c:v>
                </c:pt>
                <c:pt idx="23">
                  <c:v>146.45576582695821</c:v>
                </c:pt>
                <c:pt idx="24">
                  <c:v>136.61307957113701</c:v>
                </c:pt>
                <c:pt idx="25">
                  <c:v>134.16459381805453</c:v>
                </c:pt>
                <c:pt idx="26">
                  <c:v>155.67396678616379</c:v>
                </c:pt>
                <c:pt idx="27">
                  <c:v>155.48026584558292</c:v>
                </c:pt>
                <c:pt idx="28">
                  <c:v>159.82035587947846</c:v>
                </c:pt>
                <c:pt idx="29">
                  <c:v>185.1245424368675</c:v>
                </c:pt>
                <c:pt idx="30">
                  <c:v>210.76276823725519</c:v>
                </c:pt>
                <c:pt idx="31">
                  <c:v>212.77912089900252</c:v>
                </c:pt>
                <c:pt idx="32">
                  <c:v>185.16921206248216</c:v>
                </c:pt>
                <c:pt idx="33">
                  <c:v>164.8530347675686</c:v>
                </c:pt>
                <c:pt idx="34">
                  <c:v>145.46327707225188</c:v>
                </c:pt>
                <c:pt idx="35">
                  <c:v>165.20912928030117</c:v>
                </c:pt>
                <c:pt idx="36">
                  <c:v>154.10610703381138</c:v>
                </c:pt>
                <c:pt idx="37">
                  <c:v>151.34409765140222</c:v>
                </c:pt>
                <c:pt idx="38">
                  <c:v>175.66568087548191</c:v>
                </c:pt>
                <c:pt idx="39">
                  <c:v>175.44710478138049</c:v>
                </c:pt>
                <c:pt idx="40">
                  <c:v>180.34455094148512</c:v>
                </c:pt>
                <c:pt idx="41">
                  <c:v>208.89831142161592</c:v>
                </c:pt>
                <c:pt idx="42">
                  <c:v>237.82900860010355</c:v>
                </c:pt>
                <c:pt idx="43">
                  <c:v>240.10430209023144</c:v>
                </c:pt>
                <c:pt idx="44">
                  <c:v>208.94871753870831</c:v>
                </c:pt>
                <c:pt idx="45">
                  <c:v>186.02352849794715</c:v>
                </c:pt>
                <c:pt idx="46">
                  <c:v>164.14373023831183</c:v>
                </c:pt>
                <c:pt idx="47">
                  <c:v>186.42535281274149</c:v>
                </c:pt>
                <c:pt idx="48">
                  <c:v>173.89647593646603</c:v>
                </c:pt>
                <c:pt idx="49">
                  <c:v>170.77976818653235</c:v>
                </c:pt>
                <c:pt idx="50">
                  <c:v>198.15931464357266</c:v>
                </c:pt>
                <c:pt idx="51">
                  <c:v>197.91275032441405</c:v>
                </c:pt>
                <c:pt idx="52">
                  <c:v>203.4373045216453</c:v>
                </c:pt>
                <c:pt idx="53">
                  <c:v>235.6473160562841</c:v>
                </c:pt>
                <c:pt idx="54">
                  <c:v>268.28253026817976</c:v>
                </c:pt>
                <c:pt idx="55">
                  <c:v>270.84917047000903</c:v>
                </c:pt>
                <c:pt idx="56">
                  <c:v>235.7041765743266</c:v>
                </c:pt>
                <c:pt idx="57">
                  <c:v>209.84346362373213</c:v>
                </c:pt>
                <c:pt idx="58">
                  <c:v>185.1620016212465</c:v>
                </c:pt>
                <c:pt idx="59">
                  <c:v>210.29674072618002</c:v>
                </c:pt>
                <c:pt idx="60">
                  <c:v>196.16356660427346</c:v>
                </c:pt>
                <c:pt idx="61">
                  <c:v>192.64777075506044</c:v>
                </c:pt>
                <c:pt idx="62">
                  <c:v>223.53321254505218</c:v>
                </c:pt>
                <c:pt idx="63">
                  <c:v>223.25507616544462</c:v>
                </c:pt>
                <c:pt idx="64">
                  <c:v>229.48703831068926</c:v>
                </c:pt>
                <c:pt idx="65">
                  <c:v>265.82147642378828</c:v>
                </c:pt>
                <c:pt idx="66">
                  <c:v>302.63556355364398</c:v>
                </c:pt>
                <c:pt idx="67">
                  <c:v>305.53085682206358</c:v>
                </c:pt>
                <c:pt idx="68">
                  <c:v>265.88561781571758</c:v>
                </c:pt>
                <c:pt idx="69">
                  <c:v>236.71349307886331</c:v>
                </c:pt>
                <c:pt idx="70">
                  <c:v>208.87161997969653</c:v>
                </c:pt>
                <c:pt idx="71">
                  <c:v>237.22481139395526</c:v>
                </c:pt>
                <c:pt idx="72">
                  <c:v>221.281913021447</c:v>
                </c:pt>
                <c:pt idx="73">
                  <c:v>217.31592665214239</c:v>
                </c:pt>
                <c:pt idx="74">
                  <c:v>252.15618655417171</c:v>
                </c:pt>
                <c:pt idx="75">
                  <c:v>251.84243537587787</c:v>
                </c:pt>
                <c:pt idx="76">
                  <c:v>258.87238762057217</c:v>
                </c:pt>
                <c:pt idx="77">
                  <c:v>299.85937676135165</c:v>
                </c:pt>
                <c:pt idx="78">
                  <c:v>341.38743300161389</c:v>
                </c:pt>
                <c:pt idx="79">
                  <c:v>344.65346269451027</c:v>
                </c:pt>
                <c:pt idx="80">
                  <c:v>299.93173132828593</c:v>
                </c:pt>
                <c:pt idx="81">
                  <c:v>267.02417524936465</c:v>
                </c:pt>
                <c:pt idx="82">
                  <c:v>235.6172068294207</c:v>
                </c:pt>
                <c:pt idx="83">
                  <c:v>267.60096683653381</c:v>
                </c:pt>
                <c:pt idx="84">
                  <c:v>249.61661269756149</c:v>
                </c:pt>
                <c:pt idx="85">
                  <c:v>245.14278982612524</c:v>
                </c:pt>
                <c:pt idx="86">
                  <c:v>284.53818652188755</c:v>
                </c:pt>
                <c:pt idx="87">
                  <c:v>284.18414328975086</c:v>
                </c:pt>
                <c:pt idx="88">
                  <c:v>292.11688485907609</c:v>
                </c:pt>
                <c:pt idx="89">
                  <c:v>338.36743980472761</c:v>
                </c:pt>
                <c:pt idx="90">
                  <c:v>385.22854590669755</c:v>
                </c:pt>
                <c:pt idx="91">
                  <c:v>388.91400046025353</c:v>
                </c:pt>
                <c:pt idx="92">
                  <c:v>338.44908617455684</c:v>
                </c:pt>
                <c:pt idx="93">
                  <c:v>301.31552836850244</c:v>
                </c:pt>
                <c:pt idx="94">
                  <c:v>265.87526429851403</c:v>
                </c:pt>
                <c:pt idx="95">
                  <c:v>301.96639176573603</c:v>
                </c:pt>
                <c:pt idx="96">
                  <c:v>281.67247955838582</c:v>
                </c:pt>
                <c:pt idx="97">
                  <c:v>276.62412653538701</c:v>
                </c:pt>
                <c:pt idx="98">
                  <c:v>320.97272358548622</c:v>
                </c:pt>
                <c:pt idx="99">
                  <c:v>320.57334583631661</c:v>
                </c:pt>
                <c:pt idx="100">
                  <c:v>329.52185885711725</c:v>
                </c:pt>
                <c:pt idx="101">
                  <c:v>381.69470345737631</c:v>
                </c:pt>
                <c:pt idx="102">
                  <c:v>434.55627904986977</c:v>
                </c:pt>
                <c:pt idx="103">
                  <c:v>438.71364857613668</c:v>
                </c:pt>
                <c:pt idx="104">
                  <c:v>381.78680447908903</c:v>
                </c:pt>
                <c:pt idx="105">
                  <c:v>339.89836999118717</c:v>
                </c:pt>
                <c:pt idx="106">
                  <c:v>299.92005206422624</c:v>
                </c:pt>
                <c:pt idx="107">
                  <c:v>340.6325751249372</c:v>
                </c:pt>
                <c:pt idx="108">
                  <c:v>317.74006866378113</c:v>
                </c:pt>
                <c:pt idx="109">
                  <c:v>312.04528428626031</c:v>
                </c:pt>
                <c:pt idx="110">
                  <c:v>362.07262914413764</c:v>
                </c:pt>
                <c:pt idx="111">
                  <c:v>361.62211188507558</c:v>
                </c:pt>
                <c:pt idx="112">
                  <c:v>371.71646382931152</c:v>
                </c:pt>
                <c:pt idx="113">
                  <c:v>430.56993524995448</c:v>
                </c:pt>
                <c:pt idx="114">
                  <c:v>490.20032826800201</c:v>
                </c:pt>
                <c:pt idx="115">
                  <c:v>494.89004052106918</c:v>
                </c:pt>
                <c:pt idx="116">
                  <c:v>430.67382962049709</c:v>
                </c:pt>
                <c:pt idx="117">
                  <c:v>383.42166614584272</c:v>
                </c:pt>
                <c:pt idx="118">
                  <c:v>338.3242057794954</c:v>
                </c:pt>
                <c:pt idx="119">
                  <c:v>384.24988475625418</c:v>
                </c:pt>
                <c:pt idx="120">
                  <c:v>358.4260393232251</c:v>
                </c:pt>
                <c:pt idx="121">
                  <c:v>352.00204936873678</c:v>
                </c:pt>
                <c:pt idx="122">
                  <c:v>408.43529416116496</c:v>
                </c:pt>
                <c:pt idx="123">
                  <c:v>407.92708908180111</c:v>
                </c:pt>
                <c:pt idx="124">
                  <c:v>419.31400229712983</c:v>
                </c:pt>
                <c:pt idx="125">
                  <c:v>485.70354123829867</c:v>
                </c:pt>
                <c:pt idx="126">
                  <c:v>552.96948500997371</c:v>
                </c:pt>
                <c:pt idx="127">
                  <c:v>558.25970539515015</c:v>
                </c:pt>
                <c:pt idx="128">
                  <c:v>485.82073907204438</c:v>
                </c:pt>
                <c:pt idx="129">
                  <c:v>432.51803200428913</c:v>
                </c:pt>
                <c:pt idx="130">
                  <c:v>381.64593340299456</c:v>
                </c:pt>
                <c:pt idx="131">
                  <c:v>433.45230232616524</c:v>
                </c:pt>
                <c:pt idx="132">
                  <c:v>404.32176591764613</c:v>
                </c:pt>
                <c:pt idx="133">
                  <c:v>397.07519709262368</c:v>
                </c:pt>
                <c:pt idx="134">
                  <c:v>460.886720648373</c:v>
                </c:pt>
                <c:pt idx="135">
                  <c:v>460.3132516661538</c:v>
                </c:pt>
                <c:pt idx="136">
                  <c:v>473.16247690487614</c:v>
                </c:pt>
                <c:pt idx="137">
                  <c:v>548.07778742130483</c:v>
                </c:pt>
                <c:pt idx="138">
                  <c:v>623.98205103279395</c:v>
                </c:pt>
                <c:pt idx="139">
                  <c:v>629.95164367007726</c:v>
                </c:pt>
                <c:pt idx="140">
                  <c:v>548.21003584849643</c:v>
                </c:pt>
                <c:pt idx="141">
                  <c:v>488.0621734738873</c:v>
                </c:pt>
                <c:pt idx="142">
                  <c:v>430.65705929293796</c:v>
                </c:pt>
                <c:pt idx="143">
                  <c:v>489.11642317023916</c:v>
                </c:pt>
                <c:pt idx="144">
                  <c:v>456.24493143585238</c:v>
                </c:pt>
                <c:pt idx="145">
                  <c:v>448.0677552969081</c:v>
                </c:pt>
                <c:pt idx="146">
                  <c:v>519.90232945240177</c:v>
                </c:pt>
                <c:pt idx="147">
                  <c:v>519.25542893136947</c:v>
                </c:pt>
                <c:pt idx="148">
                  <c:v>533.74997137310538</c:v>
                </c:pt>
                <c:pt idx="149">
                  <c:v>618.25803529464486</c:v>
                </c:pt>
                <c:pt idx="150">
                  <c:v>703.88168574711676</c:v>
                </c:pt>
                <c:pt idx="151">
                  <c:v>710.61567260106506</c:v>
                </c:pt>
                <c:pt idx="152">
                  <c:v>618.40721786442316</c:v>
                </c:pt>
                <c:pt idx="153">
                  <c:v>550.55754383573856</c:v>
                </c:pt>
                <c:pt idx="154">
                  <c:v>485.80182133809137</c:v>
                </c:pt>
                <c:pt idx="155">
                  <c:v>551.74678806518114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B1-4901-963C-F62DB4443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030792"/>
        <c:axId val="4410317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Periodo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Sheet1!$D$2:$D$157</c15:sqref>
                        </c15:formulaRef>
                      </c:ext>
                    </c:extLst>
                    <c:numCache>
                      <c:formatCode>General</c:formatCode>
                      <c:ptCount val="15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E79-43B4-B1E1-3BB0B28E942F}"/>
                  </c:ext>
                </c:extLst>
              </c15:ser>
            </c15:filteredLineSeries>
          </c:ext>
        </c:extLst>
      </c:lineChart>
      <c:catAx>
        <c:axId val="441030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41031776"/>
        <c:crosses val="autoZero"/>
        <c:auto val="1"/>
        <c:lblAlgn val="ctr"/>
        <c:lblOffset val="100"/>
        <c:noMultiLvlLbl val="0"/>
      </c:catAx>
      <c:valAx>
        <c:axId val="44103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41030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560918</xdr:colOff>
      <xdr:row>0</xdr:row>
      <xdr:rowOff>190499</xdr:rowOff>
    </xdr:from>
    <xdr:to>
      <xdr:col>21</xdr:col>
      <xdr:colOff>249191</xdr:colOff>
      <xdr:row>17</xdr:row>
      <xdr:rowOff>175105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AD69A85-BC2B-48EA-9C0D-7CC037C06D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7"/>
  <sheetViews>
    <sheetView tabSelected="1" zoomScale="90" zoomScaleNormal="90" workbookViewId="0">
      <pane ySplit="1" topLeftCell="A2" activePane="bottomLeft" state="frozen"/>
      <selection pane="bottomLeft" activeCell="K14" sqref="K14"/>
    </sheetView>
  </sheetViews>
  <sheetFormatPr baseColWidth="10" defaultColWidth="9.140625" defaultRowHeight="15" x14ac:dyDescent="0.25"/>
  <cols>
    <col min="5" max="5" width="10.85546875" bestFit="1" customWidth="1"/>
    <col min="6" max="6" width="10.85546875" customWidth="1"/>
    <col min="7" max="7" width="13.42578125" style="2" bestFit="1" customWidth="1"/>
    <col min="8" max="8" width="27.28515625" style="2" bestFit="1" customWidth="1"/>
    <col min="9" max="9" width="28.7109375" style="2" bestFit="1" customWidth="1"/>
    <col min="10" max="10" width="11.7109375" bestFit="1" customWidth="1"/>
    <col min="11" max="11" width="18.7109375" bestFit="1" customWidth="1"/>
    <col min="14" max="14" width="5" bestFit="1" customWidth="1"/>
    <col min="15" max="15" width="6.85546875" bestFit="1" customWidth="1"/>
    <col min="16" max="16" width="9.7109375" bestFit="1" customWidth="1"/>
  </cols>
  <sheetData>
    <row r="1" spans="1:11" x14ac:dyDescent="0.25">
      <c r="A1" s="4" t="s">
        <v>2</v>
      </c>
      <c r="B1" s="4" t="s">
        <v>3</v>
      </c>
      <c r="C1" s="3" t="s">
        <v>0</v>
      </c>
      <c r="D1" s="4" t="s">
        <v>4</v>
      </c>
      <c r="E1" s="3" t="s">
        <v>1</v>
      </c>
      <c r="F1" s="3" t="s">
        <v>10</v>
      </c>
      <c r="G1" s="5" t="s">
        <v>7</v>
      </c>
      <c r="H1" s="5" t="s">
        <v>9</v>
      </c>
      <c r="I1" s="5" t="s">
        <v>11</v>
      </c>
    </row>
    <row r="2" spans="1:11" x14ac:dyDescent="0.25">
      <c r="A2">
        <f>YEAR(C2)</f>
        <v>1949</v>
      </c>
      <c r="B2">
        <v>1</v>
      </c>
      <c r="C2" s="1">
        <v>17899</v>
      </c>
      <c r="D2">
        <v>1</v>
      </c>
      <c r="E2" s="2">
        <v>112</v>
      </c>
      <c r="F2" s="2">
        <f t="shared" ref="F2:F33" si="0">GROWTH(Passengers,Date,C2,TRUE)</f>
        <v>124.47771518613513</v>
      </c>
      <c r="G2" s="2">
        <f>K$2+K$3*D2</f>
        <v>90.309961685823779</v>
      </c>
      <c r="H2" s="8">
        <f>(VLOOKUP(B2,Seasonality,2,FALSE))*G2</f>
        <v>77.889908733416689</v>
      </c>
      <c r="I2" s="2">
        <f t="shared" ref="I2:I33" si="1">(VLOOKUP(B2,Seasonality,2,FALSE))*F2</f>
        <v>107.35867554591424</v>
      </c>
      <c r="J2" t="s">
        <v>5</v>
      </c>
      <c r="K2">
        <f>INTERCEPT(Passengers,Periodo)</f>
        <v>87.6527777777778</v>
      </c>
    </row>
    <row r="3" spans="1:11" x14ac:dyDescent="0.25">
      <c r="A3">
        <f t="shared" ref="A3:A66" si="2">YEAR(C3)</f>
        <v>1949</v>
      </c>
      <c r="B3">
        <v>2</v>
      </c>
      <c r="C3" s="1">
        <v>17930</v>
      </c>
      <c r="D3">
        <v>2</v>
      </c>
      <c r="E3" s="2">
        <v>118</v>
      </c>
      <c r="F3" s="2">
        <f t="shared" si="0"/>
        <v>125.7580710740817</v>
      </c>
      <c r="G3" s="2">
        <f t="shared" ref="G3:G33" si="3">K$2+K$3*D3</f>
        <v>92.967145593869759</v>
      </c>
      <c r="H3" s="2">
        <f t="shared" ref="H3:H33" si="4">(VLOOKUP(B3,Seasonality,2,FALSE))*G3</f>
        <v>77.942873594543343</v>
      </c>
      <c r="I3" s="2">
        <f t="shared" si="1"/>
        <v>105.43450995086899</v>
      </c>
      <c r="J3" t="s">
        <v>6</v>
      </c>
      <c r="K3">
        <f>SLOPE(Passengers,Periodo)</f>
        <v>2.6571839080459765</v>
      </c>
    </row>
    <row r="4" spans="1:11" x14ac:dyDescent="0.25">
      <c r="A4">
        <f t="shared" si="2"/>
        <v>1949</v>
      </c>
      <c r="B4">
        <v>3</v>
      </c>
      <c r="C4" s="1">
        <v>17958</v>
      </c>
      <c r="D4">
        <v>3</v>
      </c>
      <c r="E4" s="2">
        <v>132</v>
      </c>
      <c r="F4" s="2">
        <f t="shared" si="0"/>
        <v>126.92583728775755</v>
      </c>
      <c r="G4" s="2">
        <f t="shared" si="3"/>
        <v>95.624329501915724</v>
      </c>
      <c r="H4" s="2">
        <f t="shared" si="4"/>
        <v>92.167800087766764</v>
      </c>
      <c r="I4" s="2">
        <f t="shared" si="1"/>
        <v>122.33785332712931</v>
      </c>
    </row>
    <row r="5" spans="1:11" x14ac:dyDescent="0.25">
      <c r="A5">
        <f t="shared" si="2"/>
        <v>1949</v>
      </c>
      <c r="B5">
        <v>4</v>
      </c>
      <c r="C5" s="1">
        <v>17989</v>
      </c>
      <c r="D5">
        <v>4</v>
      </c>
      <c r="E5" s="2">
        <v>129</v>
      </c>
      <c r="F5" s="2">
        <f t="shared" si="0"/>
        <v>128.23137412911834</v>
      </c>
      <c r="G5" s="2">
        <f t="shared" si="3"/>
        <v>98.281513409961704</v>
      </c>
      <c r="H5" s="2">
        <f t="shared" si="4"/>
        <v>93.647821166591356</v>
      </c>
      <c r="I5" s="2">
        <f t="shared" si="1"/>
        <v>122.185631618212</v>
      </c>
      <c r="J5" t="s">
        <v>3</v>
      </c>
      <c r="K5" t="s">
        <v>8</v>
      </c>
    </row>
    <row r="6" spans="1:11" x14ac:dyDescent="0.25">
      <c r="A6">
        <f t="shared" si="2"/>
        <v>1949</v>
      </c>
      <c r="B6">
        <v>5</v>
      </c>
      <c r="C6" s="1">
        <v>18019</v>
      </c>
      <c r="D6">
        <v>5</v>
      </c>
      <c r="E6" s="2">
        <v>121</v>
      </c>
      <c r="F6" s="2">
        <f t="shared" si="0"/>
        <v>129.50758121034772</v>
      </c>
      <c r="G6" s="2">
        <f t="shared" si="3"/>
        <v>100.93869731800768</v>
      </c>
      <c r="H6" s="2">
        <f t="shared" si="4"/>
        <v>97.890255130096691</v>
      </c>
      <c r="I6" s="2">
        <f t="shared" si="1"/>
        <v>125.59633225721208</v>
      </c>
      <c r="J6" s="7">
        <v>1</v>
      </c>
      <c r="K6" s="6">
        <f>(AVERAGEIF(Month,B2,Passengers))/AVERAGE(Passengers)</f>
        <v>0.86247305700765564</v>
      </c>
    </row>
    <row r="7" spans="1:11" x14ac:dyDescent="0.25">
      <c r="A7">
        <f t="shared" si="2"/>
        <v>1949</v>
      </c>
      <c r="B7">
        <v>6</v>
      </c>
      <c r="C7" s="1">
        <v>18050</v>
      </c>
      <c r="D7">
        <v>6</v>
      </c>
      <c r="E7" s="2">
        <v>135</v>
      </c>
      <c r="F7" s="2">
        <f t="shared" si="0"/>
        <v>130.83967341567475</v>
      </c>
      <c r="G7" s="2">
        <f t="shared" si="3"/>
        <v>103.59588122605366</v>
      </c>
      <c r="H7" s="2">
        <f t="shared" si="4"/>
        <v>115.18923641516461</v>
      </c>
      <c r="I7" s="2">
        <f t="shared" si="1"/>
        <v>145.48186564168878</v>
      </c>
      <c r="J7" s="7">
        <v>2</v>
      </c>
      <c r="K7" s="6">
        <f t="shared" ref="K7:K16" si="5">(AVERAGEIF(Month,B3,Passengers))/AVERAGE(Passengers)</f>
        <v>0.83839159626390514</v>
      </c>
    </row>
    <row r="8" spans="1:11" x14ac:dyDescent="0.25">
      <c r="A8">
        <f t="shared" si="2"/>
        <v>1949</v>
      </c>
      <c r="B8">
        <v>7</v>
      </c>
      <c r="C8" s="1">
        <v>18080</v>
      </c>
      <c r="D8">
        <v>7</v>
      </c>
      <c r="E8" s="2">
        <v>148</v>
      </c>
      <c r="F8" s="2">
        <f t="shared" si="0"/>
        <v>132.14183927682112</v>
      </c>
      <c r="G8" s="2">
        <f t="shared" si="3"/>
        <v>106.25306513409964</v>
      </c>
      <c r="H8" s="2">
        <f t="shared" si="4"/>
        <v>133.18026586884943</v>
      </c>
      <c r="I8" s="2">
        <f t="shared" si="1"/>
        <v>165.62990691209609</v>
      </c>
      <c r="J8" s="7">
        <v>3</v>
      </c>
      <c r="K8" s="6">
        <f t="shared" si="5"/>
        <v>0.96385303371900022</v>
      </c>
    </row>
    <row r="9" spans="1:11" x14ac:dyDescent="0.25">
      <c r="A9">
        <f t="shared" si="2"/>
        <v>1949</v>
      </c>
      <c r="B9">
        <v>8</v>
      </c>
      <c r="C9" s="1">
        <v>18111</v>
      </c>
      <c r="D9">
        <v>8</v>
      </c>
      <c r="E9" s="2">
        <v>148</v>
      </c>
      <c r="F9" s="2">
        <f t="shared" si="0"/>
        <v>133.50102699736337</v>
      </c>
      <c r="G9" s="2">
        <f t="shared" si="3"/>
        <v>108.91024904214561</v>
      </c>
      <c r="H9" s="2">
        <f t="shared" si="4"/>
        <v>136.41370935199845</v>
      </c>
      <c r="I9" s="2">
        <f t="shared" si="1"/>
        <v>167.21447664640147</v>
      </c>
      <c r="J9" s="7">
        <v>4</v>
      </c>
      <c r="K9" s="6">
        <f t="shared" si="5"/>
        <v>0.95285286029284244</v>
      </c>
    </row>
    <row r="10" spans="1:11" x14ac:dyDescent="0.25">
      <c r="A10">
        <f t="shared" si="2"/>
        <v>1949</v>
      </c>
      <c r="B10">
        <v>9</v>
      </c>
      <c r="C10" s="1">
        <v>18142</v>
      </c>
      <c r="D10">
        <v>9</v>
      </c>
      <c r="E10" s="2">
        <v>136</v>
      </c>
      <c r="F10" s="2">
        <f t="shared" si="0"/>
        <v>134.87419508377457</v>
      </c>
      <c r="G10" s="2">
        <f t="shared" si="3"/>
        <v>111.56743295019159</v>
      </c>
      <c r="H10" s="2">
        <f t="shared" si="4"/>
        <v>120.37109655166722</v>
      </c>
      <c r="I10" s="2">
        <f t="shared" si="1"/>
        <v>145.5169696877887</v>
      </c>
      <c r="J10" s="7">
        <v>5</v>
      </c>
      <c r="K10" s="6">
        <f t="shared" si="5"/>
        <v>0.96979907340881499</v>
      </c>
    </row>
    <row r="11" spans="1:11" x14ac:dyDescent="0.25">
      <c r="A11">
        <f t="shared" si="2"/>
        <v>1949</v>
      </c>
      <c r="B11">
        <v>10</v>
      </c>
      <c r="C11" s="1">
        <v>18172</v>
      </c>
      <c r="D11">
        <v>10</v>
      </c>
      <c r="E11" s="2">
        <v>119</v>
      </c>
      <c r="F11" s="2">
        <f t="shared" si="0"/>
        <v>136.21651402880681</v>
      </c>
      <c r="G11" s="2">
        <f t="shared" si="3"/>
        <v>114.22461685823757</v>
      </c>
      <c r="H11" s="2">
        <f t="shared" si="4"/>
        <v>108.6354976576078</v>
      </c>
      <c r="I11" s="2">
        <f t="shared" si="1"/>
        <v>129.55131037182161</v>
      </c>
      <c r="J11" s="7">
        <v>6</v>
      </c>
      <c r="K11" s="6">
        <f t="shared" si="5"/>
        <v>1.111909421995392</v>
      </c>
    </row>
    <row r="12" spans="1:11" x14ac:dyDescent="0.25">
      <c r="A12">
        <f t="shared" si="2"/>
        <v>1949</v>
      </c>
      <c r="B12">
        <v>11</v>
      </c>
      <c r="C12" s="1">
        <v>18203</v>
      </c>
      <c r="D12">
        <v>11</v>
      </c>
      <c r="E12" s="2">
        <v>104</v>
      </c>
      <c r="F12" s="2">
        <f t="shared" si="0"/>
        <v>137.61761313728198</v>
      </c>
      <c r="G12" s="2">
        <f t="shared" si="3"/>
        <v>116.88180076628353</v>
      </c>
      <c r="H12" s="2">
        <f t="shared" si="4"/>
        <v>97.089240544358802</v>
      </c>
      <c r="I12" s="2">
        <f t="shared" si="1"/>
        <v>114.31368662554296</v>
      </c>
      <c r="J12" s="7">
        <v>7</v>
      </c>
      <c r="K12" s="6">
        <f t="shared" si="5"/>
        <v>1.2534251666129872</v>
      </c>
    </row>
    <row r="13" spans="1:11" x14ac:dyDescent="0.25">
      <c r="A13">
        <f t="shared" si="2"/>
        <v>1949</v>
      </c>
      <c r="B13">
        <v>12</v>
      </c>
      <c r="C13" s="1">
        <v>18233</v>
      </c>
      <c r="D13">
        <v>12</v>
      </c>
      <c r="E13" s="2">
        <v>118</v>
      </c>
      <c r="F13" s="2">
        <f t="shared" si="0"/>
        <v>138.98723561524781</v>
      </c>
      <c r="G13" s="2">
        <f t="shared" si="3"/>
        <v>119.53898467432953</v>
      </c>
      <c r="H13" s="2">
        <f t="shared" si="4"/>
        <v>111.66409528927286</v>
      </c>
      <c r="I13" s="2">
        <f t="shared" si="1"/>
        <v>129.83115059924444</v>
      </c>
      <c r="J13" s="7">
        <v>8</v>
      </c>
      <c r="K13" s="6">
        <f t="shared" si="5"/>
        <v>1.252533260659515</v>
      </c>
    </row>
    <row r="14" spans="1:11" x14ac:dyDescent="0.25">
      <c r="A14">
        <f t="shared" si="2"/>
        <v>1950</v>
      </c>
      <c r="B14">
        <v>1</v>
      </c>
      <c r="C14" s="1">
        <v>18264</v>
      </c>
      <c r="D14">
        <v>13</v>
      </c>
      <c r="E14" s="2">
        <v>115</v>
      </c>
      <c r="F14" s="2">
        <f t="shared" si="0"/>
        <v>140.41683387870631</v>
      </c>
      <c r="G14" s="2">
        <f t="shared" si="3"/>
        <v>122.19616858237549</v>
      </c>
      <c r="H14" s="2">
        <f t="shared" si="4"/>
        <v>105.39090307186423</v>
      </c>
      <c r="I14" s="2">
        <f t="shared" si="1"/>
        <v>121.10573597070399</v>
      </c>
      <c r="J14" s="7">
        <v>9</v>
      </c>
      <c r="K14" s="6">
        <f t="shared" si="5"/>
        <v>1.0789089017169191</v>
      </c>
    </row>
    <row r="15" spans="1:11" x14ac:dyDescent="0.25">
      <c r="A15">
        <f t="shared" si="2"/>
        <v>1950</v>
      </c>
      <c r="B15">
        <v>2</v>
      </c>
      <c r="C15" s="1">
        <v>18295</v>
      </c>
      <c r="D15">
        <v>14</v>
      </c>
      <c r="E15" s="2">
        <v>126</v>
      </c>
      <c r="F15" s="2">
        <f t="shared" si="0"/>
        <v>141.86113673849582</v>
      </c>
      <c r="G15" s="2">
        <f t="shared" si="3"/>
        <v>124.85335249042147</v>
      </c>
      <c r="H15" s="2">
        <f t="shared" si="4"/>
        <v>104.67600149334447</v>
      </c>
      <c r="I15" s="2">
        <f t="shared" si="1"/>
        <v>118.93518487799962</v>
      </c>
      <c r="J15" s="7">
        <v>10</v>
      </c>
      <c r="K15" s="6">
        <f t="shared" si="5"/>
        <v>0.95106904838589801</v>
      </c>
    </row>
    <row r="16" spans="1:11" x14ac:dyDescent="0.25">
      <c r="A16">
        <f t="shared" si="2"/>
        <v>1950</v>
      </c>
      <c r="B16">
        <v>3</v>
      </c>
      <c r="C16" s="1">
        <v>18323</v>
      </c>
      <c r="D16">
        <v>15</v>
      </c>
      <c r="E16" s="2">
        <v>141</v>
      </c>
      <c r="F16" s="2">
        <f t="shared" si="0"/>
        <v>143.17843304482432</v>
      </c>
      <c r="G16" s="2">
        <f t="shared" si="3"/>
        <v>127.51053639846745</v>
      </c>
      <c r="H16" s="2">
        <f t="shared" si="4"/>
        <v>122.90141733879986</v>
      </c>
      <c r="I16" s="2">
        <f t="shared" si="1"/>
        <v>138.00296705338667</v>
      </c>
      <c r="J16" s="7">
        <v>11</v>
      </c>
      <c r="K16" s="6">
        <f t="shared" si="5"/>
        <v>0.83066174466714571</v>
      </c>
    </row>
    <row r="17" spans="1:11" x14ac:dyDescent="0.25">
      <c r="A17">
        <f t="shared" si="2"/>
        <v>1950</v>
      </c>
      <c r="B17">
        <v>4</v>
      </c>
      <c r="C17" s="1">
        <v>18354</v>
      </c>
      <c r="D17">
        <v>16</v>
      </c>
      <c r="E17" s="2">
        <v>135</v>
      </c>
      <c r="F17" s="2">
        <f t="shared" si="0"/>
        <v>144.65114122798593</v>
      </c>
      <c r="G17" s="2">
        <f t="shared" si="3"/>
        <v>130.16772030651342</v>
      </c>
      <c r="H17" s="2">
        <f t="shared" si="4"/>
        <v>124.03068461186002</v>
      </c>
      <c r="I17" s="2">
        <f t="shared" si="1"/>
        <v>137.8312536637103</v>
      </c>
      <c r="J17" s="7">
        <v>12</v>
      </c>
      <c r="K17" s="6">
        <f>(AVERAGEIF(Month,B13,Passengers))/AVERAGE(Passengers)</f>
        <v>0.93412283526992546</v>
      </c>
    </row>
    <row r="18" spans="1:11" x14ac:dyDescent="0.25">
      <c r="A18">
        <f t="shared" si="2"/>
        <v>1950</v>
      </c>
      <c r="B18">
        <v>5</v>
      </c>
      <c r="C18" s="1">
        <v>18384</v>
      </c>
      <c r="D18">
        <v>17</v>
      </c>
      <c r="E18" s="2">
        <v>125</v>
      </c>
      <c r="F18" s="2">
        <f t="shared" si="0"/>
        <v>146.09076403478196</v>
      </c>
      <c r="G18" s="2">
        <f t="shared" si="3"/>
        <v>132.82490421455941</v>
      </c>
      <c r="H18" s="2">
        <f t="shared" si="4"/>
        <v>128.81346903289432</v>
      </c>
      <c r="I18" s="2">
        <f t="shared" si="1"/>
        <v>141.67868759451738</v>
      </c>
    </row>
    <row r="19" spans="1:11" x14ac:dyDescent="0.25">
      <c r="A19">
        <f t="shared" si="2"/>
        <v>1950</v>
      </c>
      <c r="B19">
        <v>6</v>
      </c>
      <c r="C19" s="1">
        <v>18415</v>
      </c>
      <c r="D19">
        <v>18</v>
      </c>
      <c r="E19" s="2">
        <v>149</v>
      </c>
      <c r="F19" s="2">
        <f t="shared" si="0"/>
        <v>147.59342794234828</v>
      </c>
      <c r="G19" s="2">
        <f t="shared" si="3"/>
        <v>135.48208812260538</v>
      </c>
      <c r="H19" s="2">
        <f t="shared" si="4"/>
        <v>150.6438102951349</v>
      </c>
      <c r="I19" s="2">
        <f t="shared" si="1"/>
        <v>164.11052315369503</v>
      </c>
      <c r="K19" s="7"/>
    </row>
    <row r="20" spans="1:11" x14ac:dyDescent="0.25">
      <c r="A20">
        <f t="shared" si="2"/>
        <v>1950</v>
      </c>
      <c r="B20">
        <v>7</v>
      </c>
      <c r="C20" s="1">
        <v>18445</v>
      </c>
      <c r="D20">
        <v>19</v>
      </c>
      <c r="E20" s="2">
        <v>170</v>
      </c>
      <c r="F20" s="2">
        <f t="shared" si="0"/>
        <v>149.06233349812345</v>
      </c>
      <c r="G20" s="2">
        <f t="shared" si="3"/>
        <v>138.13927203065134</v>
      </c>
      <c r="H20" s="2">
        <f t="shared" si="4"/>
        <v>173.14724006081593</v>
      </c>
      <c r="I20" s="2">
        <f t="shared" si="1"/>
        <v>186.83848020060606</v>
      </c>
    </row>
    <row r="21" spans="1:11" x14ac:dyDescent="0.25">
      <c r="A21">
        <f t="shared" si="2"/>
        <v>1950</v>
      </c>
      <c r="B21">
        <v>8</v>
      </c>
      <c r="C21" s="1">
        <v>18476</v>
      </c>
      <c r="D21">
        <v>20</v>
      </c>
      <c r="E21" s="2">
        <v>170</v>
      </c>
      <c r="F21" s="2">
        <f t="shared" si="0"/>
        <v>150.59556244661411</v>
      </c>
      <c r="G21" s="2">
        <f t="shared" si="3"/>
        <v>140.79645593869733</v>
      </c>
      <c r="H21" s="2">
        <f t="shared" si="4"/>
        <v>176.3522440462003</v>
      </c>
      <c r="I21" s="2">
        <f t="shared" si="1"/>
        <v>188.62595087211119</v>
      </c>
    </row>
    <row r="22" spans="1:11" x14ac:dyDescent="0.25">
      <c r="A22">
        <f t="shared" si="2"/>
        <v>1950</v>
      </c>
      <c r="B22">
        <v>9</v>
      </c>
      <c r="C22" s="1">
        <v>18507</v>
      </c>
      <c r="D22">
        <v>21</v>
      </c>
      <c r="E22" s="2">
        <v>158</v>
      </c>
      <c r="F22" s="2">
        <f t="shared" si="0"/>
        <v>152.1445619184378</v>
      </c>
      <c r="G22" s="2">
        <f t="shared" si="3"/>
        <v>143.4536398467433</v>
      </c>
      <c r="H22" s="2">
        <f t="shared" si="4"/>
        <v>154.77340901434428</v>
      </c>
      <c r="I22" s="2">
        <f t="shared" si="1"/>
        <v>164.15012220162353</v>
      </c>
    </row>
    <row r="23" spans="1:11" x14ac:dyDescent="0.25">
      <c r="A23">
        <f t="shared" si="2"/>
        <v>1950</v>
      </c>
      <c r="B23">
        <v>10</v>
      </c>
      <c r="C23" s="1">
        <v>18537</v>
      </c>
      <c r="D23">
        <v>22</v>
      </c>
      <c r="E23" s="2">
        <v>133</v>
      </c>
      <c r="F23" s="2">
        <f t="shared" si="0"/>
        <v>153.6587620789644</v>
      </c>
      <c r="G23" s="2">
        <f t="shared" si="3"/>
        <v>146.11082375478929</v>
      </c>
      <c r="H23" s="2">
        <f t="shared" si="4"/>
        <v>138.96148210734711</v>
      </c>
      <c r="I23" s="2">
        <f t="shared" si="1"/>
        <v>146.14009262659579</v>
      </c>
    </row>
    <row r="24" spans="1:11" x14ac:dyDescent="0.25">
      <c r="A24">
        <f t="shared" si="2"/>
        <v>1950</v>
      </c>
      <c r="B24">
        <v>11</v>
      </c>
      <c r="C24" s="1">
        <v>18568</v>
      </c>
      <c r="D24">
        <v>23</v>
      </c>
      <c r="E24" s="2">
        <v>114</v>
      </c>
      <c r="F24" s="2">
        <f t="shared" si="0"/>
        <v>155.23926908351677</v>
      </c>
      <c r="G24" s="2">
        <f t="shared" si="3"/>
        <v>148.76800766283526</v>
      </c>
      <c r="H24" s="2">
        <f t="shared" si="4"/>
        <v>123.57589279586604</v>
      </c>
      <c r="I24" s="2">
        <f t="shared" si="1"/>
        <v>128.95132209776654</v>
      </c>
    </row>
    <row r="25" spans="1:11" x14ac:dyDescent="0.25">
      <c r="A25">
        <f t="shared" si="2"/>
        <v>1950</v>
      </c>
      <c r="B25">
        <v>12</v>
      </c>
      <c r="C25" s="1">
        <v>18598</v>
      </c>
      <c r="D25">
        <v>24</v>
      </c>
      <c r="E25" s="2">
        <v>140</v>
      </c>
      <c r="F25" s="2">
        <f t="shared" si="0"/>
        <v>156.7842689389326</v>
      </c>
      <c r="G25" s="2">
        <f t="shared" si="3"/>
        <v>151.42519157088122</v>
      </c>
      <c r="H25" s="2">
        <f t="shared" si="4"/>
        <v>141.4497292814832</v>
      </c>
      <c r="I25" s="2">
        <f t="shared" si="1"/>
        <v>146.45576582695821</v>
      </c>
    </row>
    <row r="26" spans="1:11" x14ac:dyDescent="0.25">
      <c r="A26">
        <f t="shared" si="2"/>
        <v>1951</v>
      </c>
      <c r="B26">
        <v>1</v>
      </c>
      <c r="C26" s="1">
        <v>18629</v>
      </c>
      <c r="D26">
        <v>25</v>
      </c>
      <c r="E26" s="2">
        <v>145</v>
      </c>
      <c r="F26" s="2">
        <f t="shared" si="0"/>
        <v>158.39692435739983</v>
      </c>
      <c r="G26" s="2">
        <f t="shared" si="3"/>
        <v>154.08237547892722</v>
      </c>
      <c r="H26" s="2">
        <f t="shared" si="4"/>
        <v>132.8918974103118</v>
      </c>
      <c r="I26" s="2">
        <f t="shared" si="1"/>
        <v>136.61307957113701</v>
      </c>
    </row>
    <row r="27" spans="1:11" x14ac:dyDescent="0.25">
      <c r="A27">
        <f t="shared" si="2"/>
        <v>1951</v>
      </c>
      <c r="B27">
        <v>2</v>
      </c>
      <c r="C27" s="1">
        <v>18660</v>
      </c>
      <c r="D27">
        <v>26</v>
      </c>
      <c r="E27" s="2">
        <v>150</v>
      </c>
      <c r="F27" s="2">
        <f t="shared" si="0"/>
        <v>160.0261672659023</v>
      </c>
      <c r="G27" s="2">
        <f t="shared" si="3"/>
        <v>156.73955938697318</v>
      </c>
      <c r="H27" s="2">
        <f t="shared" si="4"/>
        <v>131.40912939214562</v>
      </c>
      <c r="I27" s="2">
        <f t="shared" si="1"/>
        <v>134.16459381805453</v>
      </c>
    </row>
    <row r="28" spans="1:11" x14ac:dyDescent="0.25">
      <c r="A28">
        <f t="shared" si="2"/>
        <v>1951</v>
      </c>
      <c r="B28">
        <v>3</v>
      </c>
      <c r="C28" s="1">
        <v>18688</v>
      </c>
      <c r="D28">
        <v>27</v>
      </c>
      <c r="E28" s="2">
        <v>178</v>
      </c>
      <c r="F28" s="2">
        <f t="shared" si="0"/>
        <v>161.51214068964447</v>
      </c>
      <c r="G28" s="2">
        <f t="shared" si="3"/>
        <v>159.39674329501918</v>
      </c>
      <c r="H28" s="2">
        <f t="shared" si="4"/>
        <v>153.63503458983294</v>
      </c>
      <c r="I28" s="2">
        <f t="shared" si="1"/>
        <v>155.67396678616379</v>
      </c>
    </row>
    <row r="29" spans="1:11" x14ac:dyDescent="0.25">
      <c r="A29">
        <f t="shared" si="2"/>
        <v>1951</v>
      </c>
      <c r="B29">
        <v>4</v>
      </c>
      <c r="C29" s="1">
        <v>18719</v>
      </c>
      <c r="D29">
        <v>28</v>
      </c>
      <c r="E29" s="2">
        <v>163</v>
      </c>
      <c r="F29" s="2">
        <f t="shared" si="0"/>
        <v>163.17342616550346</v>
      </c>
      <c r="G29" s="2">
        <f t="shared" si="3"/>
        <v>162.05392720306514</v>
      </c>
      <c r="H29" s="2">
        <f t="shared" si="4"/>
        <v>154.41354805712868</v>
      </c>
      <c r="I29" s="2">
        <f t="shared" si="1"/>
        <v>155.48026584558292</v>
      </c>
    </row>
    <row r="30" spans="1:11" x14ac:dyDescent="0.25">
      <c r="A30">
        <f t="shared" si="2"/>
        <v>1951</v>
      </c>
      <c r="B30">
        <v>5</v>
      </c>
      <c r="C30" s="1">
        <v>18749</v>
      </c>
      <c r="D30">
        <v>29</v>
      </c>
      <c r="E30" s="2">
        <v>172</v>
      </c>
      <c r="F30" s="2">
        <f t="shared" si="0"/>
        <v>164.79738974972892</v>
      </c>
      <c r="G30" s="2">
        <f t="shared" si="3"/>
        <v>164.71111111111111</v>
      </c>
      <c r="H30" s="2">
        <f t="shared" si="4"/>
        <v>159.73668293569193</v>
      </c>
      <c r="I30" s="2">
        <f t="shared" si="1"/>
        <v>159.82035587947846</v>
      </c>
    </row>
    <row r="31" spans="1:11" x14ac:dyDescent="0.25">
      <c r="A31">
        <f t="shared" si="2"/>
        <v>1951</v>
      </c>
      <c r="B31">
        <v>6</v>
      </c>
      <c r="C31" s="1">
        <v>18780</v>
      </c>
      <c r="D31">
        <v>30</v>
      </c>
      <c r="E31" s="2">
        <v>178</v>
      </c>
      <c r="F31" s="2">
        <f t="shared" si="0"/>
        <v>166.49246671968098</v>
      </c>
      <c r="G31" s="2">
        <f t="shared" si="3"/>
        <v>167.36829501915707</v>
      </c>
      <c r="H31" s="2">
        <f t="shared" si="4"/>
        <v>186.0983841751052</v>
      </c>
      <c r="I31" s="2">
        <f t="shared" si="1"/>
        <v>185.1245424368675</v>
      </c>
    </row>
    <row r="32" spans="1:11" x14ac:dyDescent="0.25">
      <c r="A32">
        <f t="shared" si="2"/>
        <v>1951</v>
      </c>
      <c r="B32">
        <v>7</v>
      </c>
      <c r="C32" s="1">
        <v>18810</v>
      </c>
      <c r="D32">
        <v>31</v>
      </c>
      <c r="E32" s="2">
        <v>199</v>
      </c>
      <c r="F32" s="2">
        <f t="shared" si="0"/>
        <v>168.14946264943728</v>
      </c>
      <c r="G32" s="2">
        <f t="shared" si="3"/>
        <v>170.02547892720307</v>
      </c>
      <c r="H32" s="2">
        <f t="shared" si="4"/>
        <v>213.11421425278246</v>
      </c>
      <c r="I32" s="2">
        <f t="shared" si="1"/>
        <v>210.76276823725519</v>
      </c>
    </row>
    <row r="33" spans="1:9" x14ac:dyDescent="0.25">
      <c r="A33">
        <f t="shared" si="2"/>
        <v>1951</v>
      </c>
      <c r="B33">
        <v>8</v>
      </c>
      <c r="C33" s="1">
        <v>18841</v>
      </c>
      <c r="D33">
        <v>32</v>
      </c>
      <c r="E33" s="2">
        <v>199</v>
      </c>
      <c r="F33" s="2">
        <f t="shared" si="0"/>
        <v>169.87901845174537</v>
      </c>
      <c r="G33" s="2">
        <f t="shared" si="3"/>
        <v>172.68266283524906</v>
      </c>
      <c r="H33" s="2">
        <f t="shared" si="4"/>
        <v>216.29077874040215</v>
      </c>
      <c r="I33" s="2">
        <f t="shared" si="1"/>
        <v>212.77912089900252</v>
      </c>
    </row>
    <row r="34" spans="1:9" x14ac:dyDescent="0.25">
      <c r="A34">
        <f t="shared" si="2"/>
        <v>1951</v>
      </c>
      <c r="B34">
        <v>9</v>
      </c>
      <c r="C34" s="1">
        <v>18872</v>
      </c>
      <c r="D34">
        <v>33</v>
      </c>
      <c r="E34" s="2">
        <v>184</v>
      </c>
      <c r="F34" s="2">
        <f t="shared" ref="F34:F65" si="6">GROWTH(Passengers,Date,C34,TRUE)</f>
        <v>171.62636416087918</v>
      </c>
      <c r="G34" s="2">
        <f t="shared" ref="G34:G65" si="7">K$2+K$3*D34</f>
        <v>175.33984674329503</v>
      </c>
      <c r="H34" s="2">
        <f t="shared" ref="H34:H65" si="8">(VLOOKUP(B34,Seasonality,2,FALSE))*G34</f>
        <v>189.17572147702134</v>
      </c>
      <c r="I34" s="2">
        <f t="shared" ref="I34:I65" si="9">(VLOOKUP(B34,Seasonality,2,FALSE))*F34</f>
        <v>185.16921206248216</v>
      </c>
    </row>
    <row r="35" spans="1:9" x14ac:dyDescent="0.25">
      <c r="A35">
        <f t="shared" si="2"/>
        <v>1951</v>
      </c>
      <c r="B35">
        <v>10</v>
      </c>
      <c r="C35" s="1">
        <v>18902</v>
      </c>
      <c r="D35">
        <v>34</v>
      </c>
      <c r="E35" s="2">
        <v>162</v>
      </c>
      <c r="F35" s="2">
        <f t="shared" si="6"/>
        <v>173.33445457755994</v>
      </c>
      <c r="G35" s="2">
        <f t="shared" si="7"/>
        <v>177.99703065134099</v>
      </c>
      <c r="H35" s="2">
        <f t="shared" si="8"/>
        <v>169.28746655708639</v>
      </c>
      <c r="I35" s="2">
        <f t="shared" si="9"/>
        <v>164.8530347675686</v>
      </c>
    </row>
    <row r="36" spans="1:9" x14ac:dyDescent="0.25">
      <c r="A36">
        <f t="shared" si="2"/>
        <v>1951</v>
      </c>
      <c r="B36">
        <v>11</v>
      </c>
      <c r="C36" s="1">
        <v>18933</v>
      </c>
      <c r="D36">
        <v>35</v>
      </c>
      <c r="E36" s="2">
        <v>146</v>
      </c>
      <c r="F36" s="2">
        <f t="shared" si="6"/>
        <v>175.11734229501619</v>
      </c>
      <c r="G36" s="2">
        <f t="shared" si="7"/>
        <v>180.65421455938696</v>
      </c>
      <c r="H36" s="2">
        <f t="shared" si="8"/>
        <v>150.06254504737325</v>
      </c>
      <c r="I36" s="2">
        <f t="shared" si="9"/>
        <v>145.46327707225188</v>
      </c>
    </row>
    <row r="37" spans="1:9" x14ac:dyDescent="0.25">
      <c r="A37">
        <f t="shared" si="2"/>
        <v>1951</v>
      </c>
      <c r="B37">
        <v>12</v>
      </c>
      <c r="C37" s="1">
        <v>18963</v>
      </c>
      <c r="D37">
        <v>36</v>
      </c>
      <c r="E37" s="2">
        <v>166</v>
      </c>
      <c r="F37" s="2">
        <f t="shared" si="6"/>
        <v>176.86017624498186</v>
      </c>
      <c r="G37" s="2">
        <f t="shared" si="7"/>
        <v>183.31139846743295</v>
      </c>
      <c r="H37" s="2">
        <f t="shared" si="8"/>
        <v>171.23536327369354</v>
      </c>
      <c r="I37" s="2">
        <f t="shared" si="9"/>
        <v>165.20912928030117</v>
      </c>
    </row>
    <row r="38" spans="1:9" x14ac:dyDescent="0.25">
      <c r="A38">
        <f t="shared" si="2"/>
        <v>1952</v>
      </c>
      <c r="B38">
        <v>1</v>
      </c>
      <c r="C38" s="1">
        <v>18994</v>
      </c>
      <c r="D38">
        <v>37</v>
      </c>
      <c r="E38" s="2">
        <v>171</v>
      </c>
      <c r="F38" s="2">
        <f t="shared" si="6"/>
        <v>178.67932891548111</v>
      </c>
      <c r="G38" s="2">
        <f t="shared" si="7"/>
        <v>185.96858237547895</v>
      </c>
      <c r="H38" s="2">
        <f t="shared" si="8"/>
        <v>160.39289174875935</v>
      </c>
      <c r="I38" s="2">
        <f t="shared" si="9"/>
        <v>154.10610703381138</v>
      </c>
    </row>
    <row r="39" spans="1:9" x14ac:dyDescent="0.25">
      <c r="A39">
        <f t="shared" si="2"/>
        <v>1952</v>
      </c>
      <c r="B39">
        <v>2</v>
      </c>
      <c r="C39" s="1">
        <v>19025</v>
      </c>
      <c r="D39">
        <v>38</v>
      </c>
      <c r="E39" s="2">
        <v>180</v>
      </c>
      <c r="F39" s="2">
        <f t="shared" si="6"/>
        <v>180.51719307043581</v>
      </c>
      <c r="G39" s="2">
        <f t="shared" si="7"/>
        <v>188.62576628352491</v>
      </c>
      <c r="H39" s="2">
        <f t="shared" si="8"/>
        <v>158.14225729094676</v>
      </c>
      <c r="I39" s="2">
        <f t="shared" si="9"/>
        <v>151.34409765140222</v>
      </c>
    </row>
    <row r="40" spans="1:9" x14ac:dyDescent="0.25">
      <c r="A40">
        <f t="shared" si="2"/>
        <v>1952</v>
      </c>
      <c r="B40">
        <v>3</v>
      </c>
      <c r="C40" s="1">
        <v>19054</v>
      </c>
      <c r="D40">
        <v>39</v>
      </c>
      <c r="E40" s="2">
        <v>193</v>
      </c>
      <c r="F40" s="2">
        <f t="shared" si="6"/>
        <v>182.25359544460918</v>
      </c>
      <c r="G40" s="2">
        <f t="shared" si="7"/>
        <v>191.28295019157088</v>
      </c>
      <c r="H40" s="2">
        <f t="shared" si="8"/>
        <v>184.36865184086599</v>
      </c>
      <c r="I40" s="2">
        <f t="shared" si="9"/>
        <v>175.66568087548191</v>
      </c>
    </row>
    <row r="41" spans="1:9" x14ac:dyDescent="0.25">
      <c r="A41">
        <f t="shared" si="2"/>
        <v>1952</v>
      </c>
      <c r="B41">
        <v>4</v>
      </c>
      <c r="C41" s="1">
        <v>19085</v>
      </c>
      <c r="D41">
        <v>40</v>
      </c>
      <c r="E41" s="2">
        <v>181</v>
      </c>
      <c r="F41" s="2">
        <f t="shared" si="6"/>
        <v>184.12822387651744</v>
      </c>
      <c r="G41" s="2">
        <f t="shared" si="7"/>
        <v>193.94013409961684</v>
      </c>
      <c r="H41" s="2">
        <f t="shared" si="8"/>
        <v>184.79641150239735</v>
      </c>
      <c r="I41" s="2">
        <f t="shared" si="9"/>
        <v>175.44710478138049</v>
      </c>
    </row>
    <row r="42" spans="1:9" x14ac:dyDescent="0.25">
      <c r="A42">
        <f t="shared" si="2"/>
        <v>1952</v>
      </c>
      <c r="B42">
        <v>5</v>
      </c>
      <c r="C42" s="1">
        <v>19115</v>
      </c>
      <c r="D42">
        <v>41</v>
      </c>
      <c r="E42" s="2">
        <v>183</v>
      </c>
      <c r="F42" s="2">
        <f t="shared" si="6"/>
        <v>185.96073752429911</v>
      </c>
      <c r="G42" s="2">
        <f t="shared" si="7"/>
        <v>196.59731800766284</v>
      </c>
      <c r="H42" s="2">
        <f t="shared" si="8"/>
        <v>190.65989683848954</v>
      </c>
      <c r="I42" s="2">
        <f t="shared" si="9"/>
        <v>180.34455094148512</v>
      </c>
    </row>
    <row r="43" spans="1:9" x14ac:dyDescent="0.25">
      <c r="A43">
        <f t="shared" si="2"/>
        <v>1952</v>
      </c>
      <c r="B43">
        <v>6</v>
      </c>
      <c r="C43" s="1">
        <v>19146</v>
      </c>
      <c r="D43">
        <v>42</v>
      </c>
      <c r="E43" s="2">
        <v>218</v>
      </c>
      <c r="F43" s="2">
        <f t="shared" si="6"/>
        <v>187.87349696770681</v>
      </c>
      <c r="G43" s="2">
        <f t="shared" si="7"/>
        <v>199.25450191570883</v>
      </c>
      <c r="H43" s="2">
        <f t="shared" si="8"/>
        <v>221.55295805507552</v>
      </c>
      <c r="I43" s="2">
        <f t="shared" si="9"/>
        <v>208.89831142161592</v>
      </c>
    </row>
    <row r="44" spans="1:9" x14ac:dyDescent="0.25">
      <c r="A44">
        <f t="shared" si="2"/>
        <v>1952</v>
      </c>
      <c r="B44">
        <v>7</v>
      </c>
      <c r="C44" s="1">
        <v>19176</v>
      </c>
      <c r="D44">
        <v>43</v>
      </c>
      <c r="E44" s="2">
        <v>230</v>
      </c>
      <c r="F44" s="2">
        <f t="shared" si="6"/>
        <v>189.74328498825861</v>
      </c>
      <c r="G44" s="2">
        <f t="shared" si="7"/>
        <v>201.91168582375479</v>
      </c>
      <c r="H44" s="2">
        <f t="shared" si="8"/>
        <v>253.08118844474899</v>
      </c>
      <c r="I44" s="2">
        <f t="shared" si="9"/>
        <v>237.82900860010355</v>
      </c>
    </row>
    <row r="45" spans="1:9" x14ac:dyDescent="0.25">
      <c r="A45">
        <f t="shared" si="2"/>
        <v>1952</v>
      </c>
      <c r="B45">
        <v>8</v>
      </c>
      <c r="C45" s="1">
        <v>19207</v>
      </c>
      <c r="D45">
        <v>44</v>
      </c>
      <c r="E45" s="2">
        <v>242</v>
      </c>
      <c r="F45" s="2">
        <f t="shared" si="6"/>
        <v>191.69495104968769</v>
      </c>
      <c r="G45" s="2">
        <f t="shared" si="7"/>
        <v>204.56886973180076</v>
      </c>
      <c r="H45" s="2">
        <f t="shared" si="8"/>
        <v>256.22931343460397</v>
      </c>
      <c r="I45" s="2">
        <f t="shared" si="9"/>
        <v>240.10430209023144</v>
      </c>
    </row>
    <row r="46" spans="1:9" x14ac:dyDescent="0.25">
      <c r="A46">
        <f t="shared" si="2"/>
        <v>1952</v>
      </c>
      <c r="B46">
        <v>9</v>
      </c>
      <c r="C46" s="1">
        <v>19238</v>
      </c>
      <c r="D46">
        <v>45</v>
      </c>
      <c r="E46" s="2">
        <v>209</v>
      </c>
      <c r="F46" s="2">
        <f t="shared" si="6"/>
        <v>193.66669160500786</v>
      </c>
      <c r="G46" s="2">
        <f t="shared" si="7"/>
        <v>207.22605363984673</v>
      </c>
      <c r="H46" s="2">
        <f t="shared" si="8"/>
        <v>223.5780339396984</v>
      </c>
      <c r="I46" s="2">
        <f t="shared" si="9"/>
        <v>208.94871753870831</v>
      </c>
    </row>
    <row r="47" spans="1:9" x14ac:dyDescent="0.25">
      <c r="A47">
        <f t="shared" si="2"/>
        <v>1952</v>
      </c>
      <c r="B47">
        <v>10</v>
      </c>
      <c r="C47" s="1">
        <v>19268</v>
      </c>
      <c r="D47">
        <v>46</v>
      </c>
      <c r="E47" s="2">
        <v>191</v>
      </c>
      <c r="F47" s="2">
        <f t="shared" si="6"/>
        <v>195.59413568726271</v>
      </c>
      <c r="G47" s="2">
        <f t="shared" si="7"/>
        <v>209.88323754789272</v>
      </c>
      <c r="H47" s="2">
        <f t="shared" si="8"/>
        <v>199.6134510068257</v>
      </c>
      <c r="I47" s="2">
        <f t="shared" si="9"/>
        <v>186.02352849794715</v>
      </c>
    </row>
    <row r="48" spans="1:9" x14ac:dyDescent="0.25">
      <c r="A48">
        <f t="shared" si="2"/>
        <v>1952</v>
      </c>
      <c r="B48">
        <v>11</v>
      </c>
      <c r="C48" s="1">
        <v>19299</v>
      </c>
      <c r="D48">
        <v>47</v>
      </c>
      <c r="E48" s="2">
        <v>172</v>
      </c>
      <c r="F48" s="2">
        <f t="shared" si="6"/>
        <v>197.60598257006023</v>
      </c>
      <c r="G48" s="2">
        <f t="shared" si="7"/>
        <v>212.54042145593871</v>
      </c>
      <c r="H48" s="2">
        <f t="shared" si="8"/>
        <v>176.5491972988805</v>
      </c>
      <c r="I48" s="2">
        <f t="shared" si="9"/>
        <v>164.14373023831183</v>
      </c>
    </row>
    <row r="49" spans="1:9" x14ac:dyDescent="0.25">
      <c r="A49">
        <f t="shared" si="2"/>
        <v>1952</v>
      </c>
      <c r="B49">
        <v>12</v>
      </c>
      <c r="C49" s="1">
        <v>19329</v>
      </c>
      <c r="D49">
        <v>48</v>
      </c>
      <c r="E49" s="2">
        <v>194</v>
      </c>
      <c r="F49" s="2">
        <f t="shared" si="6"/>
        <v>199.57263196426598</v>
      </c>
      <c r="G49" s="2">
        <f t="shared" si="7"/>
        <v>215.19760536398468</v>
      </c>
      <c r="H49" s="2">
        <f t="shared" si="8"/>
        <v>201.02099726590387</v>
      </c>
      <c r="I49" s="2">
        <f t="shared" si="9"/>
        <v>186.42535281274149</v>
      </c>
    </row>
    <row r="50" spans="1:9" x14ac:dyDescent="0.25">
      <c r="A50">
        <f t="shared" si="2"/>
        <v>1953</v>
      </c>
      <c r="B50">
        <v>1</v>
      </c>
      <c r="C50" s="1">
        <v>19360</v>
      </c>
      <c r="D50">
        <v>49</v>
      </c>
      <c r="E50" s="2">
        <v>196</v>
      </c>
      <c r="F50" s="2">
        <f t="shared" si="6"/>
        <v>201.62540096011656</v>
      </c>
      <c r="G50" s="2">
        <f t="shared" si="7"/>
        <v>217.85478927203064</v>
      </c>
      <c r="H50" s="2">
        <f t="shared" si="8"/>
        <v>187.89388608720688</v>
      </c>
      <c r="I50" s="2">
        <f t="shared" si="9"/>
        <v>173.89647593646603</v>
      </c>
    </row>
    <row r="51" spans="1:9" x14ac:dyDescent="0.25">
      <c r="A51">
        <f t="shared" si="2"/>
        <v>1953</v>
      </c>
      <c r="B51">
        <v>2</v>
      </c>
      <c r="C51" s="1">
        <v>19391</v>
      </c>
      <c r="D51">
        <v>50</v>
      </c>
      <c r="E51" s="2">
        <v>196</v>
      </c>
      <c r="F51" s="2">
        <f t="shared" si="6"/>
        <v>203.69928437686184</v>
      </c>
      <c r="G51" s="2">
        <f t="shared" si="7"/>
        <v>220.51197318007664</v>
      </c>
      <c r="H51" s="2">
        <f t="shared" si="8"/>
        <v>184.8753851897479</v>
      </c>
      <c r="I51" s="2">
        <f t="shared" si="9"/>
        <v>170.77976818653235</v>
      </c>
    </row>
    <row r="52" spans="1:9" x14ac:dyDescent="0.25">
      <c r="A52">
        <f t="shared" si="2"/>
        <v>1953</v>
      </c>
      <c r="B52">
        <v>3</v>
      </c>
      <c r="C52" s="1">
        <v>19419</v>
      </c>
      <c r="D52">
        <v>51</v>
      </c>
      <c r="E52" s="2">
        <v>236</v>
      </c>
      <c r="F52" s="2">
        <f t="shared" si="6"/>
        <v>205.59079829730933</v>
      </c>
      <c r="G52" s="2">
        <f t="shared" si="7"/>
        <v>223.1691570881226</v>
      </c>
      <c r="H52" s="2">
        <f t="shared" si="8"/>
        <v>215.1022690918991</v>
      </c>
      <c r="I52" s="2">
        <f t="shared" si="9"/>
        <v>198.15931464357266</v>
      </c>
    </row>
    <row r="53" spans="1:9" x14ac:dyDescent="0.25">
      <c r="A53">
        <f t="shared" si="2"/>
        <v>1953</v>
      </c>
      <c r="B53">
        <v>4</v>
      </c>
      <c r="C53" s="1">
        <v>19450</v>
      </c>
      <c r="D53">
        <v>52</v>
      </c>
      <c r="E53" s="2">
        <v>235</v>
      </c>
      <c r="F53" s="2">
        <f t="shared" si="6"/>
        <v>207.70546909371618</v>
      </c>
      <c r="G53" s="2">
        <f t="shared" si="7"/>
        <v>225.82634099616857</v>
      </c>
      <c r="H53" s="2">
        <f t="shared" si="8"/>
        <v>215.17927494766602</v>
      </c>
      <c r="I53" s="2">
        <f t="shared" si="9"/>
        <v>197.91275032441405</v>
      </c>
    </row>
    <row r="54" spans="1:9" x14ac:dyDescent="0.25">
      <c r="A54">
        <f t="shared" si="2"/>
        <v>1953</v>
      </c>
      <c r="B54">
        <v>5</v>
      </c>
      <c r="C54" s="1">
        <v>19480</v>
      </c>
      <c r="D54">
        <v>53</v>
      </c>
      <c r="E54" s="2">
        <v>229</v>
      </c>
      <c r="F54" s="2">
        <f t="shared" si="6"/>
        <v>209.77263239339794</v>
      </c>
      <c r="G54" s="2">
        <f t="shared" si="7"/>
        <v>228.48352490421456</v>
      </c>
      <c r="H54" s="2">
        <f t="shared" si="8"/>
        <v>221.58311074128719</v>
      </c>
      <c r="I54" s="2">
        <f t="shared" si="9"/>
        <v>203.4373045216453</v>
      </c>
    </row>
    <row r="55" spans="1:9" x14ac:dyDescent="0.25">
      <c r="A55">
        <f t="shared" si="2"/>
        <v>1953</v>
      </c>
      <c r="B55">
        <v>6</v>
      </c>
      <c r="C55" s="1">
        <v>19511</v>
      </c>
      <c r="D55">
        <v>54</v>
      </c>
      <c r="E55" s="2">
        <v>243</v>
      </c>
      <c r="F55" s="2">
        <f t="shared" si="6"/>
        <v>211.93031679990628</v>
      </c>
      <c r="G55" s="2">
        <f t="shared" si="7"/>
        <v>231.14070881226053</v>
      </c>
      <c r="H55" s="2">
        <f t="shared" si="8"/>
        <v>257.00753193504579</v>
      </c>
      <c r="I55" s="2">
        <f t="shared" si="9"/>
        <v>235.6473160562841</v>
      </c>
    </row>
    <row r="56" spans="1:9" x14ac:dyDescent="0.25">
      <c r="A56">
        <f t="shared" si="2"/>
        <v>1953</v>
      </c>
      <c r="B56">
        <v>7</v>
      </c>
      <c r="C56" s="1">
        <v>19541</v>
      </c>
      <c r="D56">
        <v>55</v>
      </c>
      <c r="E56" s="2">
        <v>264</v>
      </c>
      <c r="F56" s="2">
        <f t="shared" si="6"/>
        <v>214.03952738011026</v>
      </c>
      <c r="G56" s="2">
        <f t="shared" si="7"/>
        <v>233.79789272030649</v>
      </c>
      <c r="H56" s="2">
        <f t="shared" si="8"/>
        <v>293.04816263671546</v>
      </c>
      <c r="I56" s="2">
        <f t="shared" si="9"/>
        <v>268.28253026817976</v>
      </c>
    </row>
    <row r="57" spans="1:9" x14ac:dyDescent="0.25">
      <c r="A57">
        <f t="shared" si="2"/>
        <v>1953</v>
      </c>
      <c r="B57">
        <v>8</v>
      </c>
      <c r="C57" s="1">
        <v>19572</v>
      </c>
      <c r="D57">
        <v>56</v>
      </c>
      <c r="E57" s="2">
        <v>272</v>
      </c>
      <c r="F57" s="2">
        <f t="shared" si="6"/>
        <v>216.2411003180824</v>
      </c>
      <c r="G57" s="2">
        <f t="shared" si="7"/>
        <v>236.45507662835249</v>
      </c>
      <c r="H57" s="2">
        <f t="shared" si="8"/>
        <v>296.16784812880582</v>
      </c>
      <c r="I57" s="2">
        <f t="shared" si="9"/>
        <v>270.84917047000903</v>
      </c>
    </row>
    <row r="58" spans="1:9" x14ac:dyDescent="0.25">
      <c r="A58">
        <f t="shared" si="2"/>
        <v>1953</v>
      </c>
      <c r="B58">
        <v>9</v>
      </c>
      <c r="C58" s="1">
        <v>19603</v>
      </c>
      <c r="D58">
        <v>57</v>
      </c>
      <c r="E58" s="2">
        <v>237</v>
      </c>
      <c r="F58" s="2">
        <f t="shared" si="6"/>
        <v>218.46531824812948</v>
      </c>
      <c r="G58" s="2">
        <f t="shared" si="7"/>
        <v>239.11226053639845</v>
      </c>
      <c r="H58" s="2">
        <f t="shared" si="8"/>
        <v>257.98034640237546</v>
      </c>
      <c r="I58" s="2">
        <f t="shared" si="9"/>
        <v>235.7041765743266</v>
      </c>
    </row>
    <row r="59" spans="1:9" x14ac:dyDescent="0.25">
      <c r="A59">
        <f t="shared" si="2"/>
        <v>1953</v>
      </c>
      <c r="B59">
        <v>10</v>
      </c>
      <c r="C59" s="1">
        <v>19633</v>
      </c>
      <c r="D59">
        <v>58</v>
      </c>
      <c r="E59" s="2">
        <v>211</v>
      </c>
      <c r="F59" s="2">
        <f t="shared" si="6"/>
        <v>220.63956763167397</v>
      </c>
      <c r="G59" s="2">
        <f t="shared" si="7"/>
        <v>241.76944444444445</v>
      </c>
      <c r="H59" s="2">
        <f t="shared" si="8"/>
        <v>229.93943545656501</v>
      </c>
      <c r="I59" s="2">
        <f t="shared" si="9"/>
        <v>209.84346362373213</v>
      </c>
    </row>
    <row r="60" spans="1:9" x14ac:dyDescent="0.25">
      <c r="A60">
        <f t="shared" si="2"/>
        <v>1953</v>
      </c>
      <c r="B60">
        <v>11</v>
      </c>
      <c r="C60" s="1">
        <v>19664</v>
      </c>
      <c r="D60">
        <v>59</v>
      </c>
      <c r="E60" s="2">
        <v>180</v>
      </c>
      <c r="F60" s="2">
        <f t="shared" si="6"/>
        <v>222.90902742300082</v>
      </c>
      <c r="G60" s="2">
        <f t="shared" si="7"/>
        <v>244.42662835249041</v>
      </c>
      <c r="H60" s="2">
        <f t="shared" si="8"/>
        <v>203.0358495503877</v>
      </c>
      <c r="I60" s="2">
        <f t="shared" si="9"/>
        <v>185.1620016212465</v>
      </c>
    </row>
    <row r="61" spans="1:9" x14ac:dyDescent="0.25">
      <c r="A61">
        <f t="shared" si="2"/>
        <v>1953</v>
      </c>
      <c r="B61">
        <v>12</v>
      </c>
      <c r="C61" s="1">
        <v>19694</v>
      </c>
      <c r="D61">
        <v>60</v>
      </c>
      <c r="E61" s="2">
        <v>201</v>
      </c>
      <c r="F61" s="2">
        <f t="shared" si="6"/>
        <v>225.12750227908984</v>
      </c>
      <c r="G61" s="2">
        <f t="shared" si="7"/>
        <v>247.08381226053638</v>
      </c>
      <c r="H61" s="2">
        <f t="shared" si="8"/>
        <v>230.80663125811421</v>
      </c>
      <c r="I61" s="2">
        <f t="shared" si="9"/>
        <v>210.29674072618002</v>
      </c>
    </row>
    <row r="62" spans="1:9" x14ac:dyDescent="0.25">
      <c r="A62">
        <f t="shared" si="2"/>
        <v>1954</v>
      </c>
      <c r="B62">
        <v>1</v>
      </c>
      <c r="C62" s="1">
        <v>19725</v>
      </c>
      <c r="D62">
        <v>61</v>
      </c>
      <c r="E62" s="2">
        <v>204</v>
      </c>
      <c r="F62" s="2">
        <f t="shared" si="6"/>
        <v>227.44312417695878</v>
      </c>
      <c r="G62" s="2">
        <f t="shared" si="7"/>
        <v>249.74099616858237</v>
      </c>
      <c r="H62" s="2">
        <f t="shared" si="8"/>
        <v>215.39488042565446</v>
      </c>
      <c r="I62" s="2">
        <f t="shared" si="9"/>
        <v>196.16356660427346</v>
      </c>
    </row>
    <row r="63" spans="1:9" x14ac:dyDescent="0.25">
      <c r="A63">
        <f t="shared" si="2"/>
        <v>1954</v>
      </c>
      <c r="B63">
        <v>2</v>
      </c>
      <c r="C63" s="1">
        <v>19756</v>
      </c>
      <c r="D63">
        <v>62</v>
      </c>
      <c r="E63" s="2">
        <v>188</v>
      </c>
      <c r="F63" s="2">
        <f t="shared" si="6"/>
        <v>229.7825641544475</v>
      </c>
      <c r="G63" s="2">
        <f t="shared" si="7"/>
        <v>252.39818007662834</v>
      </c>
      <c r="H63" s="2">
        <f t="shared" si="8"/>
        <v>211.60851308854902</v>
      </c>
      <c r="I63" s="2">
        <f t="shared" si="9"/>
        <v>192.64777075506044</v>
      </c>
    </row>
    <row r="64" spans="1:9" x14ac:dyDescent="0.25">
      <c r="A64">
        <f t="shared" si="2"/>
        <v>1954</v>
      </c>
      <c r="B64">
        <v>3</v>
      </c>
      <c r="C64" s="1">
        <v>19784</v>
      </c>
      <c r="D64">
        <v>63</v>
      </c>
      <c r="E64" s="2">
        <v>235</v>
      </c>
      <c r="F64" s="2">
        <f t="shared" si="6"/>
        <v>231.91628259191702</v>
      </c>
      <c r="G64" s="2">
        <f t="shared" si="7"/>
        <v>255.05536398467433</v>
      </c>
      <c r="H64" s="2">
        <f t="shared" si="8"/>
        <v>245.83588634293218</v>
      </c>
      <c r="I64" s="2">
        <f t="shared" si="9"/>
        <v>223.53321254505218</v>
      </c>
    </row>
    <row r="65" spans="1:9" x14ac:dyDescent="0.25">
      <c r="A65">
        <f t="shared" si="2"/>
        <v>1954</v>
      </c>
      <c r="B65">
        <v>4</v>
      </c>
      <c r="C65" s="1">
        <v>19815</v>
      </c>
      <c r="D65">
        <v>64</v>
      </c>
      <c r="E65" s="2">
        <v>227</v>
      </c>
      <c r="F65" s="2">
        <f t="shared" si="6"/>
        <v>234.3017326902195</v>
      </c>
      <c r="G65" s="2">
        <f t="shared" si="7"/>
        <v>257.71254789272029</v>
      </c>
      <c r="H65" s="2">
        <f t="shared" si="8"/>
        <v>245.56213839293468</v>
      </c>
      <c r="I65" s="2">
        <f t="shared" si="9"/>
        <v>223.25507616544462</v>
      </c>
    </row>
    <row r="66" spans="1:9" x14ac:dyDescent="0.25">
      <c r="A66">
        <f t="shared" si="2"/>
        <v>1954</v>
      </c>
      <c r="B66">
        <v>5</v>
      </c>
      <c r="C66" s="1">
        <v>19845</v>
      </c>
      <c r="D66">
        <v>65</v>
      </c>
      <c r="E66" s="2">
        <v>234</v>
      </c>
      <c r="F66" s="2">
        <f t="shared" ref="F66:F97" si="10">GROWTH(Passengers,Date,C66,TRUE)</f>
        <v>236.63359205329937</v>
      </c>
      <c r="G66" s="2">
        <f t="shared" ref="G66:G97" si="11">K$2+K$3*D66</f>
        <v>260.36973180076626</v>
      </c>
      <c r="H66" s="2">
        <f t="shared" ref="H66:H97" si="12">(VLOOKUP(B66,Seasonality,2,FALSE))*G66</f>
        <v>252.5063246440848</v>
      </c>
      <c r="I66" s="2">
        <f t="shared" ref="I66:I97" si="13">(VLOOKUP(B66,Seasonality,2,FALSE))*F66</f>
        <v>229.48703831068926</v>
      </c>
    </row>
    <row r="67" spans="1:9" x14ac:dyDescent="0.25">
      <c r="A67">
        <f t="shared" ref="A67:A130" si="14">YEAR(C67)</f>
        <v>1954</v>
      </c>
      <c r="B67">
        <v>6</v>
      </c>
      <c r="C67" s="1">
        <v>19876</v>
      </c>
      <c r="D67">
        <v>66</v>
      </c>
      <c r="E67" s="2">
        <v>264</v>
      </c>
      <c r="F67" s="2">
        <f t="shared" si="10"/>
        <v>239.06756356714268</v>
      </c>
      <c r="G67" s="2">
        <f t="shared" si="11"/>
        <v>263.02691570881223</v>
      </c>
      <c r="H67" s="2">
        <f t="shared" si="12"/>
        <v>292.46210581501612</v>
      </c>
      <c r="I67" s="2">
        <f t="shared" si="13"/>
        <v>265.82147642378828</v>
      </c>
    </row>
    <row r="68" spans="1:9" x14ac:dyDescent="0.25">
      <c r="A68">
        <f t="shared" si="14"/>
        <v>1954</v>
      </c>
      <c r="B68">
        <v>7</v>
      </c>
      <c r="C68" s="1">
        <v>19906</v>
      </c>
      <c r="D68">
        <v>67</v>
      </c>
      <c r="E68" s="2">
        <v>302</v>
      </c>
      <c r="F68" s="2">
        <f t="shared" si="10"/>
        <v>241.44685427964365</v>
      </c>
      <c r="G68" s="2">
        <f t="shared" si="11"/>
        <v>265.68409961685825</v>
      </c>
      <c r="H68" s="2">
        <f t="shared" si="12"/>
        <v>333.01513682868205</v>
      </c>
      <c r="I68" s="2">
        <f t="shared" si="13"/>
        <v>302.63556355364398</v>
      </c>
    </row>
    <row r="69" spans="1:9" x14ac:dyDescent="0.25">
      <c r="A69">
        <f t="shared" si="14"/>
        <v>1954</v>
      </c>
      <c r="B69">
        <v>8</v>
      </c>
      <c r="C69" s="1">
        <v>19937</v>
      </c>
      <c r="D69">
        <v>68</v>
      </c>
      <c r="E69" s="2">
        <v>293</v>
      </c>
      <c r="F69" s="2">
        <f t="shared" si="10"/>
        <v>243.93033416229432</v>
      </c>
      <c r="G69" s="2">
        <f t="shared" si="11"/>
        <v>268.34128352490421</v>
      </c>
      <c r="H69" s="2">
        <f t="shared" si="12"/>
        <v>336.10638282300766</v>
      </c>
      <c r="I69" s="2">
        <f t="shared" si="13"/>
        <v>305.53085682206358</v>
      </c>
    </row>
    <row r="70" spans="1:9" x14ac:dyDescent="0.25">
      <c r="A70">
        <f t="shared" si="14"/>
        <v>1954</v>
      </c>
      <c r="B70">
        <v>9</v>
      </c>
      <c r="C70" s="1">
        <v>19968</v>
      </c>
      <c r="D70">
        <v>69</v>
      </c>
      <c r="E70" s="2">
        <v>259</v>
      </c>
      <c r="F70" s="2">
        <f t="shared" si="10"/>
        <v>246.4393586822772</v>
      </c>
      <c r="G70" s="2">
        <f t="shared" si="11"/>
        <v>270.99846743295018</v>
      </c>
      <c r="H70" s="2">
        <f t="shared" si="12"/>
        <v>292.38265886505258</v>
      </c>
      <c r="I70" s="2">
        <f t="shared" si="13"/>
        <v>265.88561781571758</v>
      </c>
    </row>
    <row r="71" spans="1:9" x14ac:dyDescent="0.25">
      <c r="A71">
        <f t="shared" si="14"/>
        <v>1954</v>
      </c>
      <c r="B71">
        <v>10</v>
      </c>
      <c r="C71" s="1">
        <v>19998</v>
      </c>
      <c r="D71">
        <v>70</v>
      </c>
      <c r="E71" s="2">
        <v>229</v>
      </c>
      <c r="F71" s="2">
        <f t="shared" si="10"/>
        <v>248.89201628483275</v>
      </c>
      <c r="G71" s="2">
        <f t="shared" si="11"/>
        <v>273.65565134099614</v>
      </c>
      <c r="H71" s="2">
        <f t="shared" si="12"/>
        <v>260.26541990630432</v>
      </c>
      <c r="I71" s="2">
        <f t="shared" si="13"/>
        <v>236.71349307886331</v>
      </c>
    </row>
    <row r="72" spans="1:9" x14ac:dyDescent="0.25">
      <c r="A72">
        <f t="shared" si="14"/>
        <v>1954</v>
      </c>
      <c r="B72">
        <v>11</v>
      </c>
      <c r="C72" s="1">
        <v>20029</v>
      </c>
      <c r="D72">
        <v>71</v>
      </c>
      <c r="E72" s="2">
        <v>203</v>
      </c>
      <c r="F72" s="2">
        <f t="shared" si="10"/>
        <v>251.4520757945744</v>
      </c>
      <c r="G72" s="2">
        <f t="shared" si="11"/>
        <v>276.31283524904211</v>
      </c>
      <c r="H72" s="2">
        <f t="shared" si="12"/>
        <v>229.52250180189492</v>
      </c>
      <c r="I72" s="2">
        <f t="shared" si="13"/>
        <v>208.87161997969653</v>
      </c>
    </row>
    <row r="73" spans="1:9" x14ac:dyDescent="0.25">
      <c r="A73">
        <f t="shared" si="14"/>
        <v>1954</v>
      </c>
      <c r="B73">
        <v>12</v>
      </c>
      <c r="C73" s="1">
        <v>20059</v>
      </c>
      <c r="D73">
        <v>72</v>
      </c>
      <c r="E73" s="2">
        <v>229</v>
      </c>
      <c r="F73" s="2">
        <f t="shared" si="10"/>
        <v>253.9546218516395</v>
      </c>
      <c r="G73" s="2">
        <f t="shared" si="11"/>
        <v>278.97001915708813</v>
      </c>
      <c r="H73" s="2">
        <f t="shared" si="12"/>
        <v>260.5922652503246</v>
      </c>
      <c r="I73" s="2">
        <f t="shared" si="13"/>
        <v>237.22481139395526</v>
      </c>
    </row>
    <row r="74" spans="1:9" x14ac:dyDescent="0.25">
      <c r="A74">
        <f t="shared" si="14"/>
        <v>1955</v>
      </c>
      <c r="B74">
        <v>1</v>
      </c>
      <c r="C74" s="1">
        <v>20090</v>
      </c>
      <c r="D74">
        <v>73</v>
      </c>
      <c r="E74" s="2">
        <v>242</v>
      </c>
      <c r="F74" s="2">
        <f t="shared" si="10"/>
        <v>256.5667544319391</v>
      </c>
      <c r="G74" s="2">
        <f t="shared" si="11"/>
        <v>281.6272030651341</v>
      </c>
      <c r="H74" s="2">
        <f t="shared" si="12"/>
        <v>242.89587476410202</v>
      </c>
      <c r="I74" s="2">
        <f t="shared" si="13"/>
        <v>221.281913021447</v>
      </c>
    </row>
    <row r="75" spans="1:9" x14ac:dyDescent="0.25">
      <c r="A75">
        <f t="shared" si="14"/>
        <v>1955</v>
      </c>
      <c r="B75">
        <v>2</v>
      </c>
      <c r="C75" s="1">
        <v>20121</v>
      </c>
      <c r="D75">
        <v>74</v>
      </c>
      <c r="E75" s="2">
        <v>233</v>
      </c>
      <c r="F75" s="2">
        <f t="shared" si="10"/>
        <v>259.20575494859406</v>
      </c>
      <c r="G75" s="2">
        <f t="shared" si="11"/>
        <v>284.28438697318006</v>
      </c>
      <c r="H75" s="2">
        <f t="shared" si="12"/>
        <v>238.34164098735016</v>
      </c>
      <c r="I75" s="2">
        <f t="shared" si="13"/>
        <v>217.31592665214239</v>
      </c>
    </row>
    <row r="76" spans="1:9" x14ac:dyDescent="0.25">
      <c r="A76">
        <f t="shared" si="14"/>
        <v>1955</v>
      </c>
      <c r="B76">
        <v>3</v>
      </c>
      <c r="C76" s="1">
        <v>20149</v>
      </c>
      <c r="D76">
        <v>75</v>
      </c>
      <c r="E76" s="2">
        <v>267</v>
      </c>
      <c r="F76" s="2">
        <f t="shared" si="10"/>
        <v>261.6126916997232</v>
      </c>
      <c r="G76" s="2">
        <f t="shared" si="11"/>
        <v>286.94157088122603</v>
      </c>
      <c r="H76" s="2">
        <f t="shared" si="12"/>
        <v>276.56950359396524</v>
      </c>
      <c r="I76" s="2">
        <f t="shared" si="13"/>
        <v>252.15618655417171</v>
      </c>
    </row>
    <row r="77" spans="1:9" x14ac:dyDescent="0.25">
      <c r="A77">
        <f t="shared" si="14"/>
        <v>1955</v>
      </c>
      <c r="B77">
        <v>4</v>
      </c>
      <c r="C77" s="1">
        <v>20180</v>
      </c>
      <c r="D77">
        <v>76</v>
      </c>
      <c r="E77" s="2">
        <v>269</v>
      </c>
      <c r="F77" s="2">
        <f t="shared" si="10"/>
        <v>264.30359383974411</v>
      </c>
      <c r="G77" s="2">
        <f t="shared" si="11"/>
        <v>289.59875478927199</v>
      </c>
      <c r="H77" s="2">
        <f t="shared" si="12"/>
        <v>275.94500183820332</v>
      </c>
      <c r="I77" s="2">
        <f t="shared" si="13"/>
        <v>251.84243537587787</v>
      </c>
    </row>
    <row r="78" spans="1:9" x14ac:dyDescent="0.25">
      <c r="A78">
        <f t="shared" si="14"/>
        <v>1955</v>
      </c>
      <c r="B78">
        <v>5</v>
      </c>
      <c r="C78" s="1">
        <v>20210</v>
      </c>
      <c r="D78">
        <v>77</v>
      </c>
      <c r="E78" s="2">
        <v>270</v>
      </c>
      <c r="F78" s="2">
        <f t="shared" si="10"/>
        <v>266.9340430597066</v>
      </c>
      <c r="G78" s="2">
        <f t="shared" si="11"/>
        <v>292.25593869731802</v>
      </c>
      <c r="H78" s="2">
        <f t="shared" si="12"/>
        <v>283.42953854688244</v>
      </c>
      <c r="I78" s="2">
        <f t="shared" si="13"/>
        <v>258.87238762057217</v>
      </c>
    </row>
    <row r="79" spans="1:9" x14ac:dyDescent="0.25">
      <c r="A79">
        <f t="shared" si="14"/>
        <v>1955</v>
      </c>
      <c r="B79">
        <v>6</v>
      </c>
      <c r="C79" s="1">
        <v>20241</v>
      </c>
      <c r="D79">
        <v>78</v>
      </c>
      <c r="E79" s="2">
        <v>315</v>
      </c>
      <c r="F79" s="2">
        <f t="shared" si="10"/>
        <v>269.67967968401149</v>
      </c>
      <c r="G79" s="2">
        <f t="shared" si="11"/>
        <v>294.91312260536392</v>
      </c>
      <c r="H79" s="2">
        <f t="shared" si="12"/>
        <v>327.91667969498639</v>
      </c>
      <c r="I79" s="2">
        <f t="shared" si="13"/>
        <v>299.85937676135165</v>
      </c>
    </row>
    <row r="80" spans="1:9" x14ac:dyDescent="0.25">
      <c r="A80">
        <f t="shared" si="14"/>
        <v>1955</v>
      </c>
      <c r="B80">
        <v>7</v>
      </c>
      <c r="C80" s="1">
        <v>20271</v>
      </c>
      <c r="D80">
        <v>79</v>
      </c>
      <c r="E80" s="2">
        <v>364</v>
      </c>
      <c r="F80" s="2">
        <f t="shared" si="10"/>
        <v>272.36363374138483</v>
      </c>
      <c r="G80" s="2">
        <f t="shared" si="11"/>
        <v>297.57030651340995</v>
      </c>
      <c r="H80" s="2">
        <f t="shared" si="12"/>
        <v>372.98211102064852</v>
      </c>
      <c r="I80" s="2">
        <f t="shared" si="13"/>
        <v>341.38743300161389</v>
      </c>
    </row>
    <row r="81" spans="1:9" x14ac:dyDescent="0.25">
      <c r="A81">
        <f t="shared" si="14"/>
        <v>1955</v>
      </c>
      <c r="B81">
        <v>8</v>
      </c>
      <c r="C81" s="1">
        <v>20302</v>
      </c>
      <c r="D81">
        <v>80</v>
      </c>
      <c r="E81" s="2">
        <v>347</v>
      </c>
      <c r="F81" s="2">
        <f t="shared" si="10"/>
        <v>275.16511818060206</v>
      </c>
      <c r="G81" s="2">
        <f t="shared" si="11"/>
        <v>300.22749042145591</v>
      </c>
      <c r="H81" s="2">
        <f t="shared" si="12"/>
        <v>376.04491751720946</v>
      </c>
      <c r="I81" s="2">
        <f t="shared" si="13"/>
        <v>344.65346269451027</v>
      </c>
    </row>
    <row r="82" spans="1:9" x14ac:dyDescent="0.25">
      <c r="A82">
        <f t="shared" si="14"/>
        <v>1955</v>
      </c>
      <c r="B82">
        <v>9</v>
      </c>
      <c r="C82" s="1">
        <v>20333</v>
      </c>
      <c r="D82">
        <v>81</v>
      </c>
      <c r="E82" s="2">
        <v>312</v>
      </c>
      <c r="F82" s="2">
        <f t="shared" si="10"/>
        <v>277.99541819609635</v>
      </c>
      <c r="G82" s="2">
        <f t="shared" si="11"/>
        <v>302.88467432950188</v>
      </c>
      <c r="H82" s="2">
        <f t="shared" si="12"/>
        <v>326.78497132772958</v>
      </c>
      <c r="I82" s="2">
        <f t="shared" si="13"/>
        <v>299.93173132828593</v>
      </c>
    </row>
    <row r="83" spans="1:9" x14ac:dyDescent="0.25">
      <c r="A83">
        <f t="shared" si="14"/>
        <v>1955</v>
      </c>
      <c r="B83">
        <v>10</v>
      </c>
      <c r="C83" s="1">
        <v>20363</v>
      </c>
      <c r="D83">
        <v>82</v>
      </c>
      <c r="E83" s="2">
        <v>274</v>
      </c>
      <c r="F83" s="2">
        <f t="shared" si="10"/>
        <v>280.76213362483338</v>
      </c>
      <c r="G83" s="2">
        <f t="shared" si="11"/>
        <v>305.5418582375479</v>
      </c>
      <c r="H83" s="2">
        <f t="shared" si="12"/>
        <v>290.59140435604365</v>
      </c>
      <c r="I83" s="2">
        <f t="shared" si="13"/>
        <v>267.02417524936465</v>
      </c>
    </row>
    <row r="84" spans="1:9" x14ac:dyDescent="0.25">
      <c r="A84">
        <f t="shared" si="14"/>
        <v>1955</v>
      </c>
      <c r="B84">
        <v>11</v>
      </c>
      <c r="C84" s="1">
        <v>20394</v>
      </c>
      <c r="D84">
        <v>83</v>
      </c>
      <c r="E84" s="2">
        <v>237</v>
      </c>
      <c r="F84" s="2">
        <f t="shared" si="10"/>
        <v>283.65000355690489</v>
      </c>
      <c r="G84" s="2">
        <f t="shared" si="11"/>
        <v>308.19904214559381</v>
      </c>
      <c r="H84" s="2">
        <f t="shared" si="12"/>
        <v>256.00915405340214</v>
      </c>
      <c r="I84" s="2">
        <f t="shared" si="13"/>
        <v>235.6172068294207</v>
      </c>
    </row>
    <row r="85" spans="1:9" x14ac:dyDescent="0.25">
      <c r="A85">
        <f t="shared" si="14"/>
        <v>1955</v>
      </c>
      <c r="B85">
        <v>12</v>
      </c>
      <c r="C85" s="1">
        <v>20424</v>
      </c>
      <c r="D85">
        <v>84</v>
      </c>
      <c r="E85" s="2">
        <v>278</v>
      </c>
      <c r="F85" s="2">
        <f t="shared" si="10"/>
        <v>286.47299555545868</v>
      </c>
      <c r="G85" s="2">
        <f t="shared" si="11"/>
        <v>310.85622605363983</v>
      </c>
      <c r="H85" s="2">
        <f t="shared" si="12"/>
        <v>290.37789924253491</v>
      </c>
      <c r="I85" s="2">
        <f t="shared" si="13"/>
        <v>267.60096683653381</v>
      </c>
    </row>
    <row r="86" spans="1:9" x14ac:dyDescent="0.25">
      <c r="A86">
        <f t="shared" si="14"/>
        <v>1956</v>
      </c>
      <c r="B86">
        <v>1</v>
      </c>
      <c r="C86" s="1">
        <v>20455</v>
      </c>
      <c r="D86">
        <v>85</v>
      </c>
      <c r="E86" s="2">
        <v>284</v>
      </c>
      <c r="F86" s="2">
        <f t="shared" si="10"/>
        <v>289.41960640904495</v>
      </c>
      <c r="G86" s="2">
        <f t="shared" si="11"/>
        <v>313.5134099616858</v>
      </c>
      <c r="H86" s="2">
        <f t="shared" si="12"/>
        <v>270.39686910254954</v>
      </c>
      <c r="I86" s="2">
        <f t="shared" si="13"/>
        <v>249.61661269756149</v>
      </c>
    </row>
    <row r="87" spans="1:9" x14ac:dyDescent="0.25">
      <c r="A87">
        <f t="shared" si="14"/>
        <v>1956</v>
      </c>
      <c r="B87">
        <v>2</v>
      </c>
      <c r="C87" s="1">
        <v>20486</v>
      </c>
      <c r="D87">
        <v>86</v>
      </c>
      <c r="E87" s="2">
        <v>277</v>
      </c>
      <c r="F87" s="2">
        <f t="shared" si="10"/>
        <v>292.39652558368476</v>
      </c>
      <c r="G87" s="2">
        <f t="shared" si="11"/>
        <v>316.17059386973176</v>
      </c>
      <c r="H87" s="2">
        <f t="shared" si="12"/>
        <v>265.07476888615128</v>
      </c>
      <c r="I87" s="2">
        <f t="shared" si="13"/>
        <v>245.14278982612524</v>
      </c>
    </row>
    <row r="88" spans="1:9" x14ac:dyDescent="0.25">
      <c r="A88">
        <f t="shared" si="14"/>
        <v>1956</v>
      </c>
      <c r="B88">
        <v>3</v>
      </c>
      <c r="C88" s="1">
        <v>20515</v>
      </c>
      <c r="D88">
        <v>87</v>
      </c>
      <c r="E88" s="2">
        <v>317</v>
      </c>
      <c r="F88" s="2">
        <f t="shared" si="10"/>
        <v>295.20909990188528</v>
      </c>
      <c r="G88" s="2">
        <f t="shared" si="11"/>
        <v>318.82777777777778</v>
      </c>
      <c r="H88" s="2">
        <f t="shared" si="12"/>
        <v>307.30312084499838</v>
      </c>
      <c r="I88" s="2">
        <f t="shared" si="13"/>
        <v>284.53818652188755</v>
      </c>
    </row>
    <row r="89" spans="1:9" x14ac:dyDescent="0.25">
      <c r="A89">
        <f t="shared" si="14"/>
        <v>1956</v>
      </c>
      <c r="B89">
        <v>4</v>
      </c>
      <c r="C89" s="1">
        <v>20546</v>
      </c>
      <c r="D89">
        <v>88</v>
      </c>
      <c r="E89" s="2">
        <v>313</v>
      </c>
      <c r="F89" s="2">
        <f t="shared" si="10"/>
        <v>298.24556878846113</v>
      </c>
      <c r="G89" s="2">
        <f t="shared" si="11"/>
        <v>321.48496168582369</v>
      </c>
      <c r="H89" s="2">
        <f t="shared" si="12"/>
        <v>306.32786528347197</v>
      </c>
      <c r="I89" s="2">
        <f t="shared" si="13"/>
        <v>284.18414328975086</v>
      </c>
    </row>
    <row r="90" spans="1:9" x14ac:dyDescent="0.25">
      <c r="A90">
        <f t="shared" si="14"/>
        <v>1956</v>
      </c>
      <c r="B90">
        <v>5</v>
      </c>
      <c r="C90" s="1">
        <v>20576</v>
      </c>
      <c r="D90">
        <v>89</v>
      </c>
      <c r="E90" s="2">
        <v>318</v>
      </c>
      <c r="F90" s="2">
        <f t="shared" si="10"/>
        <v>301.21382136641347</v>
      </c>
      <c r="G90" s="2">
        <f t="shared" si="11"/>
        <v>324.14214559386971</v>
      </c>
      <c r="H90" s="2">
        <f t="shared" si="12"/>
        <v>314.35275244968005</v>
      </c>
      <c r="I90" s="2">
        <f t="shared" si="13"/>
        <v>292.11688485907609</v>
      </c>
    </row>
    <row r="91" spans="1:9" x14ac:dyDescent="0.25">
      <c r="A91">
        <f t="shared" si="14"/>
        <v>1956</v>
      </c>
      <c r="B91">
        <v>6</v>
      </c>
      <c r="C91" s="1">
        <v>20607</v>
      </c>
      <c r="D91">
        <v>90</v>
      </c>
      <c r="E91" s="2">
        <v>374</v>
      </c>
      <c r="F91" s="2">
        <f t="shared" si="10"/>
        <v>304.31205376199239</v>
      </c>
      <c r="G91" s="2">
        <f t="shared" si="11"/>
        <v>326.79932950191568</v>
      </c>
      <c r="H91" s="2">
        <f t="shared" si="12"/>
        <v>363.37125357495671</v>
      </c>
      <c r="I91" s="2">
        <f t="shared" si="13"/>
        <v>338.36743980472761</v>
      </c>
    </row>
    <row r="92" spans="1:9" x14ac:dyDescent="0.25">
      <c r="A92">
        <f t="shared" si="14"/>
        <v>1956</v>
      </c>
      <c r="B92">
        <v>7</v>
      </c>
      <c r="C92" s="1">
        <v>20637</v>
      </c>
      <c r="D92">
        <v>91</v>
      </c>
      <c r="E92" s="2">
        <v>413</v>
      </c>
      <c r="F92" s="2">
        <f t="shared" si="10"/>
        <v>307.34068229032323</v>
      </c>
      <c r="G92" s="2">
        <f t="shared" si="11"/>
        <v>329.45651340996164</v>
      </c>
      <c r="H92" s="2">
        <f t="shared" si="12"/>
        <v>412.94908521261505</v>
      </c>
      <c r="I92" s="2">
        <f t="shared" si="13"/>
        <v>385.22854590669755</v>
      </c>
    </row>
    <row r="93" spans="1:9" x14ac:dyDescent="0.25">
      <c r="A93">
        <f t="shared" si="14"/>
        <v>1956</v>
      </c>
      <c r="B93">
        <v>8</v>
      </c>
      <c r="C93" s="1">
        <v>20668</v>
      </c>
      <c r="D93">
        <v>92</v>
      </c>
      <c r="E93" s="2">
        <v>405</v>
      </c>
      <c r="F93" s="2">
        <f t="shared" si="10"/>
        <v>310.5019344999053</v>
      </c>
      <c r="G93" s="2">
        <f t="shared" si="11"/>
        <v>332.11369731800767</v>
      </c>
      <c r="H93" s="2">
        <f t="shared" si="12"/>
        <v>415.98345221141136</v>
      </c>
      <c r="I93" s="2">
        <f t="shared" si="13"/>
        <v>388.91400046025353</v>
      </c>
    </row>
    <row r="94" spans="1:9" x14ac:dyDescent="0.25">
      <c r="A94">
        <f t="shared" si="14"/>
        <v>1956</v>
      </c>
      <c r="B94">
        <v>9</v>
      </c>
      <c r="C94" s="1">
        <v>20699</v>
      </c>
      <c r="D94">
        <v>93</v>
      </c>
      <c r="E94" s="2">
        <v>355</v>
      </c>
      <c r="F94" s="2">
        <f t="shared" si="10"/>
        <v>313.6957027937824</v>
      </c>
      <c r="G94" s="2">
        <f t="shared" si="11"/>
        <v>334.77088122605358</v>
      </c>
      <c r="H94" s="2">
        <f t="shared" si="12"/>
        <v>361.18728379040664</v>
      </c>
      <c r="I94" s="2">
        <f t="shared" si="13"/>
        <v>338.44908617455684</v>
      </c>
    </row>
    <row r="95" spans="1:9" x14ac:dyDescent="0.25">
      <c r="A95">
        <f t="shared" si="14"/>
        <v>1956</v>
      </c>
      <c r="B95">
        <v>10</v>
      </c>
      <c r="C95" s="1">
        <v>20729</v>
      </c>
      <c r="D95">
        <v>94</v>
      </c>
      <c r="E95" s="2">
        <v>306</v>
      </c>
      <c r="F95" s="2">
        <f t="shared" si="10"/>
        <v>316.81772094242638</v>
      </c>
      <c r="G95" s="2">
        <f t="shared" si="11"/>
        <v>337.4280651340996</v>
      </c>
      <c r="H95" s="2">
        <f t="shared" si="12"/>
        <v>320.91738880578293</v>
      </c>
      <c r="I95" s="2">
        <f t="shared" si="13"/>
        <v>301.31552836850244</v>
      </c>
    </row>
    <row r="96" spans="1:9" x14ac:dyDescent="0.25">
      <c r="A96">
        <f t="shared" si="14"/>
        <v>1956</v>
      </c>
      <c r="B96">
        <v>11</v>
      </c>
      <c r="C96" s="1">
        <v>20760</v>
      </c>
      <c r="D96">
        <v>95</v>
      </c>
      <c r="E96" s="2">
        <v>271</v>
      </c>
      <c r="F96" s="2">
        <f t="shared" si="10"/>
        <v>320.07645230496661</v>
      </c>
      <c r="G96" s="2">
        <f t="shared" si="11"/>
        <v>340.08524904214556</v>
      </c>
      <c r="H96" s="2">
        <f t="shared" si="12"/>
        <v>282.49580630490937</v>
      </c>
      <c r="I96" s="2">
        <f t="shared" si="13"/>
        <v>265.87526429851403</v>
      </c>
    </row>
    <row r="97" spans="1:9" x14ac:dyDescent="0.25">
      <c r="A97">
        <f t="shared" si="14"/>
        <v>1956</v>
      </c>
      <c r="B97">
        <v>12</v>
      </c>
      <c r="C97" s="1">
        <v>20790</v>
      </c>
      <c r="D97">
        <v>96</v>
      </c>
      <c r="E97" s="2">
        <v>306</v>
      </c>
      <c r="F97" s="2">
        <f t="shared" si="10"/>
        <v>323.26197408339709</v>
      </c>
      <c r="G97" s="2">
        <f t="shared" si="11"/>
        <v>342.74243295019153</v>
      </c>
      <c r="H97" s="2">
        <f t="shared" si="12"/>
        <v>320.16353323474522</v>
      </c>
      <c r="I97" s="2">
        <f t="shared" si="13"/>
        <v>301.96639176573603</v>
      </c>
    </row>
    <row r="98" spans="1:9" x14ac:dyDescent="0.25">
      <c r="A98">
        <f t="shared" si="14"/>
        <v>1957</v>
      </c>
      <c r="B98">
        <v>1</v>
      </c>
      <c r="C98" s="1">
        <v>20821</v>
      </c>
      <c r="D98">
        <v>97</v>
      </c>
      <c r="E98" s="2">
        <v>315</v>
      </c>
      <c r="F98" s="2">
        <f t="shared" ref="F98:F129" si="15">GROWTH(Passengers,Date,C98,TRUE)</f>
        <v>326.58698990046895</v>
      </c>
      <c r="G98" s="2">
        <f t="shared" ref="G98:G129" si="16">K$2+K$3*D98</f>
        <v>345.39961685823755</v>
      </c>
      <c r="H98" s="2">
        <f t="shared" ref="H98:H129" si="17">(VLOOKUP(B98,Seasonality,2,FALSE))*G98</f>
        <v>297.89786344099713</v>
      </c>
      <c r="I98" s="2">
        <f t="shared" ref="I98:I129" si="18">(VLOOKUP(B98,Seasonality,2,FALSE))*F98</f>
        <v>281.67247955838582</v>
      </c>
    </row>
    <row r="99" spans="1:9" x14ac:dyDescent="0.25">
      <c r="A99">
        <f t="shared" si="14"/>
        <v>1957</v>
      </c>
      <c r="B99">
        <v>2</v>
      </c>
      <c r="C99" s="1">
        <v>20852</v>
      </c>
      <c r="D99">
        <v>98</v>
      </c>
      <c r="E99" s="2">
        <v>301</v>
      </c>
      <c r="F99" s="2">
        <f t="shared" si="15"/>
        <v>329.94620624550311</v>
      </c>
      <c r="G99" s="2">
        <f t="shared" si="16"/>
        <v>348.05680076628346</v>
      </c>
      <c r="H99" s="2">
        <f t="shared" si="17"/>
        <v>291.80789678495239</v>
      </c>
      <c r="I99" s="2">
        <f t="shared" si="18"/>
        <v>276.62412653538701</v>
      </c>
    </row>
    <row r="100" spans="1:9" x14ac:dyDescent="0.25">
      <c r="A100">
        <f t="shared" si="14"/>
        <v>1957</v>
      </c>
      <c r="B100">
        <v>3</v>
      </c>
      <c r="C100" s="1">
        <v>20880</v>
      </c>
      <c r="D100">
        <v>99</v>
      </c>
      <c r="E100" s="2">
        <v>356</v>
      </c>
      <c r="F100" s="2">
        <f t="shared" si="15"/>
        <v>333.01002575778784</v>
      </c>
      <c r="G100" s="2">
        <f t="shared" si="16"/>
        <v>350.71398467432948</v>
      </c>
      <c r="H100" s="2">
        <f t="shared" si="17"/>
        <v>338.0367380960314</v>
      </c>
      <c r="I100" s="2">
        <f t="shared" si="18"/>
        <v>320.97272358548622</v>
      </c>
    </row>
    <row r="101" spans="1:9" x14ac:dyDescent="0.25">
      <c r="A101">
        <f t="shared" si="14"/>
        <v>1957</v>
      </c>
      <c r="B101">
        <v>4</v>
      </c>
      <c r="C101" s="1">
        <v>20911</v>
      </c>
      <c r="D101">
        <v>100</v>
      </c>
      <c r="E101" s="2">
        <v>348</v>
      </c>
      <c r="F101" s="2">
        <f t="shared" si="15"/>
        <v>336.43530832010526</v>
      </c>
      <c r="G101" s="2">
        <f t="shared" si="16"/>
        <v>353.3711685823755</v>
      </c>
      <c r="H101" s="2">
        <f t="shared" si="17"/>
        <v>336.71072872874072</v>
      </c>
      <c r="I101" s="2">
        <f t="shared" si="18"/>
        <v>320.57334583631661</v>
      </c>
    </row>
    <row r="102" spans="1:9" x14ac:dyDescent="0.25">
      <c r="A102">
        <f t="shared" si="14"/>
        <v>1957</v>
      </c>
      <c r="B102">
        <v>5</v>
      </c>
      <c r="C102" s="1">
        <v>20941</v>
      </c>
      <c r="D102">
        <v>101</v>
      </c>
      <c r="E102" s="2">
        <v>355</v>
      </c>
      <c r="F102" s="2">
        <f t="shared" si="15"/>
        <v>339.78363961398486</v>
      </c>
      <c r="G102" s="2">
        <f t="shared" si="16"/>
        <v>356.02835249042141</v>
      </c>
      <c r="H102" s="2">
        <f t="shared" si="17"/>
        <v>345.27596635247767</v>
      </c>
      <c r="I102" s="2">
        <f t="shared" si="18"/>
        <v>329.52185885711725</v>
      </c>
    </row>
    <row r="103" spans="1:9" x14ac:dyDescent="0.25">
      <c r="A103">
        <f t="shared" si="14"/>
        <v>1957</v>
      </c>
      <c r="B103">
        <v>6</v>
      </c>
      <c r="C103" s="1">
        <v>20972</v>
      </c>
      <c r="D103">
        <v>102</v>
      </c>
      <c r="E103" s="2">
        <v>422</v>
      </c>
      <c r="F103" s="2">
        <f t="shared" si="15"/>
        <v>343.27859437722987</v>
      </c>
      <c r="G103" s="2">
        <f t="shared" si="16"/>
        <v>358.68553639846743</v>
      </c>
      <c r="H103" s="2">
        <f t="shared" si="17"/>
        <v>398.82582745492704</v>
      </c>
      <c r="I103" s="2">
        <f t="shared" si="18"/>
        <v>381.69470345737631</v>
      </c>
    </row>
    <row r="104" spans="1:9" x14ac:dyDescent="0.25">
      <c r="A104">
        <f t="shared" si="14"/>
        <v>1957</v>
      </c>
      <c r="B104">
        <v>7</v>
      </c>
      <c r="C104" s="1">
        <v>21002</v>
      </c>
      <c r="D104">
        <v>103</v>
      </c>
      <c r="E104" s="2">
        <v>465</v>
      </c>
      <c r="F104" s="2">
        <f t="shared" si="15"/>
        <v>346.69503263934797</v>
      </c>
      <c r="G104" s="2">
        <f t="shared" si="16"/>
        <v>361.34272030651334</v>
      </c>
      <c r="H104" s="2">
        <f t="shared" si="17"/>
        <v>452.91605940458152</v>
      </c>
      <c r="I104" s="2">
        <f t="shared" si="18"/>
        <v>434.55627904986977</v>
      </c>
    </row>
    <row r="105" spans="1:9" x14ac:dyDescent="0.25">
      <c r="A105">
        <f t="shared" si="14"/>
        <v>1957</v>
      </c>
      <c r="B105">
        <v>8</v>
      </c>
      <c r="C105" s="1">
        <v>21033</v>
      </c>
      <c r="D105">
        <v>104</v>
      </c>
      <c r="E105" s="2">
        <v>467</v>
      </c>
      <c r="F105" s="2">
        <f t="shared" si="15"/>
        <v>350.2610767758249</v>
      </c>
      <c r="G105" s="2">
        <f t="shared" si="16"/>
        <v>363.99990421455936</v>
      </c>
      <c r="H105" s="2">
        <f t="shared" si="17"/>
        <v>455.92198690561315</v>
      </c>
      <c r="I105" s="2">
        <f t="shared" si="18"/>
        <v>438.71364857613668</v>
      </c>
    </row>
    <row r="106" spans="1:9" x14ac:dyDescent="0.25">
      <c r="A106">
        <f t="shared" si="14"/>
        <v>1957</v>
      </c>
      <c r="B106">
        <v>9</v>
      </c>
      <c r="C106" s="1">
        <v>21064</v>
      </c>
      <c r="D106">
        <v>105</v>
      </c>
      <c r="E106" s="2">
        <v>404</v>
      </c>
      <c r="F106" s="2">
        <f t="shared" si="15"/>
        <v>353.86380061517104</v>
      </c>
      <c r="G106" s="2">
        <f t="shared" si="16"/>
        <v>366.65708812260539</v>
      </c>
      <c r="H106" s="2">
        <f t="shared" si="17"/>
        <v>395.58959625308381</v>
      </c>
      <c r="I106" s="2">
        <f t="shared" si="18"/>
        <v>381.78680447908903</v>
      </c>
    </row>
    <row r="107" spans="1:9" x14ac:dyDescent="0.25">
      <c r="A107">
        <f t="shared" si="14"/>
        <v>1957</v>
      </c>
      <c r="B107">
        <v>10</v>
      </c>
      <c r="C107" s="1">
        <v>21094</v>
      </c>
      <c r="D107">
        <v>106</v>
      </c>
      <c r="E107" s="2">
        <v>347</v>
      </c>
      <c r="F107" s="2">
        <f t="shared" si="15"/>
        <v>357.38558684886652</v>
      </c>
      <c r="G107" s="2">
        <f t="shared" si="16"/>
        <v>369.3142720306513</v>
      </c>
      <c r="H107" s="2">
        <f t="shared" si="17"/>
        <v>351.24337325552222</v>
      </c>
      <c r="I107" s="2">
        <f t="shared" si="18"/>
        <v>339.89836999118717</v>
      </c>
    </row>
    <row r="108" spans="1:9" x14ac:dyDescent="0.25">
      <c r="A108">
        <f t="shared" si="14"/>
        <v>1957</v>
      </c>
      <c r="B108">
        <v>11</v>
      </c>
      <c r="C108" s="1">
        <v>21125</v>
      </c>
      <c r="D108">
        <v>107</v>
      </c>
      <c r="E108" s="2">
        <v>305</v>
      </c>
      <c r="F108" s="2">
        <f t="shared" si="15"/>
        <v>361.06159214591872</v>
      </c>
      <c r="G108" s="2">
        <f t="shared" si="16"/>
        <v>371.97145593869732</v>
      </c>
      <c r="H108" s="2">
        <f t="shared" si="17"/>
        <v>308.98245855641665</v>
      </c>
      <c r="I108" s="2">
        <f t="shared" si="18"/>
        <v>299.92005206422624</v>
      </c>
    </row>
    <row r="109" spans="1:9" x14ac:dyDescent="0.25">
      <c r="A109">
        <f t="shared" si="14"/>
        <v>1957</v>
      </c>
      <c r="B109">
        <v>12</v>
      </c>
      <c r="C109" s="1">
        <v>21155</v>
      </c>
      <c r="D109">
        <v>108</v>
      </c>
      <c r="E109" s="2">
        <v>336</v>
      </c>
      <c r="F109" s="2">
        <f t="shared" si="15"/>
        <v>364.65501352025888</v>
      </c>
      <c r="G109" s="2">
        <f t="shared" si="16"/>
        <v>374.62863984674323</v>
      </c>
      <c r="H109" s="2">
        <f t="shared" si="17"/>
        <v>349.94916722695558</v>
      </c>
      <c r="I109" s="2">
        <f t="shared" si="18"/>
        <v>340.6325751249372</v>
      </c>
    </row>
    <row r="110" spans="1:9" x14ac:dyDescent="0.25">
      <c r="A110">
        <f t="shared" si="14"/>
        <v>1958</v>
      </c>
      <c r="B110">
        <v>1</v>
      </c>
      <c r="C110" s="1">
        <v>21186</v>
      </c>
      <c r="D110">
        <v>109</v>
      </c>
      <c r="E110" s="2">
        <v>340</v>
      </c>
      <c r="F110" s="2">
        <f t="shared" si="15"/>
        <v>368.40579086166252</v>
      </c>
      <c r="G110" s="2">
        <f t="shared" si="16"/>
        <v>377.28582375478925</v>
      </c>
      <c r="H110" s="2">
        <f t="shared" si="17"/>
        <v>325.39885777944465</v>
      </c>
      <c r="I110" s="2">
        <f t="shared" si="18"/>
        <v>317.74006866378113</v>
      </c>
    </row>
    <row r="111" spans="1:9" x14ac:dyDescent="0.25">
      <c r="A111">
        <f t="shared" si="14"/>
        <v>1958</v>
      </c>
      <c r="B111">
        <v>2</v>
      </c>
      <c r="C111" s="1">
        <v>21217</v>
      </c>
      <c r="D111">
        <v>110</v>
      </c>
      <c r="E111" s="2">
        <v>318</v>
      </c>
      <c r="F111" s="2">
        <f t="shared" si="15"/>
        <v>372.19514803919395</v>
      </c>
      <c r="G111" s="2">
        <f t="shared" si="16"/>
        <v>379.94300766283516</v>
      </c>
      <c r="H111" s="2">
        <f t="shared" si="17"/>
        <v>318.54102468375351</v>
      </c>
      <c r="I111" s="2">
        <f t="shared" si="18"/>
        <v>312.04528428626031</v>
      </c>
    </row>
    <row r="112" spans="1:9" x14ac:dyDescent="0.25">
      <c r="A112">
        <f t="shared" si="14"/>
        <v>1958</v>
      </c>
      <c r="B112">
        <v>3</v>
      </c>
      <c r="C112" s="1">
        <v>21245</v>
      </c>
      <c r="D112">
        <v>111</v>
      </c>
      <c r="E112" s="2">
        <v>362</v>
      </c>
      <c r="F112" s="2">
        <f t="shared" si="15"/>
        <v>375.65128341930972</v>
      </c>
      <c r="G112" s="2">
        <f t="shared" si="16"/>
        <v>382.60019157088118</v>
      </c>
      <c r="H112" s="2">
        <f t="shared" si="17"/>
        <v>368.77035534706448</v>
      </c>
      <c r="I112" s="2">
        <f t="shared" si="18"/>
        <v>362.07262914413764</v>
      </c>
    </row>
    <row r="113" spans="1:9" x14ac:dyDescent="0.25">
      <c r="A113">
        <f t="shared" si="14"/>
        <v>1958</v>
      </c>
      <c r="B113">
        <v>4</v>
      </c>
      <c r="C113" s="1">
        <v>21276</v>
      </c>
      <c r="D113">
        <v>112</v>
      </c>
      <c r="E113" s="2">
        <v>348</v>
      </c>
      <c r="F113" s="2">
        <f t="shared" si="15"/>
        <v>379.51516645910834</v>
      </c>
      <c r="G113" s="2">
        <f t="shared" si="16"/>
        <v>385.2573754789272</v>
      </c>
      <c r="H113" s="2">
        <f t="shared" si="17"/>
        <v>367.09359217400936</v>
      </c>
      <c r="I113" s="2">
        <f t="shared" si="18"/>
        <v>361.62211188507558</v>
      </c>
    </row>
    <row r="114" spans="1:9" x14ac:dyDescent="0.25">
      <c r="A114">
        <f t="shared" si="14"/>
        <v>1958</v>
      </c>
      <c r="B114">
        <v>5</v>
      </c>
      <c r="C114" s="1">
        <v>21306</v>
      </c>
      <c r="D114">
        <v>113</v>
      </c>
      <c r="E114" s="2">
        <v>363</v>
      </c>
      <c r="F114" s="2">
        <f t="shared" si="15"/>
        <v>383.29224477678576</v>
      </c>
      <c r="G114" s="2">
        <f t="shared" si="16"/>
        <v>387.91455938697311</v>
      </c>
      <c r="H114" s="2">
        <f t="shared" si="17"/>
        <v>376.19918025527528</v>
      </c>
      <c r="I114" s="2">
        <f t="shared" si="18"/>
        <v>371.71646382931152</v>
      </c>
    </row>
    <row r="115" spans="1:9" x14ac:dyDescent="0.25">
      <c r="A115">
        <f t="shared" si="14"/>
        <v>1958</v>
      </c>
      <c r="B115">
        <v>6</v>
      </c>
      <c r="C115" s="1">
        <v>21337</v>
      </c>
      <c r="D115">
        <v>114</v>
      </c>
      <c r="E115" s="2">
        <v>435</v>
      </c>
      <c r="F115" s="2">
        <f t="shared" si="15"/>
        <v>387.23472140137943</v>
      </c>
      <c r="G115" s="2">
        <f t="shared" si="16"/>
        <v>390.57174329501913</v>
      </c>
      <c r="H115" s="2">
        <f t="shared" si="17"/>
        <v>434.28040133489736</v>
      </c>
      <c r="I115" s="2">
        <f t="shared" si="18"/>
        <v>430.56993524995448</v>
      </c>
    </row>
    <row r="116" spans="1:9" x14ac:dyDescent="0.25">
      <c r="A116">
        <f t="shared" si="14"/>
        <v>1958</v>
      </c>
      <c r="B116">
        <v>7</v>
      </c>
      <c r="C116" s="1">
        <v>21367</v>
      </c>
      <c r="D116">
        <v>115</v>
      </c>
      <c r="E116" s="2">
        <v>491</v>
      </c>
      <c r="F116" s="2">
        <f t="shared" si="15"/>
        <v>391.08862764629515</v>
      </c>
      <c r="G116" s="2">
        <f t="shared" si="16"/>
        <v>393.22892720306504</v>
      </c>
      <c r="H116" s="2">
        <f t="shared" si="17"/>
        <v>492.88303359654799</v>
      </c>
      <c r="I116" s="2">
        <f t="shared" si="18"/>
        <v>490.20032826800201</v>
      </c>
    </row>
    <row r="117" spans="1:9" x14ac:dyDescent="0.25">
      <c r="A117">
        <f t="shared" si="14"/>
        <v>1958</v>
      </c>
      <c r="B117">
        <v>8</v>
      </c>
      <c r="C117" s="1">
        <v>21398</v>
      </c>
      <c r="D117">
        <v>116</v>
      </c>
      <c r="E117" s="2">
        <v>505</v>
      </c>
      <c r="F117" s="2">
        <f t="shared" si="15"/>
        <v>395.11129649402471</v>
      </c>
      <c r="G117" s="2">
        <f t="shared" si="16"/>
        <v>395.88611111111106</v>
      </c>
      <c r="H117" s="2">
        <f t="shared" si="17"/>
        <v>495.860521599815</v>
      </c>
      <c r="I117" s="2">
        <f t="shared" si="18"/>
        <v>494.89004052106918</v>
      </c>
    </row>
    <row r="118" spans="1:9" x14ac:dyDescent="0.25">
      <c r="A118">
        <f t="shared" si="14"/>
        <v>1958</v>
      </c>
      <c r="B118">
        <v>9</v>
      </c>
      <c r="C118" s="1">
        <v>21429</v>
      </c>
      <c r="D118">
        <v>117</v>
      </c>
      <c r="E118" s="2">
        <v>404</v>
      </c>
      <c r="F118" s="2">
        <f t="shared" si="15"/>
        <v>399.17534180610181</v>
      </c>
      <c r="G118" s="2">
        <f t="shared" si="16"/>
        <v>398.54329501915709</v>
      </c>
      <c r="H118" s="2">
        <f t="shared" si="17"/>
        <v>429.99190871576087</v>
      </c>
      <c r="I118" s="2">
        <f t="shared" si="18"/>
        <v>430.67382962049709</v>
      </c>
    </row>
    <row r="119" spans="1:9" x14ac:dyDescent="0.25">
      <c r="A119">
        <f t="shared" si="14"/>
        <v>1958</v>
      </c>
      <c r="B119">
        <v>10</v>
      </c>
      <c r="C119" s="1">
        <v>21459</v>
      </c>
      <c r="D119">
        <v>118</v>
      </c>
      <c r="E119" s="2">
        <v>359</v>
      </c>
      <c r="F119" s="2">
        <f t="shared" si="15"/>
        <v>403.14808561645953</v>
      </c>
      <c r="G119" s="2">
        <f t="shared" si="16"/>
        <v>401.20047892720299</v>
      </c>
      <c r="H119" s="2">
        <f t="shared" si="17"/>
        <v>381.5693577052615</v>
      </c>
      <c r="I119" s="2">
        <f t="shared" si="18"/>
        <v>383.42166614584272</v>
      </c>
    </row>
    <row r="120" spans="1:9" x14ac:dyDescent="0.25">
      <c r="A120">
        <f t="shared" si="14"/>
        <v>1958</v>
      </c>
      <c r="B120">
        <v>11</v>
      </c>
      <c r="C120" s="1">
        <v>21490</v>
      </c>
      <c r="D120">
        <v>119</v>
      </c>
      <c r="E120" s="2">
        <v>310</v>
      </c>
      <c r="F120" s="2">
        <f t="shared" si="15"/>
        <v>407.29479592811299</v>
      </c>
      <c r="G120" s="2">
        <f t="shared" si="16"/>
        <v>403.85766283524902</v>
      </c>
      <c r="H120" s="2">
        <f t="shared" si="17"/>
        <v>335.46911080792381</v>
      </c>
      <c r="I120" s="2">
        <f t="shared" si="18"/>
        <v>338.3242057794954</v>
      </c>
    </row>
    <row r="121" spans="1:9" x14ac:dyDescent="0.25">
      <c r="A121">
        <f t="shared" si="14"/>
        <v>1958</v>
      </c>
      <c r="B121">
        <v>12</v>
      </c>
      <c r="C121" s="1">
        <v>21520</v>
      </c>
      <c r="D121">
        <v>120</v>
      </c>
      <c r="E121" s="2">
        <v>337</v>
      </c>
      <c r="F121" s="2">
        <f t="shared" si="15"/>
        <v>411.34834761342796</v>
      </c>
      <c r="G121" s="2">
        <f t="shared" si="16"/>
        <v>406.51484674329492</v>
      </c>
      <c r="H121" s="2">
        <f t="shared" si="17"/>
        <v>379.73480121916589</v>
      </c>
      <c r="I121" s="2">
        <f t="shared" si="18"/>
        <v>384.24988475625418</v>
      </c>
    </row>
    <row r="122" spans="1:9" x14ac:dyDescent="0.25">
      <c r="A122">
        <f t="shared" si="14"/>
        <v>1959</v>
      </c>
      <c r="B122">
        <v>1</v>
      </c>
      <c r="C122" s="1">
        <v>21551</v>
      </c>
      <c r="D122">
        <v>121</v>
      </c>
      <c r="E122" s="2">
        <v>360</v>
      </c>
      <c r="F122" s="2">
        <f t="shared" si="15"/>
        <v>415.57940437789648</v>
      </c>
      <c r="G122" s="2">
        <f t="shared" si="16"/>
        <v>409.17203065134095</v>
      </c>
      <c r="H122" s="2">
        <f t="shared" si="17"/>
        <v>352.89985211789218</v>
      </c>
      <c r="I122" s="2">
        <f t="shared" si="18"/>
        <v>358.4260393232251</v>
      </c>
    </row>
    <row r="123" spans="1:9" x14ac:dyDescent="0.25">
      <c r="A123">
        <f t="shared" si="14"/>
        <v>1959</v>
      </c>
      <c r="B123">
        <v>2</v>
      </c>
      <c r="C123" s="1">
        <v>21582</v>
      </c>
      <c r="D123">
        <v>122</v>
      </c>
      <c r="E123" s="2">
        <v>342</v>
      </c>
      <c r="F123" s="2">
        <f t="shared" si="15"/>
        <v>419.85398104817733</v>
      </c>
      <c r="G123" s="2">
        <f t="shared" si="16"/>
        <v>411.82921455938697</v>
      </c>
      <c r="H123" s="2">
        <f t="shared" si="17"/>
        <v>345.27415258255473</v>
      </c>
      <c r="I123" s="2">
        <f t="shared" si="18"/>
        <v>352.00204936873678</v>
      </c>
    </row>
    <row r="124" spans="1:9" x14ac:dyDescent="0.25">
      <c r="A124">
        <f t="shared" si="14"/>
        <v>1959</v>
      </c>
      <c r="B124">
        <v>3</v>
      </c>
      <c r="C124" s="1">
        <v>21610</v>
      </c>
      <c r="D124">
        <v>123</v>
      </c>
      <c r="E124" s="2">
        <v>406</v>
      </c>
      <c r="F124" s="2">
        <f t="shared" si="15"/>
        <v>423.7526675464502</v>
      </c>
      <c r="G124" s="2">
        <f t="shared" si="16"/>
        <v>414.48639846743288</v>
      </c>
      <c r="H124" s="2">
        <f t="shared" si="17"/>
        <v>399.50397259809756</v>
      </c>
      <c r="I124" s="2">
        <f t="shared" si="18"/>
        <v>408.43529416116496</v>
      </c>
    </row>
    <row r="125" spans="1:9" x14ac:dyDescent="0.25">
      <c r="A125">
        <f t="shared" si="14"/>
        <v>1959</v>
      </c>
      <c r="B125">
        <v>4</v>
      </c>
      <c r="C125" s="1">
        <v>21641</v>
      </c>
      <c r="D125">
        <v>124</v>
      </c>
      <c r="E125" s="2">
        <v>396</v>
      </c>
      <c r="F125" s="2">
        <f t="shared" si="15"/>
        <v>428.11131296434576</v>
      </c>
      <c r="G125" s="2">
        <f t="shared" si="16"/>
        <v>417.1435823754789</v>
      </c>
      <c r="H125" s="2">
        <f t="shared" si="17"/>
        <v>397.476455619278</v>
      </c>
      <c r="I125" s="2">
        <f t="shared" si="18"/>
        <v>407.92708908180111</v>
      </c>
    </row>
    <row r="126" spans="1:9" x14ac:dyDescent="0.25">
      <c r="A126">
        <f t="shared" si="14"/>
        <v>1959</v>
      </c>
      <c r="B126">
        <v>5</v>
      </c>
      <c r="C126" s="1">
        <v>21671</v>
      </c>
      <c r="D126">
        <v>125</v>
      </c>
      <c r="E126" s="2">
        <v>420</v>
      </c>
      <c r="F126" s="2">
        <f t="shared" si="15"/>
        <v>432.37203849169862</v>
      </c>
      <c r="G126" s="2">
        <f t="shared" si="16"/>
        <v>419.80076628352481</v>
      </c>
      <c r="H126" s="2">
        <f t="shared" si="17"/>
        <v>407.12239415807284</v>
      </c>
      <c r="I126" s="2">
        <f t="shared" si="18"/>
        <v>419.31400229712983</v>
      </c>
    </row>
    <row r="127" spans="1:9" x14ac:dyDescent="0.25">
      <c r="A127">
        <f t="shared" si="14"/>
        <v>1959</v>
      </c>
      <c r="B127">
        <v>6</v>
      </c>
      <c r="C127" s="1">
        <v>21702</v>
      </c>
      <c r="D127">
        <v>126</v>
      </c>
      <c r="E127" s="2">
        <v>472</v>
      </c>
      <c r="F127" s="2">
        <f t="shared" si="15"/>
        <v>436.81934124334771</v>
      </c>
      <c r="G127" s="2">
        <f t="shared" si="16"/>
        <v>422.45795019157083</v>
      </c>
      <c r="H127" s="2">
        <f t="shared" si="17"/>
        <v>469.73497521486763</v>
      </c>
      <c r="I127" s="2">
        <f t="shared" si="18"/>
        <v>485.70354123829867</v>
      </c>
    </row>
    <row r="128" spans="1:9" x14ac:dyDescent="0.25">
      <c r="A128">
        <f t="shared" si="14"/>
        <v>1959</v>
      </c>
      <c r="B128">
        <v>7</v>
      </c>
      <c r="C128" s="1">
        <v>21732</v>
      </c>
      <c r="D128">
        <v>127</v>
      </c>
      <c r="E128" s="2">
        <v>548</v>
      </c>
      <c r="F128" s="2">
        <f t="shared" si="15"/>
        <v>441.16673235803228</v>
      </c>
      <c r="G128" s="2">
        <f t="shared" si="16"/>
        <v>425.11513409961685</v>
      </c>
      <c r="H128" s="2">
        <f t="shared" si="17"/>
        <v>532.85000778851463</v>
      </c>
      <c r="I128" s="2">
        <f t="shared" si="18"/>
        <v>552.96948500997371</v>
      </c>
    </row>
    <row r="129" spans="1:9" x14ac:dyDescent="0.25">
      <c r="A129">
        <f t="shared" si="14"/>
        <v>1959</v>
      </c>
      <c r="B129">
        <v>8</v>
      </c>
      <c r="C129" s="1">
        <v>21763</v>
      </c>
      <c r="D129">
        <v>128</v>
      </c>
      <c r="E129" s="2">
        <v>559</v>
      </c>
      <c r="F129" s="2">
        <f t="shared" si="15"/>
        <v>445.70449578416896</v>
      </c>
      <c r="G129" s="2">
        <f t="shared" si="16"/>
        <v>427.77231800766276</v>
      </c>
      <c r="H129" s="2">
        <f t="shared" si="17"/>
        <v>535.79905629401685</v>
      </c>
      <c r="I129" s="2">
        <f t="shared" si="18"/>
        <v>558.25970539515015</v>
      </c>
    </row>
    <row r="130" spans="1:9" x14ac:dyDescent="0.25">
      <c r="A130">
        <f t="shared" si="14"/>
        <v>1959</v>
      </c>
      <c r="B130">
        <v>9</v>
      </c>
      <c r="C130" s="1">
        <v>21794</v>
      </c>
      <c r="D130">
        <v>129</v>
      </c>
      <c r="E130" s="2">
        <v>463</v>
      </c>
      <c r="F130" s="2">
        <f t="shared" ref="F130:F157" si="19">GROWTH(Passengers,Date,C130,TRUE)</f>
        <v>450.28893384690281</v>
      </c>
      <c r="G130" s="2">
        <f t="shared" ref="G130:G157" si="20">K$2+K$3*D130</f>
        <v>430.42950191570878</v>
      </c>
      <c r="H130" s="2">
        <f t="shared" ref="H130:H157" si="21">(VLOOKUP(B130,Seasonality,2,FALSE))*G130</f>
        <v>464.39422117843787</v>
      </c>
      <c r="I130" s="2">
        <f t="shared" ref="I130:I157" si="22">(VLOOKUP(B130,Seasonality,2,FALSE))*F130</f>
        <v>485.82073907204438</v>
      </c>
    </row>
    <row r="131" spans="1:9" x14ac:dyDescent="0.25">
      <c r="A131">
        <f t="shared" ref="A131:A145" si="23">YEAR(C131)</f>
        <v>1959</v>
      </c>
      <c r="B131">
        <v>10</v>
      </c>
      <c r="C131" s="1">
        <v>21824</v>
      </c>
      <c r="D131">
        <v>130</v>
      </c>
      <c r="E131" s="2">
        <v>407</v>
      </c>
      <c r="F131" s="2">
        <f t="shared" si="19"/>
        <v>454.77037943599879</v>
      </c>
      <c r="G131" s="2">
        <f t="shared" si="20"/>
        <v>433.08668582375469</v>
      </c>
      <c r="H131" s="2">
        <f t="shared" si="21"/>
        <v>411.89534215500078</v>
      </c>
      <c r="I131" s="2">
        <f t="shared" si="22"/>
        <v>432.51803200428913</v>
      </c>
    </row>
    <row r="132" spans="1:9" x14ac:dyDescent="0.25">
      <c r="A132">
        <f t="shared" si="23"/>
        <v>1959</v>
      </c>
      <c r="B132">
        <v>11</v>
      </c>
      <c r="C132" s="1">
        <v>21855</v>
      </c>
      <c r="D132">
        <v>131</v>
      </c>
      <c r="E132" s="2">
        <v>362</v>
      </c>
      <c r="F132" s="2">
        <f t="shared" si="19"/>
        <v>459.44806758366349</v>
      </c>
      <c r="G132" s="2">
        <f t="shared" si="20"/>
        <v>435.74386973180071</v>
      </c>
      <c r="H132" s="2">
        <f t="shared" si="21"/>
        <v>361.95576305943104</v>
      </c>
      <c r="I132" s="2">
        <f t="shared" si="22"/>
        <v>381.64593340299456</v>
      </c>
    </row>
    <row r="133" spans="1:9" x14ac:dyDescent="0.25">
      <c r="A133">
        <f t="shared" si="23"/>
        <v>1959</v>
      </c>
      <c r="B133">
        <v>12</v>
      </c>
      <c r="C133" s="1">
        <v>21885</v>
      </c>
      <c r="D133">
        <v>132</v>
      </c>
      <c r="E133" s="2">
        <v>405</v>
      </c>
      <c r="F133" s="2">
        <f t="shared" si="19"/>
        <v>464.02066833203389</v>
      </c>
      <c r="G133" s="2">
        <f t="shared" si="20"/>
        <v>438.40105363984674</v>
      </c>
      <c r="H133" s="2">
        <f t="shared" si="21"/>
        <v>409.52043521137631</v>
      </c>
      <c r="I133" s="2">
        <f t="shared" si="22"/>
        <v>433.45230232616524</v>
      </c>
    </row>
    <row r="134" spans="1:9" x14ac:dyDescent="0.25">
      <c r="A134">
        <f t="shared" si="23"/>
        <v>1960</v>
      </c>
      <c r="B134">
        <v>1</v>
      </c>
      <c r="C134" s="1">
        <v>21916</v>
      </c>
      <c r="D134">
        <v>133</v>
      </c>
      <c r="E134" s="2">
        <v>417</v>
      </c>
      <c r="F134" s="2">
        <f t="shared" si="19"/>
        <v>468.7935033245418</v>
      </c>
      <c r="G134" s="2">
        <f t="shared" si="20"/>
        <v>441.05823754789265</v>
      </c>
      <c r="H134" s="2">
        <f t="shared" si="21"/>
        <v>380.40084645633976</v>
      </c>
      <c r="I134" s="2">
        <f t="shared" si="22"/>
        <v>404.32176591764613</v>
      </c>
    </row>
    <row r="135" spans="1:9" x14ac:dyDescent="0.25">
      <c r="A135">
        <f t="shared" si="23"/>
        <v>1960</v>
      </c>
      <c r="B135">
        <v>2</v>
      </c>
      <c r="C135" s="1">
        <v>21947</v>
      </c>
      <c r="D135">
        <v>134</v>
      </c>
      <c r="E135" s="2">
        <v>391</v>
      </c>
      <c r="F135" s="2">
        <f t="shared" si="19"/>
        <v>473.6154308584388</v>
      </c>
      <c r="G135" s="2">
        <f t="shared" si="20"/>
        <v>443.71542145593867</v>
      </c>
      <c r="H135" s="2">
        <f t="shared" si="21"/>
        <v>372.00728048135585</v>
      </c>
      <c r="I135" s="2">
        <f t="shared" si="22"/>
        <v>397.07519709262368</v>
      </c>
    </row>
    <row r="136" spans="1:9" x14ac:dyDescent="0.25">
      <c r="A136">
        <f t="shared" si="23"/>
        <v>1960</v>
      </c>
      <c r="B136">
        <v>3</v>
      </c>
      <c r="C136" s="1">
        <v>21976</v>
      </c>
      <c r="D136">
        <v>135</v>
      </c>
      <c r="E136" s="2">
        <v>419</v>
      </c>
      <c r="F136" s="2">
        <f t="shared" si="19"/>
        <v>478.17115734963699</v>
      </c>
      <c r="G136" s="2">
        <f t="shared" si="20"/>
        <v>446.37260536398458</v>
      </c>
      <c r="H136" s="2">
        <f t="shared" si="21"/>
        <v>430.23758984913059</v>
      </c>
      <c r="I136" s="2">
        <f t="shared" si="22"/>
        <v>460.886720648373</v>
      </c>
    </row>
    <row r="137" spans="1:9" x14ac:dyDescent="0.25">
      <c r="A137">
        <f t="shared" si="23"/>
        <v>1960</v>
      </c>
      <c r="B137">
        <v>4</v>
      </c>
      <c r="C137" s="1">
        <v>22007</v>
      </c>
      <c r="D137">
        <v>136</v>
      </c>
      <c r="E137" s="2">
        <v>461</v>
      </c>
      <c r="F137" s="2">
        <f t="shared" si="19"/>
        <v>483.08954178369646</v>
      </c>
      <c r="G137" s="2">
        <f t="shared" si="20"/>
        <v>449.0297892720306</v>
      </c>
      <c r="H137" s="2">
        <f t="shared" si="21"/>
        <v>427.85931906454664</v>
      </c>
      <c r="I137" s="2">
        <f t="shared" si="22"/>
        <v>460.3132516661538</v>
      </c>
    </row>
    <row r="138" spans="1:9" x14ac:dyDescent="0.25">
      <c r="A138">
        <f t="shared" si="23"/>
        <v>1960</v>
      </c>
      <c r="B138">
        <v>5</v>
      </c>
      <c r="C138" s="1">
        <v>22037</v>
      </c>
      <c r="D138">
        <v>137</v>
      </c>
      <c r="E138" s="2">
        <v>472</v>
      </c>
      <c r="F138" s="2">
        <f t="shared" si="19"/>
        <v>487.8974314150704</v>
      </c>
      <c r="G138" s="2">
        <f t="shared" si="20"/>
        <v>451.68697318007662</v>
      </c>
      <c r="H138" s="2">
        <f t="shared" si="21"/>
        <v>438.04560806087056</v>
      </c>
      <c r="I138" s="2">
        <f t="shared" si="22"/>
        <v>473.16247690487614</v>
      </c>
    </row>
    <row r="139" spans="1:9" x14ac:dyDescent="0.25">
      <c r="A139">
        <f t="shared" si="23"/>
        <v>1960</v>
      </c>
      <c r="B139">
        <v>6</v>
      </c>
      <c r="C139" s="1">
        <v>22068</v>
      </c>
      <c r="D139">
        <v>138</v>
      </c>
      <c r="E139" s="2">
        <v>535</v>
      </c>
      <c r="F139" s="2">
        <f t="shared" si="19"/>
        <v>492.91585859371935</v>
      </c>
      <c r="G139" s="2">
        <f t="shared" si="20"/>
        <v>454.34415708812253</v>
      </c>
      <c r="H139" s="2">
        <f t="shared" si="21"/>
        <v>505.1895490948379</v>
      </c>
      <c r="I139" s="2">
        <f t="shared" si="22"/>
        <v>548.07778742130483</v>
      </c>
    </row>
    <row r="140" spans="1:9" x14ac:dyDescent="0.25">
      <c r="A140">
        <f t="shared" si="23"/>
        <v>1960</v>
      </c>
      <c r="B140">
        <v>7</v>
      </c>
      <c r="C140" s="1">
        <v>22098</v>
      </c>
      <c r="D140">
        <v>139</v>
      </c>
      <c r="E140" s="2">
        <v>622</v>
      </c>
      <c r="F140" s="2">
        <f t="shared" si="19"/>
        <v>497.82154344237546</v>
      </c>
      <c r="G140" s="2">
        <f t="shared" si="20"/>
        <v>457.00134099616855</v>
      </c>
      <c r="H140" s="2">
        <f t="shared" si="21"/>
        <v>572.81698198048116</v>
      </c>
      <c r="I140" s="2">
        <f t="shared" si="22"/>
        <v>623.98205103279395</v>
      </c>
    </row>
    <row r="141" spans="1:9" x14ac:dyDescent="0.25">
      <c r="A141">
        <f t="shared" si="23"/>
        <v>1960</v>
      </c>
      <c r="B141">
        <v>8</v>
      </c>
      <c r="C141" s="1">
        <v>22129</v>
      </c>
      <c r="D141">
        <v>140</v>
      </c>
      <c r="E141" s="2">
        <v>606</v>
      </c>
      <c r="F141" s="2">
        <f t="shared" si="19"/>
        <v>502.94204829209838</v>
      </c>
      <c r="G141" s="2">
        <f t="shared" si="20"/>
        <v>459.65852490421446</v>
      </c>
      <c r="H141" s="2">
        <f t="shared" si="21"/>
        <v>575.73759098821859</v>
      </c>
      <c r="I141" s="2">
        <f t="shared" si="22"/>
        <v>629.95164367007726</v>
      </c>
    </row>
    <row r="142" spans="1:9" x14ac:dyDescent="0.25">
      <c r="A142">
        <f t="shared" si="23"/>
        <v>1960</v>
      </c>
      <c r="B142">
        <v>9</v>
      </c>
      <c r="C142" s="1">
        <v>22160</v>
      </c>
      <c r="D142">
        <v>141</v>
      </c>
      <c r="E142" s="2">
        <v>508</v>
      </c>
      <c r="F142" s="2">
        <f t="shared" si="19"/>
        <v>508.11522175422192</v>
      </c>
      <c r="G142" s="2">
        <f t="shared" si="20"/>
        <v>462.31570881226048</v>
      </c>
      <c r="H142" s="2">
        <f t="shared" si="21"/>
        <v>498.79653364111493</v>
      </c>
      <c r="I142" s="2">
        <f t="shared" si="22"/>
        <v>548.21003584849643</v>
      </c>
    </row>
    <row r="143" spans="1:9" x14ac:dyDescent="0.25">
      <c r="A143">
        <f t="shared" si="23"/>
        <v>1960</v>
      </c>
      <c r="B143">
        <v>10</v>
      </c>
      <c r="C143" s="1">
        <v>22190</v>
      </c>
      <c r="D143">
        <v>142</v>
      </c>
      <c r="E143" s="2">
        <v>461</v>
      </c>
      <c r="F143" s="2">
        <f t="shared" si="19"/>
        <v>513.17217640738022</v>
      </c>
      <c r="G143" s="2">
        <f t="shared" si="20"/>
        <v>464.9728927203065</v>
      </c>
      <c r="H143" s="2">
        <f t="shared" si="21"/>
        <v>442.22132660474017</v>
      </c>
      <c r="I143" s="2">
        <f t="shared" si="22"/>
        <v>488.0621734738873</v>
      </c>
    </row>
    <row r="144" spans="1:9" x14ac:dyDescent="0.25">
      <c r="A144">
        <f t="shared" si="23"/>
        <v>1960</v>
      </c>
      <c r="B144">
        <v>11</v>
      </c>
      <c r="C144" s="1">
        <v>22221</v>
      </c>
      <c r="D144">
        <v>143</v>
      </c>
      <c r="E144" s="2">
        <v>390</v>
      </c>
      <c r="F144" s="2">
        <f t="shared" si="19"/>
        <v>518.45057516824306</v>
      </c>
      <c r="G144" s="2">
        <f t="shared" si="20"/>
        <v>467.63007662835241</v>
      </c>
      <c r="H144" s="2">
        <f t="shared" si="21"/>
        <v>388.44241531093826</v>
      </c>
      <c r="I144" s="2">
        <f t="shared" si="22"/>
        <v>430.65705929293796</v>
      </c>
    </row>
    <row r="145" spans="1:9" x14ac:dyDescent="0.25">
      <c r="A145">
        <f t="shared" si="23"/>
        <v>1960</v>
      </c>
      <c r="B145">
        <v>12</v>
      </c>
      <c r="C145" s="1">
        <v>22251</v>
      </c>
      <c r="D145">
        <v>144</v>
      </c>
      <c r="E145" s="2">
        <v>432</v>
      </c>
      <c r="F145" s="2">
        <f t="shared" si="19"/>
        <v>523.61039116328141</v>
      </c>
      <c r="G145" s="2">
        <f t="shared" si="20"/>
        <v>470.28726053639843</v>
      </c>
      <c r="H145" s="2">
        <f t="shared" si="21"/>
        <v>439.30606920358662</v>
      </c>
      <c r="I145" s="2">
        <f t="shared" si="22"/>
        <v>489.11642317023916</v>
      </c>
    </row>
    <row r="146" spans="1:9" x14ac:dyDescent="0.25">
      <c r="A146">
        <v>1961</v>
      </c>
      <c r="B146">
        <v>1</v>
      </c>
      <c r="C146" s="1">
        <v>22282</v>
      </c>
      <c r="D146">
        <v>145</v>
      </c>
      <c r="F146" s="2">
        <f t="shared" si="19"/>
        <v>528.99615556547474</v>
      </c>
      <c r="G146" s="2">
        <f t="shared" si="20"/>
        <v>472.94444444444434</v>
      </c>
      <c r="H146" s="2">
        <f t="shared" si="21"/>
        <v>407.90184079478729</v>
      </c>
      <c r="I146" s="2">
        <f t="shared" si="22"/>
        <v>456.24493143585238</v>
      </c>
    </row>
    <row r="147" spans="1:9" x14ac:dyDescent="0.25">
      <c r="A147">
        <v>1961</v>
      </c>
      <c r="B147">
        <v>2</v>
      </c>
      <c r="C147" s="1">
        <v>22313</v>
      </c>
      <c r="D147">
        <v>146</v>
      </c>
      <c r="F147" s="2">
        <f t="shared" si="19"/>
        <v>534.43731699317675</v>
      </c>
      <c r="G147" s="2">
        <f t="shared" si="20"/>
        <v>475.60162835249037</v>
      </c>
      <c r="H147" s="2">
        <f t="shared" si="21"/>
        <v>398.74040838015696</v>
      </c>
      <c r="I147" s="2">
        <f t="shared" si="22"/>
        <v>448.0677552969081</v>
      </c>
    </row>
    <row r="148" spans="1:9" x14ac:dyDescent="0.25">
      <c r="A148">
        <v>1961</v>
      </c>
      <c r="B148">
        <v>3</v>
      </c>
      <c r="C148" s="1">
        <v>22341</v>
      </c>
      <c r="D148">
        <v>147</v>
      </c>
      <c r="F148" s="2">
        <f t="shared" si="19"/>
        <v>539.40000317929491</v>
      </c>
      <c r="G148" s="2">
        <f t="shared" si="20"/>
        <v>478.25881226053639</v>
      </c>
      <c r="H148" s="2">
        <f t="shared" si="21"/>
        <v>460.97120710016378</v>
      </c>
      <c r="I148" s="2">
        <f t="shared" si="22"/>
        <v>519.90232945240177</v>
      </c>
    </row>
    <row r="149" spans="1:9" x14ac:dyDescent="0.25">
      <c r="A149">
        <v>1961</v>
      </c>
      <c r="B149">
        <v>4</v>
      </c>
      <c r="C149" s="1">
        <v>22372</v>
      </c>
      <c r="D149">
        <v>148</v>
      </c>
      <c r="F149" s="2">
        <f t="shared" si="19"/>
        <v>544.9481767539487</v>
      </c>
      <c r="G149" s="2">
        <f t="shared" si="20"/>
        <v>480.9159961685823</v>
      </c>
      <c r="H149" s="2">
        <f t="shared" si="21"/>
        <v>458.24218250981528</v>
      </c>
      <c r="I149" s="2">
        <f t="shared" si="22"/>
        <v>519.25542893136947</v>
      </c>
    </row>
    <row r="150" spans="1:9" x14ac:dyDescent="0.25">
      <c r="A150">
        <v>1961</v>
      </c>
      <c r="B150">
        <v>5</v>
      </c>
      <c r="C150" s="1">
        <v>22402</v>
      </c>
      <c r="D150">
        <v>149</v>
      </c>
      <c r="F150" s="2">
        <f t="shared" si="19"/>
        <v>550.37170689077902</v>
      </c>
      <c r="G150" s="2">
        <f t="shared" si="20"/>
        <v>483.57318007662832</v>
      </c>
      <c r="H150" s="2">
        <f t="shared" si="21"/>
        <v>468.96882196366818</v>
      </c>
      <c r="I150" s="2">
        <f t="shared" si="22"/>
        <v>533.74997137310538</v>
      </c>
    </row>
    <row r="151" spans="1:9" x14ac:dyDescent="0.25">
      <c r="A151">
        <v>1961</v>
      </c>
      <c r="B151">
        <v>6</v>
      </c>
      <c r="C151" s="1">
        <v>22433</v>
      </c>
      <c r="D151">
        <v>150</v>
      </c>
      <c r="F151" s="2">
        <f t="shared" si="19"/>
        <v>556.0327334803419</v>
      </c>
      <c r="G151" s="2">
        <f t="shared" si="20"/>
        <v>486.23036398467423</v>
      </c>
      <c r="H151" s="2">
        <f t="shared" si="21"/>
        <v>540.64412297480817</v>
      </c>
      <c r="I151" s="2">
        <f t="shared" si="22"/>
        <v>618.25803529464486</v>
      </c>
    </row>
    <row r="152" spans="1:9" x14ac:dyDescent="0.25">
      <c r="A152">
        <v>1961</v>
      </c>
      <c r="B152">
        <v>7</v>
      </c>
      <c r="C152" s="1">
        <v>22463</v>
      </c>
      <c r="D152">
        <v>151</v>
      </c>
      <c r="F152" s="2">
        <f t="shared" si="19"/>
        <v>561.56658131346603</v>
      </c>
      <c r="G152" s="2">
        <f t="shared" si="20"/>
        <v>488.88754789272025</v>
      </c>
      <c r="H152" s="2">
        <f t="shared" si="21"/>
        <v>612.78395617244769</v>
      </c>
      <c r="I152" s="2">
        <f t="shared" si="22"/>
        <v>703.88168574711676</v>
      </c>
    </row>
    <row r="153" spans="1:9" x14ac:dyDescent="0.25">
      <c r="A153">
        <v>1961</v>
      </c>
      <c r="B153">
        <v>8</v>
      </c>
      <c r="C153" s="1">
        <v>22494</v>
      </c>
      <c r="D153">
        <v>152</v>
      </c>
      <c r="F153" s="2">
        <f t="shared" si="19"/>
        <v>567.3427564126273</v>
      </c>
      <c r="G153" s="2">
        <f t="shared" si="20"/>
        <v>491.54473180076627</v>
      </c>
      <c r="H153" s="2">
        <f t="shared" si="21"/>
        <v>615.67612568242055</v>
      </c>
      <c r="I153" s="2">
        <f t="shared" si="22"/>
        <v>710.61567260106506</v>
      </c>
    </row>
    <row r="154" spans="1:9" x14ac:dyDescent="0.25">
      <c r="A154">
        <v>1961</v>
      </c>
      <c r="B154">
        <v>9</v>
      </c>
      <c r="C154" s="1">
        <v>22525</v>
      </c>
      <c r="D154">
        <v>153</v>
      </c>
      <c r="F154" s="2">
        <f t="shared" si="19"/>
        <v>573.17834423306942</v>
      </c>
      <c r="G154" s="2">
        <f t="shared" si="20"/>
        <v>494.20191570881218</v>
      </c>
      <c r="H154" s="2">
        <f t="shared" si="21"/>
        <v>533.19884610379199</v>
      </c>
      <c r="I154" s="2">
        <f t="shared" si="22"/>
        <v>618.40721786442316</v>
      </c>
    </row>
    <row r="155" spans="1:9" x14ac:dyDescent="0.25">
      <c r="A155">
        <v>1961</v>
      </c>
      <c r="B155">
        <v>10</v>
      </c>
      <c r="C155" s="1">
        <v>22555</v>
      </c>
      <c r="D155">
        <v>154</v>
      </c>
      <c r="F155" s="2">
        <f t="shared" si="19"/>
        <v>578.88283166202757</v>
      </c>
      <c r="G155" s="2">
        <f t="shared" si="20"/>
        <v>496.8590996168582</v>
      </c>
      <c r="H155" s="2">
        <f t="shared" si="21"/>
        <v>472.54731105447945</v>
      </c>
      <c r="I155" s="2">
        <f t="shared" si="22"/>
        <v>550.55754383573856</v>
      </c>
    </row>
    <row r="156" spans="1:9" x14ac:dyDescent="0.25">
      <c r="A156">
        <v>1961</v>
      </c>
      <c r="B156">
        <v>11</v>
      </c>
      <c r="C156" s="1">
        <v>22586</v>
      </c>
      <c r="D156">
        <v>155</v>
      </c>
      <c r="F156" s="2">
        <f t="shared" si="19"/>
        <v>584.83711866706574</v>
      </c>
      <c r="G156" s="2">
        <f t="shared" si="20"/>
        <v>499.51628352490411</v>
      </c>
      <c r="H156" s="2">
        <f t="shared" si="21"/>
        <v>414.92906756244548</v>
      </c>
      <c r="I156" s="2">
        <f t="shared" si="22"/>
        <v>485.80182133809137</v>
      </c>
    </row>
    <row r="157" spans="1:9" x14ac:dyDescent="0.25">
      <c r="A157">
        <v>1961</v>
      </c>
      <c r="B157">
        <v>12</v>
      </c>
      <c r="C157" s="1">
        <v>22616</v>
      </c>
      <c r="D157">
        <v>156</v>
      </c>
      <c r="F157" s="2">
        <f t="shared" si="19"/>
        <v>590.6576386238836</v>
      </c>
      <c r="G157" s="2">
        <f t="shared" si="20"/>
        <v>502.17346743295013</v>
      </c>
      <c r="H157" s="2">
        <f t="shared" si="21"/>
        <v>469.09170319579698</v>
      </c>
      <c r="I157" s="2">
        <f t="shared" si="22"/>
        <v>551.74678806518114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5</vt:i4>
      </vt:variant>
    </vt:vector>
  </HeadingPairs>
  <TitlesOfParts>
    <vt:vector size="6" baseType="lpstr">
      <vt:lpstr>Sheet1</vt:lpstr>
      <vt:lpstr>Date</vt:lpstr>
      <vt:lpstr>Month</vt:lpstr>
      <vt:lpstr>Passengers</vt:lpstr>
      <vt:lpstr>Periodo</vt:lpstr>
      <vt:lpstr>Seasonality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Vinix</cp:lastModifiedBy>
  <dcterms:created xsi:type="dcterms:W3CDTF">2017-08-09T03:14:39Z</dcterms:created>
  <dcterms:modified xsi:type="dcterms:W3CDTF">2017-09-07T21:47:42Z</dcterms:modified>
</cp:coreProperties>
</file>