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3200" windowHeight="4440" firstSheet="1" activeTab="4"/>
  </bookViews>
  <sheets>
    <sheet name="Glossary" sheetId="8" r:id="rId1"/>
    <sheet name="Stats" sheetId="1" r:id="rId2"/>
    <sheet name="Modularity" sheetId="2" r:id="rId3"/>
    <sheet name="Numbers" sheetId="3" r:id="rId4"/>
    <sheet name="Grants" sheetId="4" r:id="rId5"/>
    <sheet name="Topics" sheetId="9" r:id="rId6"/>
    <sheet name="Topics - Current" sheetId="5" r:id="rId7"/>
    <sheet name="Topics - 2010-2000" sheetId="6" r:id="rId8"/>
    <sheet name="Topics - 2000-1990" sheetId="7" r:id="rId9"/>
  </sheets>
  <definedNames>
    <definedName name="nodes" localSheetId="5">Topics!$B$3:$B$225</definedName>
    <definedName name="nodes_1" localSheetId="5">Topics!$H$2:$H$210</definedName>
    <definedName name="nodes_2" localSheetId="5">Topics!$I$2:$I$138</definedName>
    <definedName name="nodes_3" localSheetId="5">Topics!$C$2:$C$210</definedName>
    <definedName name="nodes_4" localSheetId="5">Topics!$E$3:$E$225</definedName>
    <definedName name="nodes_5" localSheetId="5">Topics!$F$2:$F$138</definedName>
  </definedNames>
  <calcPr calcId="124519"/>
  <fileRecoveryPr autoRecover="0"/>
</workbook>
</file>

<file path=xl/calcChain.xml><?xml version="1.0" encoding="utf-8"?>
<calcChain xmlns="http://schemas.openxmlformats.org/spreadsheetml/2006/main">
  <c r="D59" i="4"/>
  <c r="D95"/>
  <c r="D96"/>
  <c r="D97"/>
  <c r="D99"/>
  <c r="D100"/>
  <c r="D101"/>
  <c r="D102"/>
  <c r="D103"/>
  <c r="D104"/>
  <c r="D105"/>
  <c r="D106"/>
  <c r="D107"/>
  <c r="D108"/>
  <c r="D109"/>
  <c r="C2" i="9"/>
  <c r="E2"/>
  <c r="F2"/>
  <c r="I2"/>
  <c r="H2"/>
  <c r="B2"/>
  <c r="B4" i="5"/>
  <c r="K107" i="4"/>
  <c r="J107"/>
  <c r="K104"/>
  <c r="J104"/>
  <c r="K101"/>
  <c r="J101"/>
  <c r="J109"/>
  <c r="J98"/>
  <c r="K98"/>
  <c r="K95"/>
  <c r="J95"/>
  <c r="K109"/>
  <c r="K108"/>
  <c r="J108"/>
  <c r="K106"/>
  <c r="J106"/>
  <c r="K105"/>
  <c r="J105"/>
  <c r="K103"/>
  <c r="J103"/>
  <c r="K102"/>
  <c r="J102"/>
  <c r="K100"/>
  <c r="J100"/>
  <c r="K99"/>
  <c r="J99"/>
  <c r="K97"/>
  <c r="J97"/>
  <c r="K96"/>
  <c r="J96"/>
  <c r="J59"/>
  <c r="K72"/>
  <c r="J72"/>
  <c r="K71"/>
  <c r="J71"/>
  <c r="K69"/>
  <c r="J69"/>
  <c r="K68"/>
  <c r="J68"/>
  <c r="K66"/>
  <c r="J66"/>
  <c r="K65"/>
  <c r="J65"/>
  <c r="K63"/>
  <c r="J63"/>
  <c r="K62"/>
  <c r="J62"/>
  <c r="K60"/>
  <c r="J60"/>
  <c r="K59"/>
  <c r="K24"/>
  <c r="K25"/>
  <c r="K26"/>
  <c r="K27"/>
  <c r="K28"/>
  <c r="K29"/>
  <c r="K30"/>
  <c r="K31"/>
  <c r="K32"/>
  <c r="K33"/>
  <c r="K34"/>
  <c r="K35"/>
  <c r="J24"/>
  <c r="J25"/>
  <c r="J26"/>
  <c r="J27"/>
  <c r="J28"/>
  <c r="J29"/>
  <c r="J30"/>
  <c r="J31"/>
  <c r="J32"/>
  <c r="J33"/>
  <c r="J34"/>
  <c r="J35"/>
  <c r="K23"/>
  <c r="K22"/>
  <c r="J22"/>
  <c r="J23"/>
  <c r="K21"/>
  <c r="J21"/>
  <c r="L139" i="7"/>
  <c r="I139"/>
  <c r="U139"/>
  <c r="R139"/>
  <c r="O139"/>
  <c r="F139"/>
  <c r="T139"/>
  <c r="Q139"/>
  <c r="N139"/>
  <c r="K139"/>
  <c r="H139"/>
  <c r="E139"/>
  <c r="B139"/>
  <c r="C139"/>
  <c r="F92"/>
  <c r="O92"/>
  <c r="I92"/>
  <c r="C92"/>
  <c r="R92"/>
  <c r="L92"/>
  <c r="Q92"/>
  <c r="N92"/>
  <c r="K92"/>
  <c r="H92"/>
  <c r="E92"/>
  <c r="B92"/>
  <c r="W47"/>
  <c r="X47"/>
  <c r="O47"/>
  <c r="R47"/>
  <c r="L47"/>
  <c r="C47"/>
  <c r="F47"/>
  <c r="I47"/>
  <c r="T47"/>
  <c r="Q47"/>
  <c r="U47"/>
  <c r="N47"/>
  <c r="H47"/>
  <c r="E47"/>
  <c r="K47"/>
  <c r="B47"/>
  <c r="O4"/>
  <c r="L4"/>
  <c r="F4"/>
  <c r="C4"/>
  <c r="R4"/>
  <c r="I4"/>
  <c r="K4"/>
  <c r="N4"/>
  <c r="Q4"/>
  <c r="H4"/>
  <c r="E4"/>
  <c r="B4"/>
  <c r="E109" i="4"/>
  <c r="E108"/>
  <c r="E107"/>
  <c r="E106"/>
  <c r="E105"/>
  <c r="E104"/>
  <c r="E103"/>
  <c r="E102"/>
  <c r="E101"/>
  <c r="E100"/>
  <c r="E99"/>
  <c r="E98"/>
  <c r="D98"/>
  <c r="E97"/>
  <c r="E96"/>
  <c r="E95"/>
  <c r="F265" i="6"/>
  <c r="O265"/>
  <c r="L265"/>
  <c r="B265"/>
  <c r="H265"/>
  <c r="K265"/>
  <c r="N265"/>
  <c r="I265"/>
  <c r="E265"/>
  <c r="C265"/>
  <c r="L170"/>
  <c r="I170"/>
  <c r="C170"/>
  <c r="F170"/>
  <c r="O170"/>
  <c r="N170"/>
  <c r="K170"/>
  <c r="H170"/>
  <c r="B170"/>
  <c r="E170"/>
  <c r="F97"/>
  <c r="U97"/>
  <c r="R97"/>
  <c r="I97"/>
  <c r="L97"/>
  <c r="C97"/>
  <c r="O97"/>
  <c r="T97"/>
  <c r="Q97"/>
  <c r="N97"/>
  <c r="K97"/>
  <c r="H97"/>
  <c r="E97"/>
  <c r="B97"/>
  <c r="F4"/>
  <c r="C4"/>
  <c r="I4"/>
  <c r="O4"/>
  <c r="R4"/>
  <c r="U4"/>
  <c r="L4"/>
  <c r="T4"/>
  <c r="Q4"/>
  <c r="N4"/>
  <c r="K4"/>
  <c r="H4"/>
  <c r="E4"/>
  <c r="B4"/>
  <c r="W4" i="5"/>
  <c r="T4"/>
  <c r="N4"/>
  <c r="K4"/>
  <c r="H4"/>
  <c r="E4"/>
  <c r="E71" i="4"/>
  <c r="D71"/>
  <c r="E72"/>
  <c r="D72"/>
  <c r="E69"/>
  <c r="E68"/>
  <c r="D69"/>
  <c r="D68"/>
  <c r="E66"/>
  <c r="D66"/>
  <c r="E65"/>
  <c r="D65"/>
  <c r="E63"/>
  <c r="D63"/>
  <c r="E62"/>
  <c r="D62"/>
  <c r="E60"/>
  <c r="D60"/>
  <c r="E59"/>
  <c r="Q218" i="5"/>
  <c r="F218"/>
  <c r="R218"/>
  <c r="O218"/>
  <c r="I218"/>
  <c r="C218"/>
  <c r="N218"/>
  <c r="K218"/>
  <c r="H218"/>
  <c r="E218"/>
  <c r="B218"/>
  <c r="L218"/>
  <c r="L149"/>
  <c r="F149"/>
  <c r="B75"/>
  <c r="B149"/>
  <c r="E149"/>
  <c r="H149"/>
  <c r="K149"/>
  <c r="N149"/>
  <c r="Q149"/>
  <c r="R149"/>
  <c r="O149"/>
  <c r="C149"/>
  <c r="I149"/>
  <c r="C4"/>
  <c r="F4"/>
  <c r="I4"/>
  <c r="L4"/>
  <c r="O4"/>
  <c r="R4"/>
  <c r="U4"/>
  <c r="X4"/>
  <c r="Q4"/>
  <c r="X75"/>
  <c r="U75"/>
  <c r="T75"/>
  <c r="C75"/>
  <c r="F75"/>
  <c r="E75"/>
  <c r="H75"/>
  <c r="I75"/>
  <c r="K75"/>
  <c r="L75"/>
  <c r="N75"/>
  <c r="O75"/>
  <c r="Q75"/>
  <c r="R75"/>
  <c r="W75"/>
  <c r="E33" i="4"/>
  <c r="D33"/>
  <c r="E34"/>
  <c r="D34"/>
  <c r="E35"/>
  <c r="D35"/>
  <c r="E30"/>
  <c r="D30"/>
  <c r="E31"/>
  <c r="D31"/>
  <c r="E32"/>
  <c r="D32"/>
  <c r="E27"/>
  <c r="D27"/>
  <c r="E28"/>
  <c r="D28"/>
  <c r="E29"/>
  <c r="D29"/>
  <c r="E25"/>
  <c r="D25"/>
  <c r="E24"/>
  <c r="D24"/>
  <c r="E26"/>
  <c r="D26"/>
  <c r="E23"/>
  <c r="D23"/>
  <c r="E22"/>
  <c r="D22"/>
  <c r="E21"/>
  <c r="D21"/>
</calcChain>
</file>

<file path=xl/connections.xml><?xml version="1.0" encoding="utf-8"?>
<connections xmlns="http://schemas.openxmlformats.org/spreadsheetml/2006/main">
  <connection id="1" name="nodes" type="6" refreshedVersion="3" deleted="1" background="1" saveData="1">
    <textPr sourceFile="C:\users\sergiutripon\My Documents\MEGA\Programming\PyCharmProjects\msc-thesis-na-epsrc\data\networks\topics\current\network-a\network\tsv\nodes.tsv" qualifier="none">
      <textFields count="4">
        <textField type="skip"/>
        <textField/>
        <textField type="skip"/>
        <textField type="skip"/>
      </textFields>
    </textPr>
  </connection>
  <connection id="2" name="nodes1" type="6" refreshedVersion="3" deleted="1" background="1" saveData="1">
    <textPr sourceFile="C:\users\sergiutripon\My Documents\MEGA\Programming\PyCharmProjects\msc-thesis-na-epsrc\data\networks\topics\past\2000-2010\network-a\network\tsv\nodes.tsv" qualifier="none">
      <textFields count="4">
        <textField type="skip"/>
        <textField/>
        <textField type="skip"/>
        <textField type="skip"/>
      </textFields>
    </textPr>
  </connection>
  <connection id="3" name="nodes11" type="6" refreshedVersion="3" deleted="1" background="1" saveData="1">
    <textPr sourceFile="C:\users\sergiutripon\My Documents\MEGA\Programming\PyCharmProjects\msc-thesis-na-epsrc\data\networks\topics\past\2000-2010\network-a\network\tsv\nodes.tsv" qualifier="none">
      <textFields count="4">
        <textField type="skip"/>
        <textField/>
        <textField type="skip"/>
        <textField type="skip"/>
      </textFields>
    </textPr>
  </connection>
  <connection id="4" name="nodes2" type="6" refreshedVersion="3" deleted="1" background="1" saveData="1">
    <textPr sourceFile="C:\users\sergiutripon\My Documents\MEGA\Programming\PyCharmProjects\msc-thesis-na-epsrc\data\networks\topics\past\1990-2000\network-a\network\tsv\nodes.tsv" qualifier="none">
      <textFields count="4">
        <textField type="skip"/>
        <textField/>
        <textField type="skip"/>
        <textField type="skip"/>
      </textFields>
    </textPr>
  </connection>
  <connection id="5" name="nodes21" type="6" refreshedVersion="3" deleted="1" background="1" saveData="1">
    <textPr sourceFile="C:\users\sergiutripon\My Documents\MEGA\Programming\PyCharmProjects\msc-thesis-na-epsrc\data\networks\topics\past\1990-2000\network-a\network\tsv\nodes.tsv" qualifier="none">
      <textFields count="4">
        <textField type="skip"/>
        <textField/>
        <textField type="skip"/>
        <textField type="skip"/>
      </textFields>
    </textPr>
  </connection>
  <connection id="6" name="nodes3" type="6" refreshedVersion="3" deleted="1" background="1" saveData="1">
    <textPr sourceFile="C:\users\sergiutripon\My Documents\MEGA\Programming\PyCharmProjects\msc-thesis-na-epsrc\data\networks\topics\current\network-a\network\tsv\nodes.tsv" qualifier="none">
      <textFields count="4">
        <textField type="skip"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<sst xmlns="http://schemas.openxmlformats.org/spreadsheetml/2006/main" count="6707" uniqueCount="351">
  <si>
    <t>Nodes</t>
  </si>
  <si>
    <t>Edges</t>
  </si>
  <si>
    <t>Type</t>
  </si>
  <si>
    <t>Weighted</t>
  </si>
  <si>
    <t>Connected</t>
  </si>
  <si>
    <t>Average Degree</t>
  </si>
  <si>
    <t>Average Weighted Degree</t>
  </si>
  <si>
    <t>Diameter</t>
  </si>
  <si>
    <t>Radius</t>
  </si>
  <si>
    <t>Density</t>
  </si>
  <si>
    <t>Modularity</t>
  </si>
  <si>
    <t>Communities</t>
  </si>
  <si>
    <t>Weak Components</t>
  </si>
  <si>
    <t>Node Closeness</t>
  </si>
  <si>
    <t>Node Betweenness</t>
  </si>
  <si>
    <t>Edge Betweenness</t>
  </si>
  <si>
    <t>Average Clustering Coefficient</t>
  </si>
  <si>
    <t>Eigenvector Centrality</t>
  </si>
  <si>
    <t>Average Path Length</t>
  </si>
  <si>
    <t>Undirected</t>
  </si>
  <si>
    <t>No</t>
  </si>
  <si>
    <t>Yes</t>
  </si>
  <si>
    <t>-</t>
  </si>
  <si>
    <t>uw</t>
  </si>
  <si>
    <t>wn</t>
  </si>
  <si>
    <t>wv</t>
  </si>
  <si>
    <t>wnn</t>
  </si>
  <si>
    <t>wnv</t>
  </si>
  <si>
    <t>Infomap</t>
  </si>
  <si>
    <t>Spinglass</t>
  </si>
  <si>
    <t>Louvain</t>
  </si>
  <si>
    <t>Label Propagation</t>
  </si>
  <si>
    <t>Leading Eigenvector</t>
  </si>
  <si>
    <t>Walktrap</t>
  </si>
  <si>
    <t>Fast Greedy</t>
  </si>
  <si>
    <t>C1</t>
  </si>
  <si>
    <t>C2</t>
  </si>
  <si>
    <t>C3</t>
  </si>
  <si>
    <t>C4</t>
  </si>
  <si>
    <t>C5</t>
  </si>
  <si>
    <t>C6</t>
  </si>
  <si>
    <t>C8</t>
  </si>
  <si>
    <t>C7</t>
  </si>
  <si>
    <t>&gt; Current</t>
  </si>
  <si>
    <t>&gt; 2010-2000</t>
  </si>
  <si>
    <t>&gt; 2000-1990</t>
  </si>
  <si>
    <t>algebra &amp; geometry</t>
  </si>
  <si>
    <t>continuum mechanics</t>
  </si>
  <si>
    <t>logic &amp; combinatorics</t>
  </si>
  <si>
    <t>mathematical analysis</t>
  </si>
  <si>
    <t>mathematical aspects of or</t>
  </si>
  <si>
    <t>mathematical physics</t>
  </si>
  <si>
    <t>microeconomic theory</t>
  </si>
  <si>
    <t>non-linear systems mathematics</t>
  </si>
  <si>
    <t>numerical analysis</t>
  </si>
  <si>
    <t>statistics &amp; appl. probability</t>
  </si>
  <si>
    <t>acoustics</t>
  </si>
  <si>
    <t>aerodynamics</t>
  </si>
  <si>
    <t>ageing: chemistry/biochemistry</t>
  </si>
  <si>
    <t>analytical science</t>
  </si>
  <si>
    <t>assess/remediate contamination</t>
  </si>
  <si>
    <t>asymmetric chemistry</t>
  </si>
  <si>
    <t>biochemical engineering</t>
  </si>
  <si>
    <t>bioenergy</t>
  </si>
  <si>
    <t>biological &amp; medicinal chem.</t>
  </si>
  <si>
    <t>biological membranes</t>
  </si>
  <si>
    <t>biomedical sciences</t>
  </si>
  <si>
    <t>bioprocess engineering</t>
  </si>
  <si>
    <t>carbohydrate chemistry</t>
  </si>
  <si>
    <t>carbon capture &amp; storage</t>
  </si>
  <si>
    <t>catalysis &amp; applied catalysis</t>
  </si>
  <si>
    <t>catalysis &amp; enzymology</t>
  </si>
  <si>
    <t>chemical biology</t>
  </si>
  <si>
    <t>chemical structure</t>
  </si>
  <si>
    <t>chemical synthetic methodology</t>
  </si>
  <si>
    <t>co-ordination chemistry</t>
  </si>
  <si>
    <t>coal technology</t>
  </si>
  <si>
    <t>combustion</t>
  </si>
  <si>
    <t>complex fluids &amp; soft solids</t>
  </si>
  <si>
    <t>design of process systems</t>
  </si>
  <si>
    <t>diamond light source</t>
  </si>
  <si>
    <t>electrochemical science &amp; eng.</t>
  </si>
  <si>
    <t>energy - conventional</t>
  </si>
  <si>
    <t>evolution &amp; populations</t>
  </si>
  <si>
    <t>fluid dynamics</t>
  </si>
  <si>
    <t>fuel cell technologies</t>
  </si>
  <si>
    <t>gas &amp; solution phase reactions</t>
  </si>
  <si>
    <t>heat &amp; mass transfer</t>
  </si>
  <si>
    <t>instrumentation eng. &amp; dev.</t>
  </si>
  <si>
    <t>macro-molecular delivery</t>
  </si>
  <si>
    <t>microsystems</t>
  </si>
  <si>
    <t>multiphase flow</t>
  </si>
  <si>
    <t>oil &amp; gas extraction</t>
  </si>
  <si>
    <t>particle technology</t>
  </si>
  <si>
    <t>physical organic chemistry</t>
  </si>
  <si>
    <t>plant physiology</t>
  </si>
  <si>
    <t>plant responses to environment</t>
  </si>
  <si>
    <t>power systems plant</t>
  </si>
  <si>
    <t>protein chemistry</t>
  </si>
  <si>
    <t>protein folding / misfolding</t>
  </si>
  <si>
    <t>reactor engineering</t>
  </si>
  <si>
    <t>research approaches</t>
  </si>
  <si>
    <t>rheology</t>
  </si>
  <si>
    <t>separation processes</t>
  </si>
  <si>
    <t>structural biology</t>
  </si>
  <si>
    <t>surfaces &amp; interfaces</t>
  </si>
  <si>
    <t>sustainable energy vectors</t>
  </si>
  <si>
    <t>synthetic biology</t>
  </si>
  <si>
    <t>tools for the biosciences</t>
  </si>
  <si>
    <t>microbiology</t>
  </si>
  <si>
    <t>earth engineering</t>
  </si>
  <si>
    <t>energy - marine &amp; hydropower</t>
  </si>
  <si>
    <t>underwater engineering</t>
  </si>
  <si>
    <t>wind power</t>
  </si>
  <si>
    <t>animal organisms</t>
  </si>
  <si>
    <t>building ops &amp; management</t>
  </si>
  <si>
    <t>civil engineering materials</t>
  </si>
  <si>
    <t>climate &amp; climate change</t>
  </si>
  <si>
    <t>coastal &amp; waterway engineering</t>
  </si>
  <si>
    <t>complexity science</t>
  </si>
  <si>
    <t>construction ops &amp; management</t>
  </si>
  <si>
    <t>development geography</t>
  </si>
  <si>
    <t>earth &amp; environmental</t>
  </si>
  <si>
    <t>education</t>
  </si>
  <si>
    <t>electric motor &amp; drive systems</t>
  </si>
  <si>
    <t>energy efficiency</t>
  </si>
  <si>
    <t>energy storage</t>
  </si>
  <si>
    <t>environment &amp; health</t>
  </si>
  <si>
    <t>environmental economics</t>
  </si>
  <si>
    <t>environmental planning</t>
  </si>
  <si>
    <t>food processing</t>
  </si>
  <si>
    <t>food structure/composition</t>
  </si>
  <si>
    <t>geohazards</t>
  </si>
  <si>
    <t>ground engineering</t>
  </si>
  <si>
    <t>human geography (general)</t>
  </si>
  <si>
    <t>land - ocean interactions</t>
  </si>
  <si>
    <t>pavement engineering</t>
  </si>
  <si>
    <t>power electronics</t>
  </si>
  <si>
    <t>power sys man, prot &amp; control</t>
  </si>
  <si>
    <t>regional &amp; extreme weather</t>
  </si>
  <si>
    <t>social stats., comp. &amp; methods</t>
  </si>
  <si>
    <t>sociology</t>
  </si>
  <si>
    <t>soil science</t>
  </si>
  <si>
    <t>structural engineering</t>
  </si>
  <si>
    <t>survey &amp; monitoring</t>
  </si>
  <si>
    <t>sustainable energy networks</t>
  </si>
  <si>
    <t>transport ops &amp; management</t>
  </si>
  <si>
    <t>urban &amp; land management</t>
  </si>
  <si>
    <t>waste management</t>
  </si>
  <si>
    <t>waste minimisation</t>
  </si>
  <si>
    <t>water engineering</t>
  </si>
  <si>
    <t>bioinformatics</t>
  </si>
  <si>
    <t>biomaterials</t>
  </si>
  <si>
    <t>biomechanics &amp; rehabilitation</t>
  </si>
  <si>
    <t>biomedical neuroscience</t>
  </si>
  <si>
    <t>cells</t>
  </si>
  <si>
    <t>development (biosciences)</t>
  </si>
  <si>
    <t>drug formulation &amp; delivery</t>
  </si>
  <si>
    <t>genomics</t>
  </si>
  <si>
    <t>mathematical &amp; statistic psych</t>
  </si>
  <si>
    <t>med.instrument.device&amp; equip.</t>
  </si>
  <si>
    <t>medical imaging</t>
  </si>
  <si>
    <t>medical science &amp; disease</t>
  </si>
  <si>
    <t>novel industrial products</t>
  </si>
  <si>
    <t>pollution</t>
  </si>
  <si>
    <t>population ecology</t>
  </si>
  <si>
    <t>systems neuroscience</t>
  </si>
  <si>
    <t>theoretical biology</t>
  </si>
  <si>
    <t>tissue engineering</t>
  </si>
  <si>
    <t>animal behaviour</t>
  </si>
  <si>
    <t>applied arts htp</t>
  </si>
  <si>
    <t>artificial intelligence</t>
  </si>
  <si>
    <t>behavioural &amp; experimental eco</t>
  </si>
  <si>
    <t>cognitive psychology</t>
  </si>
  <si>
    <t>cognitive science appl. in ict</t>
  </si>
  <si>
    <t>composition</t>
  </si>
  <si>
    <t>comput./corpus linguistics</t>
  </si>
  <si>
    <t>computational linguistics</t>
  </si>
  <si>
    <t>computer graphics &amp; visual.</t>
  </si>
  <si>
    <t>computer sys. &amp; architecture</t>
  </si>
  <si>
    <t>control engineering</t>
  </si>
  <si>
    <t>criminal law &amp; criminology</t>
  </si>
  <si>
    <t>criminology</t>
  </si>
  <si>
    <t>data handling &amp; storage</t>
  </si>
  <si>
    <t>design engineering</t>
  </si>
  <si>
    <t>design processes</t>
  </si>
  <si>
    <t>developmental psychology</t>
  </si>
  <si>
    <t>digital art &amp; design</t>
  </si>
  <si>
    <t>digital arts htp</t>
  </si>
  <si>
    <t>digital signal processing</t>
  </si>
  <si>
    <t>economics</t>
  </si>
  <si>
    <t>fundamentals of computing</t>
  </si>
  <si>
    <t>governance</t>
  </si>
  <si>
    <t>human communication in ict</t>
  </si>
  <si>
    <t>human-computer interactions</t>
  </si>
  <si>
    <t>image &amp; vision computing</t>
  </si>
  <si>
    <t>industrial-org/occupational</t>
  </si>
  <si>
    <t>information &amp; knowledge mgmt</t>
  </si>
  <si>
    <t>intelligent &amp; expert systems</t>
  </si>
  <si>
    <t>intelligent measurement sys.</t>
  </si>
  <si>
    <t>international law</t>
  </si>
  <si>
    <t>international relations theory</t>
  </si>
  <si>
    <t>knowledge management</t>
  </si>
  <si>
    <t>macroeconomics</t>
  </si>
  <si>
    <t>management &amp; business studies</t>
  </si>
  <si>
    <t>manufact. business strategy</t>
  </si>
  <si>
    <t>marketing</t>
  </si>
  <si>
    <t>media &amp; communication studies</t>
  </si>
  <si>
    <t>mental health</t>
  </si>
  <si>
    <t>mobile computing</t>
  </si>
  <si>
    <t>modelling &amp; simul. of it sys.</t>
  </si>
  <si>
    <t>multimedia</t>
  </si>
  <si>
    <t>music &amp; acoustic technology</t>
  </si>
  <si>
    <t>musical performance</t>
  </si>
  <si>
    <t>networks &amp; distributed systems</t>
  </si>
  <si>
    <t>new &amp; emerging comp. paradigms</t>
  </si>
  <si>
    <t>new media/web-based studies</t>
  </si>
  <si>
    <t>organisational studies</t>
  </si>
  <si>
    <t>parallel computing</t>
  </si>
  <si>
    <t>political geography</t>
  </si>
  <si>
    <t>product design</t>
  </si>
  <si>
    <t>psychology</t>
  </si>
  <si>
    <t>rf &amp; microwave technology</t>
  </si>
  <si>
    <t>robotics &amp; autonomy</t>
  </si>
  <si>
    <t>science &amp; technology studies</t>
  </si>
  <si>
    <t>social anthropology</t>
  </si>
  <si>
    <t>social policy</t>
  </si>
  <si>
    <t>social psychology</t>
  </si>
  <si>
    <t>social theory</t>
  </si>
  <si>
    <t>software engineering</t>
  </si>
  <si>
    <t>system on chip</t>
  </si>
  <si>
    <t>time-based media htp</t>
  </si>
  <si>
    <t>vision &amp; senses - ict appl.</t>
  </si>
  <si>
    <t>vlsi design</t>
  </si>
  <si>
    <t>atoms &amp; ions</t>
  </si>
  <si>
    <t>bioelectronic devices</t>
  </si>
  <si>
    <t>biophysics</t>
  </si>
  <si>
    <t>cold atomic species</t>
  </si>
  <si>
    <t>computational methods &amp; tools</t>
  </si>
  <si>
    <t>condensed matter physics</t>
  </si>
  <si>
    <t>design &amp; testing technology</t>
  </si>
  <si>
    <t>displays</t>
  </si>
  <si>
    <t>electromagnetics</t>
  </si>
  <si>
    <t>electronic devices &amp; subsys.</t>
  </si>
  <si>
    <t>energy - nuclear</t>
  </si>
  <si>
    <t>eng. dynamics &amp; tribology</t>
  </si>
  <si>
    <t>fusion</t>
  </si>
  <si>
    <t>high performance computing</t>
  </si>
  <si>
    <t>lasers &amp; optics</t>
  </si>
  <si>
    <t>light-matter interactions</t>
  </si>
  <si>
    <t>magnetism/magnetic phenomena</t>
  </si>
  <si>
    <t>manufact. enterprise ops&amp; mgmt</t>
  </si>
  <si>
    <t>manufacturing machine &amp; plant</t>
  </si>
  <si>
    <t>materials characterisation</t>
  </si>
  <si>
    <t>materials processing</t>
  </si>
  <si>
    <t>materials synthesis &amp; growth</t>
  </si>
  <si>
    <t>materials testing &amp; eng.</t>
  </si>
  <si>
    <t>mech. &amp; fluid power transmiss.</t>
  </si>
  <si>
    <t>optical communications</t>
  </si>
  <si>
    <t>optical devices &amp; subsystems</t>
  </si>
  <si>
    <t>optical phenomena</t>
  </si>
  <si>
    <t>optoelect. devices &amp; circuits</t>
  </si>
  <si>
    <t>plasmas - laser &amp; fusion</t>
  </si>
  <si>
    <t>plasmas - technological</t>
  </si>
  <si>
    <t>protein engineering</t>
  </si>
  <si>
    <t>quantum fluids &amp; solids</t>
  </si>
  <si>
    <t>quantum optics &amp; information</t>
  </si>
  <si>
    <t>scattering &amp; spectroscopy</t>
  </si>
  <si>
    <t>solar technology</t>
  </si>
  <si>
    <t>Community 1 - wnn</t>
  </si>
  <si>
    <t>Community 1 - wn</t>
  </si>
  <si>
    <t>Community 2 - wn</t>
  </si>
  <si>
    <t>Community 3 - wn</t>
  </si>
  <si>
    <t>Community 4 - wn</t>
  </si>
  <si>
    <t>Community 5 - wn</t>
  </si>
  <si>
    <t>Community 6 - wn</t>
  </si>
  <si>
    <t>Community 7 - wn</t>
  </si>
  <si>
    <t>Community 8 - wn</t>
  </si>
  <si>
    <t>Community 1 - wv</t>
  </si>
  <si>
    <t>Community 2 - wv</t>
  </si>
  <si>
    <t>Community 3 - wv</t>
  </si>
  <si>
    <t>Community 4 - wv</t>
  </si>
  <si>
    <t>Community 5 - wv</t>
  </si>
  <si>
    <t>Community 6 - wv</t>
  </si>
  <si>
    <t>Community 7 - wv</t>
  </si>
  <si>
    <t>Community 8 - wv</t>
  </si>
  <si>
    <t>Community 2 - wnn</t>
  </si>
  <si>
    <t>Community 3 - wnn</t>
  </si>
  <si>
    <t>Community 4 - wnn</t>
  </si>
  <si>
    <t>Community 5 - wnn</t>
  </si>
  <si>
    <t>Community 6 - wnn</t>
  </si>
  <si>
    <t>Community 6 - wnv</t>
  </si>
  <si>
    <t>Community 2 - wnv</t>
  </si>
  <si>
    <t>Community 1 - wnv</t>
  </si>
  <si>
    <t>Community 5 - wnv</t>
  </si>
  <si>
    <t>Community 4 - wnv</t>
  </si>
  <si>
    <t>Community 3 - wnv</t>
  </si>
  <si>
    <t>mining &amp; minerals extraction</t>
  </si>
  <si>
    <t>upper atmos process &amp; geospace</t>
  </si>
  <si>
    <t>mantle &amp; core processes</t>
  </si>
  <si>
    <t>crop science</t>
  </si>
  <si>
    <t>animal &amp; human physiology</t>
  </si>
  <si>
    <t>astron. &amp; space sci. technol.</t>
  </si>
  <si>
    <t>bionanoscience</t>
  </si>
  <si>
    <t>bionanotechnology</t>
  </si>
  <si>
    <t>combinatorial chemistry</t>
  </si>
  <si>
    <t>galactic &amp; interstellar astron</t>
  </si>
  <si>
    <t>musculoskeletal system</t>
  </si>
  <si>
    <t>nuclear structure</t>
  </si>
  <si>
    <t>safety &amp; reliability of plant</t>
  </si>
  <si>
    <t>stem cell biology</t>
  </si>
  <si>
    <t>accelerator r&amp;d</t>
  </si>
  <si>
    <t>agricultural systems</t>
  </si>
  <si>
    <t>applied linguistics</t>
  </si>
  <si>
    <t>archaeology of literate soc.</t>
  </si>
  <si>
    <t>cell cycle</t>
  </si>
  <si>
    <t>cultural history</t>
  </si>
  <si>
    <t>cultural studies &amp; pop culture</t>
  </si>
  <si>
    <t>design htp</t>
  </si>
  <si>
    <t>drama &amp; theatre - other</t>
  </si>
  <si>
    <t>economic &amp; social history</t>
  </si>
  <si>
    <t>environmental informatics</t>
  </si>
  <si>
    <t>escience</t>
  </si>
  <si>
    <t>human geography</t>
  </si>
  <si>
    <t>interpreting &amp; translation</t>
  </si>
  <si>
    <t>language acquisition</t>
  </si>
  <si>
    <t>language training/educational</t>
  </si>
  <si>
    <t>languages &amp; linguistics</t>
  </si>
  <si>
    <t>policy, arts mgmt &amp; creat ind</t>
  </si>
  <si>
    <t>psycholinguistics</t>
  </si>
  <si>
    <t>publishing</t>
  </si>
  <si>
    <t>science-based archaeology</t>
  </si>
  <si>
    <t>sociolinguistics</t>
  </si>
  <si>
    <t>C9</t>
  </si>
  <si>
    <t>C10</t>
  </si>
  <si>
    <t>Community 7 - wnv</t>
  </si>
  <si>
    <t>unweighted</t>
  </si>
  <si>
    <t>C1-10</t>
  </si>
  <si>
    <t>Community 1-10</t>
  </si>
  <si>
    <t>weighted by value of common grants</t>
  </si>
  <si>
    <t>weighted by normalized number of common grants</t>
  </si>
  <si>
    <t>weighted by normalized value of common grants</t>
  </si>
  <si>
    <t>weighted by number of common grants</t>
  </si>
  <si>
    <t>Total number within communities</t>
  </si>
  <si>
    <t>Total value within communities</t>
  </si>
  <si>
    <t>Total number within communities (unique)</t>
  </si>
  <si>
    <t>Total value within communities (unique)</t>
  </si>
  <si>
    <t>Total number within network (unique)</t>
  </si>
  <si>
    <t>Total value within network (unique)</t>
  </si>
  <si>
    <t>Total number between communities (unique)</t>
  </si>
  <si>
    <t>Total value between communities (unique)</t>
  </si>
</sst>
</file>

<file path=xl/styles.xml><?xml version="1.0" encoding="utf-8"?>
<styleSheet xmlns="http://schemas.openxmlformats.org/spreadsheetml/2006/main">
  <numFmts count="3">
    <numFmt numFmtId="8" formatCode="&quot;£&quot;#,##0.00;[Red]\-&quot;£&quot;#,##0.00"/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4" xfId="0" applyBorder="1"/>
    <xf numFmtId="165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 applyAlignment="1">
      <alignment horizontal="center"/>
    </xf>
    <xf numFmtId="1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1" fillId="0" borderId="5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/>
    <xf numFmtId="1" fontId="0" fillId="0" borderId="2" xfId="0" applyNumberFormat="1" applyBorder="1" applyAlignment="1">
      <alignment horizontal="center"/>
    </xf>
    <xf numFmtId="1" fontId="0" fillId="0" borderId="10" xfId="0" applyNumberFormat="1" applyBorder="1"/>
    <xf numFmtId="1" fontId="0" fillId="0" borderId="3" xfId="0" applyNumberFormat="1" applyBorder="1"/>
    <xf numFmtId="1" fontId="0" fillId="0" borderId="10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8" fontId="0" fillId="3" borderId="1" xfId="0" applyNumberFormat="1" applyFill="1" applyBorder="1"/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8" fontId="0" fillId="3" borderId="2" xfId="0" applyNumberFormat="1" applyFill="1" applyBorder="1"/>
    <xf numFmtId="0" fontId="0" fillId="3" borderId="2" xfId="0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1" xfId="0" applyNumberFormat="1" applyFill="1" applyBorder="1"/>
    <xf numFmtId="1" fontId="0" fillId="3" borderId="2" xfId="0" applyNumberFormat="1" applyFill="1" applyBorder="1"/>
    <xf numFmtId="0" fontId="0" fillId="0" borderId="14" xfId="0" applyBorder="1"/>
    <xf numFmtId="0" fontId="0" fillId="0" borderId="13" xfId="0" applyBorder="1"/>
    <xf numFmtId="0" fontId="1" fillId="4" borderId="10" xfId="0" applyFont="1" applyFill="1" applyBorder="1" applyAlignment="1">
      <alignment horizontal="right"/>
    </xf>
    <xf numFmtId="1" fontId="0" fillId="4" borderId="1" xfId="0" applyNumberFormat="1" applyFill="1" applyBorder="1"/>
    <xf numFmtId="8" fontId="0" fillId="4" borderId="1" xfId="0" applyNumberFormat="1" applyFill="1" applyBorder="1"/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1" fontId="0" fillId="4" borderId="2" xfId="0" applyNumberFormat="1" applyFill="1" applyBorder="1"/>
    <xf numFmtId="8" fontId="0" fillId="4" borderId="2" xfId="0" applyNumberFormat="1" applyFill="1" applyBorder="1"/>
    <xf numFmtId="0" fontId="1" fillId="5" borderId="10" xfId="0" applyFont="1" applyFill="1" applyBorder="1" applyAlignment="1">
      <alignment horizontal="right"/>
    </xf>
    <xf numFmtId="1" fontId="0" fillId="5" borderId="1" xfId="0" applyNumberFormat="1" applyFill="1" applyBorder="1"/>
    <xf numFmtId="8" fontId="0" fillId="5" borderId="1" xfId="0" applyNumberFormat="1" applyFill="1" applyBorder="1"/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1" fontId="0" fillId="5" borderId="2" xfId="0" applyNumberFormat="1" applyFill="1" applyBorder="1"/>
    <xf numFmtId="8" fontId="0" fillId="5" borderId="2" xfId="0" applyNumberFormat="1" applyFill="1" applyBorder="1"/>
    <xf numFmtId="0" fontId="1" fillId="6" borderId="10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1" fontId="0" fillId="6" borderId="2" xfId="0" applyNumberFormat="1" applyFill="1" applyBorder="1"/>
    <xf numFmtId="8" fontId="0" fillId="6" borderId="2" xfId="0" applyNumberFormat="1" applyFill="1" applyBorder="1"/>
    <xf numFmtId="0" fontId="1" fillId="7" borderId="8" xfId="0" applyFont="1" applyFill="1" applyBorder="1" applyAlignment="1">
      <alignment horizontal="right"/>
    </xf>
    <xf numFmtId="1" fontId="0" fillId="7" borderId="3" xfId="0" applyNumberFormat="1" applyFill="1" applyBorder="1"/>
    <xf numFmtId="8" fontId="0" fillId="7" borderId="3" xfId="0" applyNumberFormat="1" applyFill="1" applyBorder="1"/>
    <xf numFmtId="8" fontId="0" fillId="7" borderId="1" xfId="0" applyNumberFormat="1" applyFill="1" applyBorder="1"/>
    <xf numFmtId="0" fontId="1" fillId="7" borderId="1" xfId="0" applyFont="1" applyFill="1" applyBorder="1" applyAlignment="1">
      <alignment horizontal="right"/>
    </xf>
    <xf numFmtId="8" fontId="0" fillId="4" borderId="10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8" fontId="0" fillId="5" borderId="10" xfId="0" applyNumberFormat="1" applyFill="1" applyBorder="1"/>
    <xf numFmtId="8" fontId="0" fillId="5" borderId="3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8" fontId="0" fillId="6" borderId="10" xfId="0" applyNumberFormat="1" applyFill="1" applyBorder="1"/>
    <xf numFmtId="0" fontId="0" fillId="6" borderId="10" xfId="0" applyFill="1" applyBorder="1" applyAlignment="1">
      <alignment horizontal="center"/>
    </xf>
    <xf numFmtId="8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7" borderId="3" xfId="0" applyFont="1" applyFill="1" applyBorder="1" applyAlignment="1">
      <alignment horizontal="right"/>
    </xf>
    <xf numFmtId="8" fontId="0" fillId="7" borderId="0" xfId="0" applyNumberFormat="1" applyFill="1"/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1" fontId="0" fillId="4" borderId="10" xfId="0" applyNumberFormat="1" applyFill="1" applyBorder="1"/>
    <xf numFmtId="1" fontId="0" fillId="5" borderId="10" xfId="0" applyNumberFormat="1" applyFill="1" applyBorder="1"/>
    <xf numFmtId="1" fontId="0" fillId="6" borderId="10" xfId="0" applyNumberFormat="1" applyFill="1" applyBorder="1"/>
    <xf numFmtId="1" fontId="0" fillId="6" borderId="1" xfId="0" applyNumberFormat="1" applyFill="1" applyBorder="1"/>
    <xf numFmtId="1" fontId="0" fillId="7" borderId="1" xfId="0" applyNumberFormat="1" applyFill="1" applyBorder="1"/>
    <xf numFmtId="1" fontId="0" fillId="6" borderId="2" xfId="0" applyNumberFormat="1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5" borderId="3" xfId="0" applyNumberFormat="1" applyFill="1" applyBorder="1"/>
    <xf numFmtId="1" fontId="0" fillId="5" borderId="1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9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2" fillId="2" borderId="15" xfId="0" applyFont="1" applyFill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0" fillId="0" borderId="21" xfId="0" applyBorder="1"/>
    <xf numFmtId="1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Border="1"/>
    <xf numFmtId="0" fontId="1" fillId="0" borderId="4" xfId="0" applyFon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4" xfId="0" applyNumberFormat="1" applyBorder="1"/>
    <xf numFmtId="1" fontId="0" fillId="0" borderId="2" xfId="0" applyNumberFormat="1" applyBorder="1" applyAlignment="1">
      <alignment horizontal="right"/>
    </xf>
    <xf numFmtId="1" fontId="0" fillId="5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7" borderId="3" xfId="0" applyNumberFormat="1" applyFill="1" applyBorder="1" applyAlignment="1">
      <alignment horizontal="right"/>
    </xf>
    <xf numFmtId="1" fontId="0" fillId="6" borderId="3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8" fontId="0" fillId="4" borderId="2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8" fontId="0" fillId="5" borderId="1" xfId="0" applyNumberFormat="1" applyFill="1" applyBorder="1" applyAlignment="1">
      <alignment horizontal="right"/>
    </xf>
    <xf numFmtId="1" fontId="0" fillId="5" borderId="1" xfId="0" applyNumberFormat="1" applyFill="1" applyBorder="1" applyAlignment="1">
      <alignment horizontal="right"/>
    </xf>
    <xf numFmtId="8" fontId="0" fillId="5" borderId="2" xfId="0" applyNumberFormat="1" applyFill="1" applyBorder="1" applyAlignment="1">
      <alignment horizontal="right"/>
    </xf>
    <xf numFmtId="1" fontId="0" fillId="5" borderId="2" xfId="0" applyNumberFormat="1" applyFill="1" applyBorder="1" applyAlignment="1">
      <alignment horizontal="right"/>
    </xf>
    <xf numFmtId="8" fontId="0" fillId="6" borderId="2" xfId="0" applyNumberFormat="1" applyFill="1" applyBorder="1" applyAlignment="1">
      <alignment horizontal="right"/>
    </xf>
    <xf numFmtId="1" fontId="0" fillId="6" borderId="2" xfId="0" applyNumberFormat="1" applyFill="1" applyBorder="1" applyAlignment="1">
      <alignment horizontal="right"/>
    </xf>
    <xf numFmtId="1" fontId="0" fillId="6" borderId="2" xfId="0" applyNumberFormat="1" applyFill="1" applyBorder="1" applyAlignment="1"/>
    <xf numFmtId="8" fontId="0" fillId="7" borderId="1" xfId="0" applyNumberFormat="1" applyFill="1" applyBorder="1" applyAlignment="1">
      <alignment horizontal="center"/>
    </xf>
    <xf numFmtId="1" fontId="0" fillId="3" borderId="3" xfId="0" applyNumberFormat="1" applyFill="1" applyBorder="1"/>
    <xf numFmtId="8" fontId="0" fillId="3" borderId="3" xfId="0" applyNumberFormat="1" applyFill="1" applyBorder="1"/>
    <xf numFmtId="1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8" fontId="0" fillId="3" borderId="1" xfId="0" applyNumberForma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8" fontId="0" fillId="3" borderId="2" xfId="0" applyNumberFormat="1" applyFill="1" applyBorder="1" applyAlignment="1">
      <alignment horizontal="right"/>
    </xf>
    <xf numFmtId="0" fontId="1" fillId="0" borderId="0" xfId="0" applyFont="1" applyFill="1" applyBorder="1" applyAlignment="1"/>
    <xf numFmtId="1" fontId="0" fillId="4" borderId="3" xfId="0" applyNumberFormat="1" applyFill="1" applyBorder="1"/>
    <xf numFmtId="8" fontId="0" fillId="4" borderId="3" xfId="0" applyNumberFormat="1" applyFill="1" applyBorder="1"/>
    <xf numFmtId="0" fontId="0" fillId="6" borderId="3" xfId="0" applyFill="1" applyBorder="1" applyAlignment="1">
      <alignment horizontal="center"/>
    </xf>
    <xf numFmtId="8" fontId="0" fillId="6" borderId="2" xfId="0" applyNumberFormat="1" applyFill="1" applyBorder="1" applyAlignment="1"/>
    <xf numFmtId="8" fontId="0" fillId="6" borderId="1" xfId="0" applyNumberFormat="1" applyFill="1" applyBorder="1" applyAlignment="1">
      <alignment horizontal="center"/>
    </xf>
    <xf numFmtId="8" fontId="0" fillId="7" borderId="3" xfId="0" applyNumberFormat="1" applyFill="1" applyBorder="1" applyAlignment="1">
      <alignment horizontal="right"/>
    </xf>
    <xf numFmtId="0" fontId="0" fillId="0" borderId="0" xfId="0"/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/>
    <xf numFmtId="0" fontId="1" fillId="0" borderId="5" xfId="0" applyFon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/>
    <xf numFmtId="1" fontId="0" fillId="0" borderId="3" xfId="0" applyNumberFormat="1" applyBorder="1" applyAlignment="1">
      <alignment horizontal="center"/>
    </xf>
    <xf numFmtId="0" fontId="2" fillId="2" borderId="15" xfId="0" applyFont="1" applyFill="1" applyBorder="1"/>
    <xf numFmtId="0" fontId="1" fillId="0" borderId="1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8" fontId="0" fillId="3" borderId="1" xfId="0" applyNumberFormat="1" applyFill="1" applyBorder="1" applyAlignment="1">
      <alignment horizontal="center"/>
    </xf>
    <xf numFmtId="8" fontId="0" fillId="3" borderId="2" xfId="0" applyNumberFormat="1" applyFill="1" applyBorder="1" applyAlignment="1">
      <alignment horizontal="center"/>
    </xf>
    <xf numFmtId="8" fontId="0" fillId="4" borderId="1" xfId="0" applyNumberFormat="1" applyFill="1" applyBorder="1" applyAlignment="1">
      <alignment horizontal="center"/>
    </xf>
    <xf numFmtId="8" fontId="0" fillId="5" borderId="1" xfId="0" applyNumberFormat="1" applyFill="1" applyBorder="1" applyAlignment="1">
      <alignment horizontal="center"/>
    </xf>
    <xf numFmtId="8" fontId="0" fillId="5" borderId="2" xfId="0" applyNumberFormat="1" applyFill="1" applyBorder="1" applyAlignment="1">
      <alignment horizontal="center"/>
    </xf>
    <xf numFmtId="8" fontId="0" fillId="6" borderId="3" xfId="0" applyNumberFormat="1" applyFill="1" applyBorder="1" applyAlignment="1">
      <alignment horizontal="center"/>
    </xf>
    <xf numFmtId="8" fontId="0" fillId="6" borderId="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8" fontId="0" fillId="7" borderId="3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8" fontId="0" fillId="3" borderId="22" xfId="0" applyNumberFormat="1" applyFill="1" applyBorder="1" applyAlignment="1">
      <alignment horizontal="center"/>
    </xf>
    <xf numFmtId="8" fontId="0" fillId="3" borderId="23" xfId="0" applyNumberFormat="1" applyFill="1" applyBorder="1" applyAlignment="1">
      <alignment horizontal="center"/>
    </xf>
    <xf numFmtId="8" fontId="0" fillId="4" borderId="22" xfId="0" applyNumberFormat="1" applyFill="1" applyBorder="1" applyAlignment="1">
      <alignment horizontal="center"/>
    </xf>
    <xf numFmtId="8" fontId="0" fillId="4" borderId="23" xfId="0" applyNumberFormat="1" applyFill="1" applyBorder="1" applyAlignment="1">
      <alignment horizontal="center"/>
    </xf>
    <xf numFmtId="8" fontId="0" fillId="5" borderId="22" xfId="0" applyNumberFormat="1" applyFill="1" applyBorder="1" applyAlignment="1">
      <alignment horizontal="center"/>
    </xf>
    <xf numFmtId="8" fontId="0" fillId="5" borderId="23" xfId="0" applyNumberFormat="1" applyFill="1" applyBorder="1" applyAlignment="1">
      <alignment horizontal="center"/>
    </xf>
    <xf numFmtId="8" fontId="0" fillId="6" borderId="24" xfId="0" applyNumberFormat="1" applyFill="1" applyBorder="1" applyAlignment="1">
      <alignment horizontal="center"/>
    </xf>
    <xf numFmtId="8" fontId="0" fillId="6" borderId="25" xfId="0" applyNumberFormat="1" applyFill="1" applyBorder="1" applyAlignment="1">
      <alignment horizontal="center"/>
    </xf>
    <xf numFmtId="8" fontId="0" fillId="7" borderId="22" xfId="0" applyNumberFormat="1" applyFill="1" applyBorder="1" applyAlignment="1">
      <alignment horizontal="center"/>
    </xf>
    <xf numFmtId="8" fontId="0" fillId="3" borderId="9" xfId="0" applyNumberFormat="1" applyFill="1" applyBorder="1" applyAlignment="1">
      <alignment horizontal="center"/>
    </xf>
    <xf numFmtId="8" fontId="0" fillId="4" borderId="9" xfId="0" applyNumberFormat="1" applyFill="1" applyBorder="1" applyAlignment="1">
      <alignment horizontal="center"/>
    </xf>
    <xf numFmtId="8" fontId="0" fillId="6" borderId="26" xfId="0" applyNumberFormat="1" applyFill="1" applyBorder="1" applyAlignment="1">
      <alignment horizontal="center"/>
    </xf>
    <xf numFmtId="8" fontId="0" fillId="7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27" xfId="0" applyNumberFormat="1" applyFill="1" applyBorder="1" applyAlignment="1">
      <alignment horizontal="center"/>
    </xf>
    <xf numFmtId="1" fontId="0" fillId="3" borderId="28" xfId="0" applyNumberFormat="1" applyFill="1" applyBorder="1" applyAlignment="1">
      <alignment horizontal="center"/>
    </xf>
    <xf numFmtId="8" fontId="0" fillId="3" borderId="3" xfId="0" applyNumberFormat="1" applyFill="1" applyBorder="1" applyAlignment="1">
      <alignment horizontal="center"/>
    </xf>
    <xf numFmtId="1" fontId="0" fillId="4" borderId="30" xfId="0" applyNumberFormat="1" applyFill="1" applyBorder="1" applyAlignment="1">
      <alignment horizontal="center"/>
    </xf>
    <xf numFmtId="1" fontId="0" fillId="5" borderId="30" xfId="0" applyNumberFormat="1" applyFill="1" applyBorder="1" applyAlignment="1">
      <alignment horizontal="center"/>
    </xf>
    <xf numFmtId="1" fontId="0" fillId="6" borderId="30" xfId="0" applyNumberFormat="1" applyFill="1" applyBorder="1" applyAlignment="1">
      <alignment horizontal="center"/>
    </xf>
    <xf numFmtId="1" fontId="0" fillId="7" borderId="30" xfId="0" applyNumberFormat="1" applyFill="1" applyBorder="1" applyAlignment="1">
      <alignment horizontal="center"/>
    </xf>
    <xf numFmtId="8" fontId="0" fillId="3" borderId="24" xfId="0" applyNumberFormat="1" applyFill="1" applyBorder="1" applyAlignment="1">
      <alignment horizontal="center"/>
    </xf>
    <xf numFmtId="1" fontId="0" fillId="4" borderId="28" xfId="0" applyNumberFormat="1" applyFill="1" applyBorder="1" applyAlignment="1">
      <alignment horizontal="center"/>
    </xf>
    <xf numFmtId="8" fontId="0" fillId="4" borderId="24" xfId="0" applyNumberFormat="1" applyFill="1" applyBorder="1" applyAlignment="1">
      <alignment horizontal="center"/>
    </xf>
    <xf numFmtId="8" fontId="0" fillId="4" borderId="3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27" xfId="0" applyNumberFormat="1" applyFill="1" applyBorder="1" applyAlignment="1">
      <alignment horizontal="center"/>
    </xf>
    <xf numFmtId="8" fontId="0" fillId="4" borderId="32" xfId="0" applyNumberFormat="1" applyFill="1" applyBorder="1" applyAlignment="1">
      <alignment horizontal="center"/>
    </xf>
    <xf numFmtId="1" fontId="0" fillId="5" borderId="28" xfId="0" applyNumberFormat="1" applyFill="1" applyBorder="1" applyAlignment="1">
      <alignment horizontal="center"/>
    </xf>
    <xf numFmtId="8" fontId="0" fillId="5" borderId="30" xfId="0" applyNumberFormat="1" applyFill="1" applyBorder="1" applyAlignment="1">
      <alignment horizontal="center"/>
    </xf>
    <xf numFmtId="8" fontId="0" fillId="5" borderId="3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0" fillId="5" borderId="27" xfId="0" applyNumberFormat="1" applyFill="1" applyBorder="1" applyAlignment="1">
      <alignment horizontal="center"/>
    </xf>
    <xf numFmtId="1" fontId="0" fillId="6" borderId="28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8" fontId="0" fillId="6" borderId="22" xfId="0" applyNumberFormat="1" applyFill="1" applyBorder="1" applyAlignment="1">
      <alignment horizontal="center"/>
    </xf>
    <xf numFmtId="1" fontId="0" fillId="6" borderId="27" xfId="0" applyNumberFormat="1" applyFill="1" applyBorder="1" applyAlignment="1">
      <alignment horizontal="center"/>
    </xf>
    <xf numFmtId="8" fontId="0" fillId="6" borderId="32" xfId="0" applyNumberFormat="1" applyFill="1" applyBorder="1" applyAlignment="1">
      <alignment horizontal="center"/>
    </xf>
    <xf numFmtId="8" fontId="0" fillId="6" borderId="23" xfId="0" applyNumberFormat="1" applyFill="1" applyBorder="1" applyAlignment="1">
      <alignment horizontal="center"/>
    </xf>
    <xf numFmtId="1" fontId="0" fillId="4" borderId="29" xfId="0" applyNumberFormat="1" applyFill="1" applyBorder="1" applyAlignment="1">
      <alignment horizontal="center"/>
    </xf>
    <xf numFmtId="1" fontId="0" fillId="5" borderId="29" xfId="0" applyNumberFormat="1" applyFill="1" applyBorder="1" applyAlignment="1">
      <alignment horizontal="center"/>
    </xf>
    <xf numFmtId="1" fontId="0" fillId="6" borderId="29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8" fontId="0" fillId="7" borderId="30" xfId="0" applyNumberFormat="1" applyFill="1" applyBorder="1" applyAlignment="1">
      <alignment horizontal="center"/>
    </xf>
    <xf numFmtId="0" fontId="1" fillId="0" borderId="27" xfId="0" applyFont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29" xfId="0" applyFont="1" applyBorder="1" applyAlignment="1">
      <alignment horizontal="right"/>
    </xf>
    <xf numFmtId="1" fontId="0" fillId="3" borderId="24" xfId="0" applyNumberFormat="1" applyFill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1" fontId="0" fillId="3" borderId="3" xfId="0" applyNumberFormat="1" applyFill="1" applyBorder="1" applyAlignment="1">
      <alignment horizontal="right"/>
    </xf>
    <xf numFmtId="1" fontId="0" fillId="7" borderId="31" xfId="0" applyNumberForma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8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nodes_5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odes_4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odes_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des_2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odes_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od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8"/>
  <sheetViews>
    <sheetView workbookViewId="0">
      <selection activeCell="D10" sqref="D10"/>
    </sheetView>
  </sheetViews>
  <sheetFormatPr defaultRowHeight="15"/>
  <cols>
    <col min="3" max="3" width="47.28515625" bestFit="1" customWidth="1"/>
  </cols>
  <sheetData>
    <row r="3" spans="2:3">
      <c r="B3" s="167" t="s">
        <v>23</v>
      </c>
      <c r="C3" s="170" t="s">
        <v>336</v>
      </c>
    </row>
    <row r="4" spans="2:3">
      <c r="B4" s="167" t="s">
        <v>24</v>
      </c>
      <c r="C4" s="170" t="s">
        <v>342</v>
      </c>
    </row>
    <row r="5" spans="2:3" s="153" customFormat="1">
      <c r="B5" s="168" t="s">
        <v>25</v>
      </c>
      <c r="C5" s="171" t="s">
        <v>339</v>
      </c>
    </row>
    <row r="6" spans="2:3" s="153" customFormat="1">
      <c r="B6" s="167" t="s">
        <v>26</v>
      </c>
      <c r="C6" s="170" t="s">
        <v>340</v>
      </c>
    </row>
    <row r="7" spans="2:3" ht="15.75" thickBot="1">
      <c r="B7" s="169" t="s">
        <v>27</v>
      </c>
      <c r="C7" s="172" t="s">
        <v>341</v>
      </c>
    </row>
    <row r="8" spans="2:3">
      <c r="B8" s="173" t="s">
        <v>337</v>
      </c>
      <c r="C8" s="174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2"/>
  <sheetViews>
    <sheetView topLeftCell="A48" workbookViewId="0">
      <selection activeCell="F52" sqref="F52:F70"/>
    </sheetView>
  </sheetViews>
  <sheetFormatPr defaultRowHeight="15"/>
  <cols>
    <col min="2" max="2" width="28.5703125" bestFit="1" customWidth="1"/>
    <col min="3" max="4" width="10.85546875" bestFit="1" customWidth="1"/>
    <col min="5" max="5" width="13.7109375" bestFit="1" customWidth="1"/>
    <col min="6" max="7" width="10.85546875" bestFit="1" customWidth="1"/>
    <col min="10" max="10" width="9.140625" customWidth="1"/>
  </cols>
  <sheetData>
    <row r="1" spans="2:8">
      <c r="H1" s="41"/>
    </row>
    <row r="2" spans="2:8" ht="15.75" thickBot="1">
      <c r="H2" s="41"/>
    </row>
    <row r="3" spans="2:8" ht="15.75" thickBot="1">
      <c r="B3" s="105" t="s">
        <v>43</v>
      </c>
      <c r="C3" s="229" t="s">
        <v>23</v>
      </c>
      <c r="D3" s="155" t="s">
        <v>24</v>
      </c>
      <c r="E3" s="155" t="s">
        <v>25</v>
      </c>
      <c r="F3" s="230" t="s">
        <v>26</v>
      </c>
      <c r="G3" s="230" t="s">
        <v>27</v>
      </c>
      <c r="H3" s="41"/>
    </row>
    <row r="4" spans="2:8">
      <c r="B4" s="2" t="s">
        <v>0</v>
      </c>
      <c r="C4" s="141">
        <v>223</v>
      </c>
      <c r="D4" s="141">
        <v>223</v>
      </c>
      <c r="E4" s="141">
        <v>223</v>
      </c>
      <c r="F4" s="141">
        <v>223</v>
      </c>
      <c r="G4" s="141">
        <v>223</v>
      </c>
      <c r="H4" s="41"/>
    </row>
    <row r="5" spans="2:8">
      <c r="B5" s="2" t="s">
        <v>1</v>
      </c>
      <c r="C5" s="7">
        <v>2008</v>
      </c>
      <c r="D5" s="7">
        <v>2008</v>
      </c>
      <c r="E5" s="7">
        <v>2008</v>
      </c>
      <c r="F5" s="7">
        <v>2008</v>
      </c>
      <c r="G5" s="7">
        <v>2008</v>
      </c>
      <c r="H5" s="41"/>
    </row>
    <row r="6" spans="2:8">
      <c r="B6" s="2" t="s">
        <v>2</v>
      </c>
      <c r="C6" s="10" t="s">
        <v>19</v>
      </c>
      <c r="D6" s="10" t="s">
        <v>19</v>
      </c>
      <c r="E6" s="10" t="s">
        <v>19</v>
      </c>
      <c r="F6" s="10" t="s">
        <v>19</v>
      </c>
      <c r="G6" s="10" t="s">
        <v>19</v>
      </c>
      <c r="H6" s="41"/>
    </row>
    <row r="7" spans="2:8">
      <c r="B7" s="2" t="s">
        <v>3</v>
      </c>
      <c r="C7" s="10" t="s">
        <v>20</v>
      </c>
      <c r="D7" s="10" t="s">
        <v>21</v>
      </c>
      <c r="E7" s="10" t="s">
        <v>21</v>
      </c>
      <c r="F7" s="10" t="s">
        <v>21</v>
      </c>
      <c r="G7" s="10" t="s">
        <v>21</v>
      </c>
      <c r="H7" s="41"/>
    </row>
    <row r="8" spans="2:8">
      <c r="B8" s="2" t="s">
        <v>4</v>
      </c>
      <c r="C8" s="10" t="s">
        <v>21</v>
      </c>
      <c r="D8" s="10" t="s">
        <v>21</v>
      </c>
      <c r="E8" s="10" t="s">
        <v>21</v>
      </c>
      <c r="F8" s="10" t="s">
        <v>21</v>
      </c>
      <c r="G8" s="10" t="s">
        <v>21</v>
      </c>
      <c r="H8" s="41"/>
    </row>
    <row r="9" spans="2:8">
      <c r="B9" s="2" t="s">
        <v>5</v>
      </c>
      <c r="C9" s="6">
        <v>18.009</v>
      </c>
      <c r="D9" s="6">
        <v>18.009</v>
      </c>
      <c r="E9" s="6">
        <v>18.009</v>
      </c>
      <c r="F9" s="6">
        <v>18.009</v>
      </c>
      <c r="G9" s="6">
        <v>18.009</v>
      </c>
      <c r="H9" s="41"/>
    </row>
    <row r="10" spans="2:8">
      <c r="B10" s="2" t="s">
        <v>6</v>
      </c>
      <c r="C10" s="14" t="s">
        <v>22</v>
      </c>
      <c r="D10" s="6">
        <v>54.896999999999998</v>
      </c>
      <c r="E10" s="6">
        <v>106052111.83</v>
      </c>
      <c r="F10" s="12">
        <v>19.542999999999999</v>
      </c>
      <c r="G10" s="12">
        <v>22.35</v>
      </c>
      <c r="H10" s="41"/>
    </row>
    <row r="11" spans="2:8">
      <c r="B11" s="2" t="s">
        <v>7</v>
      </c>
      <c r="C11" s="5">
        <v>5</v>
      </c>
      <c r="D11" s="5">
        <v>8</v>
      </c>
      <c r="E11" s="5">
        <v>14064473</v>
      </c>
      <c r="F11" s="13">
        <v>5</v>
      </c>
      <c r="G11" s="13">
        <v>6</v>
      </c>
      <c r="H11" s="41"/>
    </row>
    <row r="12" spans="2:8">
      <c r="B12" s="2" t="s">
        <v>8</v>
      </c>
      <c r="C12" s="5">
        <v>3</v>
      </c>
      <c r="D12" s="5">
        <v>3</v>
      </c>
      <c r="E12" s="5">
        <v>3</v>
      </c>
      <c r="F12" s="5">
        <v>3</v>
      </c>
      <c r="G12" s="5">
        <v>3</v>
      </c>
      <c r="H12" s="41"/>
    </row>
    <row r="13" spans="2:8">
      <c r="B13" s="2" t="s">
        <v>9</v>
      </c>
      <c r="C13" s="6">
        <v>8.1000000000000003E-2</v>
      </c>
      <c r="D13" s="6">
        <v>8.1000000000000003E-2</v>
      </c>
      <c r="E13" s="6">
        <v>8.1000000000000003E-2</v>
      </c>
      <c r="F13" s="6">
        <v>8.1000000000000003E-2</v>
      </c>
      <c r="G13" s="6">
        <v>8.1000000000000003E-2</v>
      </c>
      <c r="H13" s="41"/>
    </row>
    <row r="14" spans="2:8">
      <c r="B14" s="2" t="s">
        <v>10</v>
      </c>
      <c r="C14" s="6">
        <v>0.34699999999999998</v>
      </c>
      <c r="D14" s="6">
        <v>0.49</v>
      </c>
      <c r="E14" s="6">
        <v>0.501</v>
      </c>
      <c r="F14" s="12">
        <v>0.373</v>
      </c>
      <c r="G14" s="12">
        <v>0.38500000000000001</v>
      </c>
      <c r="H14" s="41"/>
    </row>
    <row r="15" spans="2:8">
      <c r="B15" s="2" t="s">
        <v>11</v>
      </c>
      <c r="C15" s="7">
        <v>5</v>
      </c>
      <c r="D15" s="7">
        <v>7</v>
      </c>
      <c r="E15" s="7">
        <v>6</v>
      </c>
      <c r="F15" s="15">
        <v>6</v>
      </c>
      <c r="G15" s="15">
        <v>6</v>
      </c>
      <c r="H15" s="41"/>
    </row>
    <row r="16" spans="2:8">
      <c r="B16" s="2" t="s">
        <v>12</v>
      </c>
      <c r="C16" s="7">
        <v>1</v>
      </c>
      <c r="D16" s="7">
        <v>1</v>
      </c>
      <c r="E16" s="7">
        <v>1</v>
      </c>
      <c r="F16" s="15">
        <v>1</v>
      </c>
      <c r="G16" s="15">
        <v>1</v>
      </c>
      <c r="H16" s="41"/>
    </row>
    <row r="17" spans="1:8">
      <c r="B17" s="2" t="s">
        <v>13</v>
      </c>
      <c r="C17" s="6">
        <v>0.42599999999999999</v>
      </c>
      <c r="D17" s="6">
        <v>0.37</v>
      </c>
      <c r="E17" s="6">
        <v>0</v>
      </c>
      <c r="F17" s="12">
        <v>0.42299999999999999</v>
      </c>
      <c r="G17" s="12">
        <v>0.41199999999999998</v>
      </c>
      <c r="H17" s="41"/>
    </row>
    <row r="18" spans="1:8">
      <c r="B18" s="2" t="s">
        <v>14</v>
      </c>
      <c r="C18" s="6">
        <v>154.839</v>
      </c>
      <c r="D18" s="6">
        <v>185.08799999999999</v>
      </c>
      <c r="E18" s="6">
        <v>401.39499999999998</v>
      </c>
      <c r="F18" s="12">
        <v>156.483</v>
      </c>
      <c r="G18" s="12">
        <v>162.63300000000001</v>
      </c>
      <c r="H18" s="41"/>
    </row>
    <row r="19" spans="1:8" ht="15.75" thickBot="1">
      <c r="B19" s="4" t="s">
        <v>15</v>
      </c>
      <c r="C19" s="8">
        <v>29.523</v>
      </c>
      <c r="D19" s="8">
        <v>32.881999999999998</v>
      </c>
      <c r="E19" s="8">
        <v>56.904000000000003</v>
      </c>
      <c r="F19" s="16">
        <v>29.706</v>
      </c>
      <c r="G19" s="16">
        <v>30.388999999999999</v>
      </c>
      <c r="H19" s="41"/>
    </row>
    <row r="20" spans="1:8">
      <c r="B20" s="3" t="s">
        <v>16</v>
      </c>
      <c r="C20" s="9">
        <v>0.59699999999999998</v>
      </c>
      <c r="D20" s="9">
        <v>0.59699999999999998</v>
      </c>
      <c r="E20" s="9">
        <v>0.59699999999999998</v>
      </c>
      <c r="F20" s="9">
        <v>0.59699999999999998</v>
      </c>
      <c r="G20" s="17">
        <v>0.59699999999999998</v>
      </c>
      <c r="H20" s="41"/>
    </row>
    <row r="21" spans="1:8" ht="15.75" thickBot="1">
      <c r="B21" s="4" t="s">
        <v>17</v>
      </c>
      <c r="C21" s="8">
        <v>0.252</v>
      </c>
      <c r="D21" s="8">
        <v>4.8000000000000001E-2</v>
      </c>
      <c r="E21" s="8">
        <v>0.09</v>
      </c>
      <c r="F21" s="16">
        <v>0.20399999999999999</v>
      </c>
      <c r="G21" s="16">
        <v>0.183</v>
      </c>
      <c r="H21" s="41"/>
    </row>
    <row r="22" spans="1:8">
      <c r="B22" s="3" t="s">
        <v>18</v>
      </c>
      <c r="C22" s="9">
        <v>2.395</v>
      </c>
      <c r="D22" s="9">
        <v>2.395</v>
      </c>
      <c r="E22" s="9">
        <v>2.395</v>
      </c>
      <c r="F22" s="17">
        <v>2.395</v>
      </c>
      <c r="G22" s="17">
        <v>2.395</v>
      </c>
      <c r="H22" s="41"/>
    </row>
    <row r="23" spans="1:8">
      <c r="B23" s="107"/>
      <c r="C23" s="112"/>
      <c r="D23" s="112"/>
      <c r="E23" s="112"/>
      <c r="F23" s="113"/>
      <c r="G23" s="113"/>
      <c r="H23" s="41"/>
    </row>
    <row r="24" spans="1:8" ht="15.75" thickBot="1">
      <c r="A24" s="11"/>
      <c r="B24" s="114"/>
      <c r="C24" s="116"/>
      <c r="D24" s="116"/>
      <c r="E24" s="116"/>
      <c r="F24" s="117"/>
      <c r="G24" s="117"/>
      <c r="H24" s="42"/>
    </row>
    <row r="25" spans="1:8">
      <c r="B25" s="107"/>
      <c r="C25" s="112"/>
      <c r="D25" s="112"/>
      <c r="E25" s="112"/>
      <c r="F25" s="113"/>
      <c r="G25" s="113"/>
      <c r="H25" s="41"/>
    </row>
    <row r="26" spans="1:8" ht="15.75" thickBot="1">
      <c r="H26" s="41"/>
    </row>
    <row r="27" spans="1:8" ht="15.75" thickBot="1">
      <c r="B27" s="105" t="s">
        <v>44</v>
      </c>
      <c r="C27" s="229" t="s">
        <v>23</v>
      </c>
      <c r="D27" s="155" t="s">
        <v>24</v>
      </c>
      <c r="E27" s="155" t="s">
        <v>25</v>
      </c>
      <c r="F27" s="230" t="s">
        <v>26</v>
      </c>
      <c r="G27" s="230" t="s">
        <v>27</v>
      </c>
      <c r="H27" s="41"/>
    </row>
    <row r="28" spans="1:8">
      <c r="B28" s="2" t="s">
        <v>0</v>
      </c>
      <c r="C28" s="141">
        <v>208</v>
      </c>
      <c r="D28" s="141">
        <v>208</v>
      </c>
      <c r="E28" s="141">
        <v>208</v>
      </c>
      <c r="F28" s="141">
        <v>208</v>
      </c>
      <c r="G28" s="141">
        <v>208</v>
      </c>
      <c r="H28" s="41"/>
    </row>
    <row r="29" spans="1:8">
      <c r="B29" s="2" t="s">
        <v>1</v>
      </c>
      <c r="C29" s="7">
        <v>3592</v>
      </c>
      <c r="D29" s="7">
        <v>3592</v>
      </c>
      <c r="E29" s="7">
        <v>3592</v>
      </c>
      <c r="F29" s="7">
        <v>3592</v>
      </c>
      <c r="G29" s="7">
        <v>3592</v>
      </c>
      <c r="H29" s="41"/>
    </row>
    <row r="30" spans="1:8">
      <c r="B30" s="2" t="s">
        <v>2</v>
      </c>
      <c r="C30" s="10" t="s">
        <v>19</v>
      </c>
      <c r="D30" s="10" t="s">
        <v>19</v>
      </c>
      <c r="E30" s="10" t="s">
        <v>19</v>
      </c>
      <c r="F30" s="10" t="s">
        <v>19</v>
      </c>
      <c r="G30" s="10" t="s">
        <v>19</v>
      </c>
      <c r="H30" s="41"/>
    </row>
    <row r="31" spans="1:8">
      <c r="B31" s="2" t="s">
        <v>3</v>
      </c>
      <c r="C31" s="10" t="s">
        <v>20</v>
      </c>
      <c r="D31" s="10" t="s">
        <v>21</v>
      </c>
      <c r="E31" s="10" t="s">
        <v>21</v>
      </c>
      <c r="F31" s="10" t="s">
        <v>21</v>
      </c>
      <c r="G31" s="10" t="s">
        <v>21</v>
      </c>
      <c r="H31" s="41"/>
    </row>
    <row r="32" spans="1:8">
      <c r="B32" s="2" t="s">
        <v>4</v>
      </c>
      <c r="C32" s="10" t="s">
        <v>20</v>
      </c>
      <c r="D32" s="10" t="s">
        <v>20</v>
      </c>
      <c r="E32" s="10" t="s">
        <v>20</v>
      </c>
      <c r="F32" s="10" t="s">
        <v>20</v>
      </c>
      <c r="G32" s="10" t="s">
        <v>20</v>
      </c>
      <c r="H32" s="41"/>
    </row>
    <row r="33" spans="1:8">
      <c r="B33" s="2" t="s">
        <v>5</v>
      </c>
      <c r="C33" s="6">
        <v>34.537999999999997</v>
      </c>
      <c r="D33" s="6">
        <v>34.537999999999997</v>
      </c>
      <c r="E33" s="6">
        <v>34.537999999999997</v>
      </c>
      <c r="F33" s="6">
        <v>34.537999999999997</v>
      </c>
      <c r="G33" s="6">
        <v>34.537999999999997</v>
      </c>
      <c r="H33" s="41"/>
    </row>
    <row r="34" spans="1:8">
      <c r="B34" s="2" t="s">
        <v>6</v>
      </c>
      <c r="C34" s="14" t="s">
        <v>22</v>
      </c>
      <c r="D34" s="6">
        <v>222.93299999999999</v>
      </c>
      <c r="E34" s="6">
        <v>168023426.97099999</v>
      </c>
      <c r="F34" s="12">
        <v>35.337000000000003</v>
      </c>
      <c r="G34" s="12">
        <v>36.423000000000002</v>
      </c>
      <c r="H34" s="41"/>
    </row>
    <row r="35" spans="1:8">
      <c r="B35" s="2" t="s">
        <v>7</v>
      </c>
      <c r="C35" s="5">
        <v>5</v>
      </c>
      <c r="D35" s="5">
        <v>7</v>
      </c>
      <c r="E35" s="5">
        <v>24685363</v>
      </c>
      <c r="F35" s="13">
        <v>5</v>
      </c>
      <c r="G35" s="13">
        <v>5</v>
      </c>
      <c r="H35" s="41"/>
    </row>
    <row r="36" spans="1:8">
      <c r="B36" s="2" t="s">
        <v>8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41"/>
    </row>
    <row r="37" spans="1:8">
      <c r="B37" s="2" t="s">
        <v>9</v>
      </c>
      <c r="C37" s="6">
        <v>0.16700000000000001</v>
      </c>
      <c r="D37" s="6">
        <v>0.16700000000000001</v>
      </c>
      <c r="E37" s="6">
        <v>0.16700000000000001</v>
      </c>
      <c r="F37" s="6">
        <v>0.16700000000000001</v>
      </c>
      <c r="G37" s="6">
        <v>0.16700000000000001</v>
      </c>
      <c r="H37" s="41"/>
    </row>
    <row r="38" spans="1:8">
      <c r="B38" s="2" t="s">
        <v>10</v>
      </c>
      <c r="C38" s="6">
        <v>0.26400000000000001</v>
      </c>
      <c r="D38" s="6">
        <v>0.436</v>
      </c>
      <c r="E38" s="6">
        <v>0.52700000000000002</v>
      </c>
      <c r="F38" s="12">
        <v>0.27100000000000002</v>
      </c>
      <c r="G38" s="12">
        <v>0.27900000000000003</v>
      </c>
      <c r="H38" s="41"/>
    </row>
    <row r="39" spans="1:8">
      <c r="B39" s="2" t="s">
        <v>11</v>
      </c>
      <c r="C39" s="7">
        <v>5</v>
      </c>
      <c r="D39" s="7">
        <v>7</v>
      </c>
      <c r="E39" s="7">
        <v>7</v>
      </c>
      <c r="F39" s="15">
        <v>5</v>
      </c>
      <c r="G39" s="15">
        <v>5</v>
      </c>
      <c r="H39" s="41"/>
    </row>
    <row r="40" spans="1:8">
      <c r="B40" s="2" t="s">
        <v>12</v>
      </c>
      <c r="C40" s="7">
        <v>2</v>
      </c>
      <c r="D40" s="7">
        <v>2</v>
      </c>
      <c r="E40" s="7">
        <v>2</v>
      </c>
      <c r="F40" s="15">
        <v>2</v>
      </c>
      <c r="G40" s="15">
        <v>2</v>
      </c>
      <c r="H40" s="41"/>
    </row>
    <row r="41" spans="1:8">
      <c r="B41" s="2" t="s">
        <v>13</v>
      </c>
      <c r="C41" s="6">
        <v>0.245</v>
      </c>
      <c r="D41" s="6">
        <v>0.221</v>
      </c>
      <c r="E41" s="6">
        <v>0</v>
      </c>
      <c r="F41" s="12">
        <v>0.245</v>
      </c>
      <c r="G41" s="12">
        <v>0.24399999999999999</v>
      </c>
      <c r="H41" s="41"/>
    </row>
    <row r="42" spans="1:8">
      <c r="B42" s="2" t="s">
        <v>14</v>
      </c>
      <c r="C42" s="6">
        <v>109.31699999999999</v>
      </c>
      <c r="D42" s="6">
        <v>145.77799999999999</v>
      </c>
      <c r="E42" s="6">
        <v>369.43799999999999</v>
      </c>
      <c r="F42" s="12">
        <v>109.776</v>
      </c>
      <c r="G42" s="12">
        <v>110.5</v>
      </c>
      <c r="H42" s="41"/>
    </row>
    <row r="43" spans="1:8" ht="15.75" thickBot="1">
      <c r="B43" s="4" t="s">
        <v>15</v>
      </c>
      <c r="C43" s="8">
        <v>12.209</v>
      </c>
      <c r="D43" s="8">
        <v>14.32</v>
      </c>
      <c r="E43" s="8">
        <v>27.271000000000001</v>
      </c>
      <c r="F43" s="16">
        <v>12.234999999999999</v>
      </c>
      <c r="G43" s="16">
        <v>12.276999999999999</v>
      </c>
      <c r="H43" s="41"/>
    </row>
    <row r="44" spans="1:8">
      <c r="B44" s="3" t="s">
        <v>16</v>
      </c>
      <c r="C44" s="9">
        <v>0.59</v>
      </c>
      <c r="D44" s="9">
        <v>0.59</v>
      </c>
      <c r="E44" s="9">
        <v>0.59</v>
      </c>
      <c r="F44" s="9">
        <v>0.59</v>
      </c>
      <c r="G44" s="17">
        <v>0.59</v>
      </c>
      <c r="H44" s="41"/>
    </row>
    <row r="45" spans="1:8" ht="15.75" thickBot="1">
      <c r="B45" s="4" t="s">
        <v>17</v>
      </c>
      <c r="C45" s="8">
        <v>0.32100000000000001</v>
      </c>
      <c r="D45" s="8">
        <v>3.1E-2</v>
      </c>
      <c r="E45" s="8">
        <v>4.3999999999999997E-2</v>
      </c>
      <c r="F45" s="16">
        <v>0.23200000000000001</v>
      </c>
      <c r="G45" s="16">
        <v>0.22700000000000001</v>
      </c>
      <c r="H45" s="41"/>
    </row>
    <row r="46" spans="1:8">
      <c r="B46" s="3" t="s">
        <v>18</v>
      </c>
      <c r="C46" s="9">
        <v>2.077</v>
      </c>
      <c r="D46" s="9">
        <v>2.077</v>
      </c>
      <c r="E46" s="9">
        <v>2.077</v>
      </c>
      <c r="F46" s="9">
        <v>2.077</v>
      </c>
      <c r="G46" s="17">
        <v>2.077</v>
      </c>
      <c r="H46" s="41"/>
    </row>
    <row r="47" spans="1:8">
      <c r="B47" s="107"/>
      <c r="C47" s="112"/>
      <c r="D47" s="112"/>
      <c r="E47" s="112"/>
      <c r="F47" s="113"/>
      <c r="G47" s="113"/>
      <c r="H47" s="41"/>
    </row>
    <row r="48" spans="1:8" ht="15.75" thickBot="1">
      <c r="A48" s="11"/>
      <c r="B48" s="114"/>
      <c r="C48" s="116"/>
      <c r="D48" s="116"/>
      <c r="E48" s="116"/>
      <c r="F48" s="117"/>
      <c r="G48" s="117"/>
      <c r="H48" s="42"/>
    </row>
    <row r="49" spans="2:8">
      <c r="B49" s="107"/>
      <c r="C49" s="112"/>
      <c r="D49" s="112"/>
      <c r="E49" s="112"/>
      <c r="F49" s="113"/>
      <c r="G49" s="113"/>
      <c r="H49" s="99"/>
    </row>
    <row r="50" spans="2:8" ht="15.75" thickBot="1">
      <c r="H50" s="41"/>
    </row>
    <row r="51" spans="2:8" ht="15.75" thickBot="1">
      <c r="B51" s="105" t="s">
        <v>45</v>
      </c>
      <c r="C51" s="229" t="s">
        <v>23</v>
      </c>
      <c r="D51" s="155" t="s">
        <v>24</v>
      </c>
      <c r="E51" s="155" t="s">
        <v>25</v>
      </c>
      <c r="F51" s="230" t="s">
        <v>26</v>
      </c>
      <c r="G51" s="230" t="s">
        <v>27</v>
      </c>
      <c r="H51" s="41"/>
    </row>
    <row r="52" spans="2:8">
      <c r="B52" s="2" t="s">
        <v>0</v>
      </c>
      <c r="C52" s="141">
        <v>136</v>
      </c>
      <c r="D52" s="141">
        <v>136</v>
      </c>
      <c r="E52" s="141">
        <v>136</v>
      </c>
      <c r="F52" s="141">
        <v>136</v>
      </c>
      <c r="G52" s="141">
        <v>136</v>
      </c>
      <c r="H52" s="41"/>
    </row>
    <row r="53" spans="2:8">
      <c r="B53" s="2" t="s">
        <v>1</v>
      </c>
      <c r="C53" s="7">
        <v>748</v>
      </c>
      <c r="D53" s="7">
        <v>748</v>
      </c>
      <c r="E53" s="7">
        <v>748</v>
      </c>
      <c r="F53" s="7">
        <v>748</v>
      </c>
      <c r="G53" s="7">
        <v>748</v>
      </c>
      <c r="H53" s="41"/>
    </row>
    <row r="54" spans="2:8">
      <c r="B54" s="2" t="s">
        <v>2</v>
      </c>
      <c r="C54" s="10" t="s">
        <v>19</v>
      </c>
      <c r="D54" s="10" t="s">
        <v>19</v>
      </c>
      <c r="E54" s="10" t="s">
        <v>19</v>
      </c>
      <c r="F54" s="10" t="s">
        <v>19</v>
      </c>
      <c r="G54" s="10" t="s">
        <v>19</v>
      </c>
      <c r="H54" s="41"/>
    </row>
    <row r="55" spans="2:8">
      <c r="B55" s="2" t="s">
        <v>3</v>
      </c>
      <c r="C55" s="10" t="s">
        <v>20</v>
      </c>
      <c r="D55" s="10" t="s">
        <v>21</v>
      </c>
      <c r="E55" s="10" t="s">
        <v>21</v>
      </c>
      <c r="F55" s="10" t="s">
        <v>21</v>
      </c>
      <c r="G55" s="10" t="s">
        <v>21</v>
      </c>
      <c r="H55" s="41"/>
    </row>
    <row r="56" spans="2:8">
      <c r="B56" s="2" t="s">
        <v>4</v>
      </c>
      <c r="C56" s="10" t="s">
        <v>21</v>
      </c>
      <c r="D56" s="10" t="s">
        <v>21</v>
      </c>
      <c r="E56" s="10" t="s">
        <v>21</v>
      </c>
      <c r="F56" s="10" t="s">
        <v>21</v>
      </c>
      <c r="G56" s="10" t="s">
        <v>21</v>
      </c>
      <c r="H56" s="41"/>
    </row>
    <row r="57" spans="2:8">
      <c r="B57" s="2" t="s">
        <v>5</v>
      </c>
      <c r="C57" s="5">
        <v>11</v>
      </c>
      <c r="D57" s="5">
        <v>11</v>
      </c>
      <c r="E57" s="5">
        <v>11</v>
      </c>
      <c r="F57" s="5">
        <v>11</v>
      </c>
      <c r="G57" s="5">
        <v>11</v>
      </c>
      <c r="H57" s="41"/>
    </row>
    <row r="58" spans="2:8">
      <c r="B58" s="2" t="s">
        <v>6</v>
      </c>
      <c r="C58" s="14" t="s">
        <v>22</v>
      </c>
      <c r="D58" s="6">
        <v>37.220999999999997</v>
      </c>
      <c r="E58" s="6">
        <v>18258770.278999999</v>
      </c>
      <c r="F58" s="12">
        <v>12.721</v>
      </c>
      <c r="G58" s="12">
        <v>12.618</v>
      </c>
      <c r="H58" s="41"/>
    </row>
    <row r="59" spans="2:8">
      <c r="B59" s="2" t="s">
        <v>7</v>
      </c>
      <c r="C59" s="5">
        <v>6</v>
      </c>
      <c r="D59" s="5">
        <v>12</v>
      </c>
      <c r="E59" s="5">
        <v>3875178</v>
      </c>
      <c r="F59" s="13">
        <v>6</v>
      </c>
      <c r="G59" s="13">
        <v>6</v>
      </c>
      <c r="H59" s="41"/>
    </row>
    <row r="60" spans="2:8">
      <c r="B60" s="2" t="s">
        <v>8</v>
      </c>
      <c r="C60" s="5">
        <v>3</v>
      </c>
      <c r="D60" s="5">
        <v>3</v>
      </c>
      <c r="E60" s="5">
        <v>3</v>
      </c>
      <c r="F60" s="5">
        <v>3</v>
      </c>
      <c r="G60" s="5">
        <v>3</v>
      </c>
      <c r="H60" s="41"/>
    </row>
    <row r="61" spans="2:8">
      <c r="B61" s="2" t="s">
        <v>9</v>
      </c>
      <c r="C61" s="6">
        <v>8.1000000000000003E-2</v>
      </c>
      <c r="D61" s="6">
        <v>8.1000000000000003E-2</v>
      </c>
      <c r="E61" s="6">
        <v>8.1000000000000003E-2</v>
      </c>
      <c r="F61" s="6">
        <v>8.1000000000000003E-2</v>
      </c>
      <c r="G61" s="6">
        <v>8.1000000000000003E-2</v>
      </c>
      <c r="H61" s="41"/>
    </row>
    <row r="62" spans="2:8">
      <c r="B62" s="2" t="s">
        <v>10</v>
      </c>
      <c r="C62" s="6">
        <v>0.38700000000000001</v>
      </c>
      <c r="D62" s="6">
        <v>0.46100000000000002</v>
      </c>
      <c r="E62" s="6">
        <v>0.39400000000000002</v>
      </c>
      <c r="F62" s="12">
        <v>0.4</v>
      </c>
      <c r="G62" s="12">
        <v>0.42399999999999999</v>
      </c>
      <c r="H62" s="41"/>
    </row>
    <row r="63" spans="2:8">
      <c r="B63" s="2" t="s">
        <v>11</v>
      </c>
      <c r="C63" s="7">
        <v>7</v>
      </c>
      <c r="D63" s="7">
        <v>6</v>
      </c>
      <c r="E63" s="7">
        <v>7</v>
      </c>
      <c r="F63" s="15">
        <v>5</v>
      </c>
      <c r="G63" s="15">
        <v>6</v>
      </c>
      <c r="H63" s="41"/>
    </row>
    <row r="64" spans="2:8">
      <c r="B64" s="2" t="s">
        <v>12</v>
      </c>
      <c r="C64" s="7">
        <v>1</v>
      </c>
      <c r="D64" s="7">
        <v>1</v>
      </c>
      <c r="E64" s="7">
        <v>1</v>
      </c>
      <c r="F64" s="15">
        <v>1</v>
      </c>
      <c r="G64" s="15">
        <v>1</v>
      </c>
      <c r="H64" s="41"/>
    </row>
    <row r="65" spans="1:8">
      <c r="B65" s="2" t="s">
        <v>13</v>
      </c>
      <c r="C65" s="6">
        <v>0.40400000000000003</v>
      </c>
      <c r="D65" s="6">
        <v>0.309</v>
      </c>
      <c r="E65" s="6">
        <v>0</v>
      </c>
      <c r="F65" s="12">
        <v>0.39200000000000002</v>
      </c>
      <c r="G65" s="12">
        <v>0.39800000000000002</v>
      </c>
      <c r="H65" s="41"/>
    </row>
    <row r="66" spans="1:8">
      <c r="B66" s="2" t="s">
        <v>14</v>
      </c>
      <c r="C66" s="6">
        <v>103.97799999999999</v>
      </c>
      <c r="D66" s="6">
        <v>135.21100000000001</v>
      </c>
      <c r="E66" s="6">
        <v>207.78700000000001</v>
      </c>
      <c r="F66" s="12">
        <v>108.536</v>
      </c>
      <c r="G66" s="12">
        <v>106.25700000000001</v>
      </c>
      <c r="H66" s="41"/>
    </row>
    <row r="67" spans="1:8" ht="15.75" thickBot="1">
      <c r="B67" s="4" t="s">
        <v>15</v>
      </c>
      <c r="C67" s="8">
        <v>31.178000000000001</v>
      </c>
      <c r="D67" s="8">
        <v>36.856000000000002</v>
      </c>
      <c r="E67" s="8">
        <v>50.052</v>
      </c>
      <c r="F67" s="16">
        <v>32.006999999999998</v>
      </c>
      <c r="G67" s="16">
        <v>31.591999999999999</v>
      </c>
      <c r="H67" s="41"/>
    </row>
    <row r="68" spans="1:8">
      <c r="B68" s="3" t="s">
        <v>16</v>
      </c>
      <c r="C68" s="9">
        <v>0.45300000000000001</v>
      </c>
      <c r="D68" s="9">
        <v>0.45300000000000001</v>
      </c>
      <c r="E68" s="9">
        <v>0.45300000000000001</v>
      </c>
      <c r="F68" s="9">
        <v>0.45300000000000001</v>
      </c>
      <c r="G68" s="17">
        <v>0.45300000000000001</v>
      </c>
      <c r="H68" s="41"/>
    </row>
    <row r="69" spans="1:8" ht="15.75" thickBot="1">
      <c r="B69" s="4" t="s">
        <v>17</v>
      </c>
      <c r="C69" s="8">
        <v>0.21099999999999999</v>
      </c>
      <c r="D69" s="8">
        <v>4.5999999999999999E-2</v>
      </c>
      <c r="E69" s="8">
        <v>4.1000000000000002E-2</v>
      </c>
      <c r="F69" s="16">
        <v>0.105</v>
      </c>
      <c r="G69" s="16">
        <v>8.4000000000000005E-2</v>
      </c>
      <c r="H69" s="41"/>
    </row>
    <row r="70" spans="1:8">
      <c r="B70" s="3" t="s">
        <v>18</v>
      </c>
      <c r="C70" s="9">
        <v>2.54</v>
      </c>
      <c r="D70" s="9">
        <v>2.54</v>
      </c>
      <c r="E70" s="9">
        <v>2.54</v>
      </c>
      <c r="F70" s="9">
        <v>2.54</v>
      </c>
      <c r="G70" s="17">
        <v>2.54</v>
      </c>
      <c r="H70" s="41"/>
    </row>
    <row r="71" spans="1:8">
      <c r="H71" s="41"/>
    </row>
    <row r="72" spans="1:8" ht="15.75" thickBot="1">
      <c r="A72" s="11"/>
      <c r="B72" s="11"/>
      <c r="C72" s="11"/>
      <c r="D72" s="11"/>
      <c r="E72" s="11"/>
      <c r="F72" s="11"/>
      <c r="G72" s="11"/>
      <c r="H72" s="42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9"/>
  <sheetViews>
    <sheetView workbookViewId="0">
      <selection activeCell="C10" sqref="C10:L10"/>
    </sheetView>
  </sheetViews>
  <sheetFormatPr defaultRowHeight="15"/>
  <cols>
    <col min="2" max="2" width="19" bestFit="1" customWidth="1"/>
    <col min="3" max="3" width="10.42578125" bestFit="1" customWidth="1"/>
    <col min="4" max="4" width="10.42578125" customWidth="1"/>
  </cols>
  <sheetData>
    <row r="1" spans="1:13">
      <c r="M1" s="41"/>
    </row>
    <row r="2" spans="1:13" ht="15.75" thickBot="1">
      <c r="M2" s="41"/>
    </row>
    <row r="3" spans="1:13" ht="15.75" thickBot="1">
      <c r="B3" s="166" t="s">
        <v>43</v>
      </c>
      <c r="C3" s="241" t="s">
        <v>23</v>
      </c>
      <c r="D3" s="242"/>
      <c r="E3" s="242" t="s">
        <v>24</v>
      </c>
      <c r="F3" s="242"/>
      <c r="G3" s="242" t="s">
        <v>25</v>
      </c>
      <c r="H3" s="242"/>
      <c r="I3" s="242" t="s">
        <v>26</v>
      </c>
      <c r="J3" s="242"/>
      <c r="K3" s="242" t="s">
        <v>27</v>
      </c>
      <c r="L3" s="242"/>
      <c r="M3" s="41"/>
    </row>
    <row r="4" spans="1:13">
      <c r="B4" s="20" t="s">
        <v>28</v>
      </c>
      <c r="C4" s="141">
        <v>3</v>
      </c>
      <c r="D4" s="158">
        <v>4.0000000000000001E-3</v>
      </c>
      <c r="E4" s="141">
        <v>13</v>
      </c>
      <c r="F4" s="158">
        <v>0.48599999999999999</v>
      </c>
      <c r="G4" s="141">
        <v>13</v>
      </c>
      <c r="H4" s="158">
        <v>0.5</v>
      </c>
      <c r="I4" s="141">
        <v>9</v>
      </c>
      <c r="J4" s="158">
        <v>0.33200000000000002</v>
      </c>
      <c r="K4" s="141">
        <v>11</v>
      </c>
      <c r="L4" s="161">
        <v>0.377</v>
      </c>
      <c r="M4" s="41"/>
    </row>
    <row r="5" spans="1:13">
      <c r="B5" s="162" t="s">
        <v>29</v>
      </c>
      <c r="C5" s="157">
        <v>6</v>
      </c>
      <c r="D5" s="156">
        <v>0.35499999999999998</v>
      </c>
      <c r="E5" s="157">
        <v>8</v>
      </c>
      <c r="F5" s="156">
        <v>0.48899999999999999</v>
      </c>
      <c r="G5" s="157">
        <v>8</v>
      </c>
      <c r="H5" s="156">
        <v>0.50700000000000001</v>
      </c>
      <c r="I5" s="157">
        <v>5</v>
      </c>
      <c r="J5" s="156">
        <v>0.375</v>
      </c>
      <c r="K5" s="157">
        <v>5</v>
      </c>
      <c r="L5" s="159">
        <v>0.39200000000000002</v>
      </c>
      <c r="M5" s="41"/>
    </row>
    <row r="6" spans="1:13">
      <c r="B6" s="162" t="s">
        <v>30</v>
      </c>
      <c r="C6" s="157">
        <v>5</v>
      </c>
      <c r="D6" s="156">
        <v>0.34699999999999998</v>
      </c>
      <c r="E6" s="157">
        <v>7</v>
      </c>
      <c r="F6" s="156">
        <v>0.49</v>
      </c>
      <c r="G6" s="157">
        <v>6</v>
      </c>
      <c r="H6" s="156">
        <v>0.501</v>
      </c>
      <c r="I6" s="157">
        <v>6</v>
      </c>
      <c r="J6" s="156">
        <v>0.373</v>
      </c>
      <c r="K6" s="157">
        <v>6</v>
      </c>
      <c r="L6" s="159">
        <v>0.38500000000000001</v>
      </c>
      <c r="M6" s="41"/>
    </row>
    <row r="7" spans="1:13">
      <c r="B7" s="162" t="s">
        <v>31</v>
      </c>
      <c r="C7" s="157">
        <v>1</v>
      </c>
      <c r="D7" s="156">
        <v>0</v>
      </c>
      <c r="E7" s="157">
        <v>6</v>
      </c>
      <c r="F7" s="156">
        <v>0.438</v>
      </c>
      <c r="G7" s="157">
        <v>8</v>
      </c>
      <c r="H7" s="156">
        <v>0.48799999999999999</v>
      </c>
      <c r="I7" s="157">
        <v>1</v>
      </c>
      <c r="J7" s="156">
        <v>0</v>
      </c>
      <c r="K7" s="157">
        <v>1</v>
      </c>
      <c r="L7" s="159">
        <v>0</v>
      </c>
      <c r="M7" s="41"/>
    </row>
    <row r="8" spans="1:13">
      <c r="B8" s="162" t="s">
        <v>32</v>
      </c>
      <c r="C8" s="157">
        <v>5</v>
      </c>
      <c r="D8" s="156">
        <v>0.312</v>
      </c>
      <c r="E8" s="157">
        <v>11</v>
      </c>
      <c r="F8" s="156">
        <v>0.41199999999999998</v>
      </c>
      <c r="G8" s="157">
        <v>6</v>
      </c>
      <c r="H8" s="156">
        <v>0.42699999999999999</v>
      </c>
      <c r="I8" s="157">
        <v>5</v>
      </c>
      <c r="J8" s="156">
        <v>0.30199999999999999</v>
      </c>
      <c r="K8" s="157">
        <v>10</v>
      </c>
      <c r="L8" s="159">
        <v>0.311</v>
      </c>
      <c r="M8" s="41"/>
    </row>
    <row r="9" spans="1:13">
      <c r="B9" s="162" t="s">
        <v>33</v>
      </c>
      <c r="C9" s="157">
        <v>5</v>
      </c>
      <c r="D9" s="156">
        <v>0.27900000000000003</v>
      </c>
      <c r="E9" s="157">
        <v>26</v>
      </c>
      <c r="F9" s="156">
        <v>0.44400000000000001</v>
      </c>
      <c r="G9" s="157">
        <v>27</v>
      </c>
      <c r="H9" s="156">
        <v>0.48099999999999998</v>
      </c>
      <c r="I9" s="157">
        <v>19</v>
      </c>
      <c r="J9" s="156">
        <v>0.29499999999999998</v>
      </c>
      <c r="K9" s="157">
        <v>24</v>
      </c>
      <c r="L9" s="159">
        <v>0.32800000000000001</v>
      </c>
      <c r="M9" s="41"/>
    </row>
    <row r="10" spans="1:13">
      <c r="B10" s="162" t="s">
        <v>34</v>
      </c>
      <c r="C10" s="157">
        <v>5</v>
      </c>
      <c r="D10" s="156">
        <v>0.314</v>
      </c>
      <c r="E10" s="157">
        <v>6</v>
      </c>
      <c r="F10" s="156">
        <v>0.48399999999999999</v>
      </c>
      <c r="G10" s="157">
        <v>6</v>
      </c>
      <c r="H10" s="156">
        <v>0.497</v>
      </c>
      <c r="I10" s="157">
        <v>4</v>
      </c>
      <c r="J10" s="156">
        <v>0.35899999999999999</v>
      </c>
      <c r="K10" s="157">
        <v>5</v>
      </c>
      <c r="L10" s="159">
        <v>0.36899999999999999</v>
      </c>
      <c r="M10" s="41"/>
    </row>
    <row r="11" spans="1:13">
      <c r="B11" s="162" t="s">
        <v>15</v>
      </c>
      <c r="C11" s="157">
        <v>164</v>
      </c>
      <c r="D11" s="156">
        <v>3.7999999999999999E-2</v>
      </c>
      <c r="E11" s="157">
        <v>106</v>
      </c>
      <c r="F11" s="156">
        <v>9.5000000000000001E-2</v>
      </c>
      <c r="G11" s="157">
        <v>20</v>
      </c>
      <c r="H11" s="156">
        <v>0.32900000000000001</v>
      </c>
      <c r="I11" s="157">
        <v>166</v>
      </c>
      <c r="J11" s="156">
        <v>4.2000000000000003E-2</v>
      </c>
      <c r="K11" s="157">
        <v>105</v>
      </c>
      <c r="L11" s="159">
        <v>0.15</v>
      </c>
      <c r="M11" s="41"/>
    </row>
    <row r="12" spans="1:13">
      <c r="B12" s="107"/>
      <c r="C12" s="111"/>
      <c r="D12" s="112"/>
      <c r="E12" s="111"/>
      <c r="F12" s="112"/>
      <c r="G12" s="111"/>
      <c r="H12" s="112"/>
      <c r="I12" s="111"/>
      <c r="J12" s="112"/>
      <c r="K12" s="111"/>
      <c r="L12" s="113"/>
      <c r="M12" s="41"/>
    </row>
    <row r="13" spans="1:13" ht="15.75" thickBot="1">
      <c r="A13" s="11"/>
      <c r="B13" s="114"/>
      <c r="C13" s="115"/>
      <c r="D13" s="116"/>
      <c r="E13" s="115"/>
      <c r="F13" s="116"/>
      <c r="G13" s="115"/>
      <c r="H13" s="116"/>
      <c r="I13" s="115"/>
      <c r="J13" s="116"/>
      <c r="K13" s="115"/>
      <c r="L13" s="117"/>
      <c r="M13" s="42"/>
    </row>
    <row r="14" spans="1:13">
      <c r="A14" s="100"/>
      <c r="B14" s="107"/>
      <c r="C14" s="111"/>
      <c r="D14" s="112"/>
      <c r="E14" s="111"/>
      <c r="F14" s="112"/>
      <c r="G14" s="111"/>
      <c r="H14" s="112"/>
      <c r="I14" s="111"/>
      <c r="J14" s="112"/>
      <c r="K14" s="111"/>
      <c r="L14" s="113"/>
      <c r="M14" s="99"/>
    </row>
    <row r="15" spans="1:13" ht="15.75" thickBot="1">
      <c r="M15" s="41"/>
    </row>
    <row r="16" spans="1:13" ht="15.75" thickBot="1">
      <c r="B16" s="166" t="s">
        <v>44</v>
      </c>
      <c r="C16" s="241" t="s">
        <v>23</v>
      </c>
      <c r="D16" s="242"/>
      <c r="E16" s="242" t="s">
        <v>24</v>
      </c>
      <c r="F16" s="242"/>
      <c r="G16" s="242" t="s">
        <v>25</v>
      </c>
      <c r="H16" s="242"/>
      <c r="I16" s="242" t="s">
        <v>26</v>
      </c>
      <c r="J16" s="242"/>
      <c r="K16" s="242" t="s">
        <v>27</v>
      </c>
      <c r="L16" s="242"/>
      <c r="M16" s="41"/>
    </row>
    <row r="17" spans="1:13">
      <c r="B17" s="20" t="s">
        <v>28</v>
      </c>
      <c r="C17" s="141">
        <v>6</v>
      </c>
      <c r="D17" s="158">
        <v>7.0000000000000001E-3</v>
      </c>
      <c r="E17" s="141">
        <v>9</v>
      </c>
      <c r="F17" s="158">
        <v>0.41099999999999998</v>
      </c>
      <c r="G17" s="141">
        <v>12</v>
      </c>
      <c r="H17" s="158">
        <v>0.51800000000000002</v>
      </c>
      <c r="I17" s="141">
        <v>4</v>
      </c>
      <c r="J17" s="158">
        <v>2E-3</v>
      </c>
      <c r="K17" s="141">
        <v>4</v>
      </c>
      <c r="L17" s="161">
        <v>2E-3</v>
      </c>
      <c r="M17" s="41"/>
    </row>
    <row r="18" spans="1:13">
      <c r="B18" s="162" t="s">
        <v>29</v>
      </c>
      <c r="C18" s="163" t="s">
        <v>22</v>
      </c>
      <c r="D18" s="160" t="s">
        <v>22</v>
      </c>
      <c r="E18" s="160" t="s">
        <v>22</v>
      </c>
      <c r="F18" s="160" t="s">
        <v>22</v>
      </c>
      <c r="G18" s="160" t="s">
        <v>22</v>
      </c>
      <c r="H18" s="160" t="s">
        <v>22</v>
      </c>
      <c r="I18" s="160" t="s">
        <v>22</v>
      </c>
      <c r="J18" s="160" t="s">
        <v>22</v>
      </c>
      <c r="K18" s="160" t="s">
        <v>22</v>
      </c>
      <c r="L18" s="160" t="s">
        <v>22</v>
      </c>
      <c r="M18" s="41"/>
    </row>
    <row r="19" spans="1:13">
      <c r="B19" s="162" t="s">
        <v>30</v>
      </c>
      <c r="C19" s="157">
        <v>5</v>
      </c>
      <c r="D19" s="156">
        <v>0.26400000000000001</v>
      </c>
      <c r="E19" s="157">
        <v>7</v>
      </c>
      <c r="F19" s="156">
        <v>0.436</v>
      </c>
      <c r="G19" s="157">
        <v>7</v>
      </c>
      <c r="H19" s="156">
        <v>0.52700000000000002</v>
      </c>
      <c r="I19" s="157">
        <v>5</v>
      </c>
      <c r="J19" s="156">
        <v>0.27100000000000002</v>
      </c>
      <c r="K19" s="157">
        <v>5</v>
      </c>
      <c r="L19" s="159">
        <v>0.27900000000000003</v>
      </c>
      <c r="M19" s="41"/>
    </row>
    <row r="20" spans="1:13">
      <c r="B20" s="162" t="s">
        <v>31</v>
      </c>
      <c r="C20" s="157">
        <v>2</v>
      </c>
      <c r="D20" s="156">
        <v>1E-3</v>
      </c>
      <c r="E20" s="157">
        <v>4</v>
      </c>
      <c r="F20" s="156">
        <v>0.22700000000000001</v>
      </c>
      <c r="G20" s="157">
        <v>7</v>
      </c>
      <c r="H20" s="156">
        <v>0.52800000000000002</v>
      </c>
      <c r="I20" s="157">
        <v>2</v>
      </c>
      <c r="J20" s="156">
        <v>1E-3</v>
      </c>
      <c r="K20" s="157">
        <v>2</v>
      </c>
      <c r="L20" s="159">
        <v>1E-3</v>
      </c>
      <c r="M20" s="41"/>
    </row>
    <row r="21" spans="1:13">
      <c r="B21" s="162" t="s">
        <v>32</v>
      </c>
      <c r="C21" s="157">
        <v>5</v>
      </c>
      <c r="D21" s="156">
        <v>0.24299999999999999</v>
      </c>
      <c r="E21" s="157">
        <v>8</v>
      </c>
      <c r="F21" s="156">
        <v>0.36099999999999999</v>
      </c>
      <c r="G21" s="157">
        <v>6</v>
      </c>
      <c r="H21" s="156">
        <v>0.46100000000000002</v>
      </c>
      <c r="I21" s="157">
        <v>7</v>
      </c>
      <c r="J21" s="156">
        <v>0.248</v>
      </c>
      <c r="K21" s="157">
        <v>7</v>
      </c>
      <c r="L21" s="159">
        <v>0.254</v>
      </c>
      <c r="M21" s="41"/>
    </row>
    <row r="22" spans="1:13">
      <c r="B22" s="162" t="s">
        <v>33</v>
      </c>
      <c r="C22" s="157">
        <v>24</v>
      </c>
      <c r="D22" s="156">
        <v>0.17699999999999999</v>
      </c>
      <c r="E22" s="157">
        <v>20</v>
      </c>
      <c r="F22" s="156">
        <v>0.38900000000000001</v>
      </c>
      <c r="G22" s="157">
        <v>26</v>
      </c>
      <c r="H22" s="156">
        <v>0.51400000000000001</v>
      </c>
      <c r="I22" s="157">
        <v>31</v>
      </c>
      <c r="J22" s="156">
        <v>0.20499999999999999</v>
      </c>
      <c r="K22" s="157">
        <v>29</v>
      </c>
      <c r="L22" s="159">
        <v>0.22900000000000001</v>
      </c>
      <c r="M22" s="41"/>
    </row>
    <row r="23" spans="1:13">
      <c r="B23" s="162" t="s">
        <v>34</v>
      </c>
      <c r="C23" s="157">
        <v>5</v>
      </c>
      <c r="D23" s="156">
        <v>0.222</v>
      </c>
      <c r="E23" s="157">
        <v>5</v>
      </c>
      <c r="F23" s="156">
        <v>0.42499999999999999</v>
      </c>
      <c r="G23" s="157">
        <v>7</v>
      </c>
      <c r="H23" s="156">
        <v>0.495</v>
      </c>
      <c r="I23" s="157">
        <v>5</v>
      </c>
      <c r="J23" s="156">
        <v>0.251</v>
      </c>
      <c r="K23" s="157">
        <v>5</v>
      </c>
      <c r="L23" s="159">
        <v>0.26200000000000001</v>
      </c>
      <c r="M23" s="41"/>
    </row>
    <row r="24" spans="1:13">
      <c r="B24" s="162" t="s">
        <v>15</v>
      </c>
      <c r="C24" s="157">
        <v>123</v>
      </c>
      <c r="D24" s="156">
        <v>4.2000000000000003E-2</v>
      </c>
      <c r="E24" s="157">
        <v>131</v>
      </c>
      <c r="F24" s="156">
        <v>8.6999999999999994E-2</v>
      </c>
      <c r="G24" s="157">
        <v>39</v>
      </c>
      <c r="H24" s="156">
        <v>0.3</v>
      </c>
      <c r="I24" s="157">
        <v>121</v>
      </c>
      <c r="J24" s="156">
        <v>4.3999999999999997E-2</v>
      </c>
      <c r="K24" s="157">
        <v>101</v>
      </c>
      <c r="L24" s="159">
        <v>0.04</v>
      </c>
      <c r="M24" s="41"/>
    </row>
    <row r="25" spans="1:13">
      <c r="B25" s="107"/>
      <c r="C25" s="111"/>
      <c r="D25" s="112"/>
      <c r="E25" s="111"/>
      <c r="F25" s="112"/>
      <c r="G25" s="111"/>
      <c r="H25" s="112"/>
      <c r="I25" s="111"/>
      <c r="J25" s="112"/>
      <c r="K25" s="111"/>
      <c r="L25" s="113"/>
      <c r="M25" s="41"/>
    </row>
    <row r="26" spans="1:13" ht="15.75" thickBot="1">
      <c r="A26" s="11"/>
      <c r="B26" s="114"/>
      <c r="C26" s="115"/>
      <c r="D26" s="116"/>
      <c r="E26" s="115"/>
      <c r="F26" s="116"/>
      <c r="G26" s="115"/>
      <c r="H26" s="116"/>
      <c r="I26" s="115"/>
      <c r="J26" s="116"/>
      <c r="K26" s="115"/>
      <c r="L26" s="117"/>
      <c r="M26" s="42"/>
    </row>
    <row r="27" spans="1:13">
      <c r="B27" s="107"/>
      <c r="C27" s="111"/>
      <c r="D27" s="112"/>
      <c r="E27" s="111"/>
      <c r="F27" s="112"/>
      <c r="G27" s="111"/>
      <c r="H27" s="112"/>
      <c r="I27" s="111"/>
      <c r="J27" s="112"/>
      <c r="K27" s="111"/>
      <c r="L27" s="113"/>
      <c r="M27" s="99"/>
    </row>
    <row r="28" spans="1:13" ht="15.75" thickBot="1">
      <c r="M28" s="41"/>
    </row>
    <row r="29" spans="1:13" ht="15.75" thickBot="1">
      <c r="B29" s="166" t="s">
        <v>45</v>
      </c>
      <c r="C29" s="241" t="s">
        <v>23</v>
      </c>
      <c r="D29" s="242"/>
      <c r="E29" s="242" t="s">
        <v>24</v>
      </c>
      <c r="F29" s="242"/>
      <c r="G29" s="242" t="s">
        <v>25</v>
      </c>
      <c r="H29" s="242"/>
      <c r="I29" s="242" t="s">
        <v>26</v>
      </c>
      <c r="J29" s="242"/>
      <c r="K29" s="242" t="s">
        <v>27</v>
      </c>
      <c r="L29" s="242"/>
      <c r="M29" s="41"/>
    </row>
    <row r="30" spans="1:13">
      <c r="B30" s="20" t="s">
        <v>28</v>
      </c>
      <c r="C30" s="141">
        <v>10</v>
      </c>
      <c r="D30" s="158">
        <v>0.34599999999999997</v>
      </c>
      <c r="E30" s="141">
        <v>15</v>
      </c>
      <c r="F30" s="158">
        <v>0.44400000000000001</v>
      </c>
      <c r="G30" s="141">
        <v>20</v>
      </c>
      <c r="H30" s="158">
        <v>0.35599999999999998</v>
      </c>
      <c r="I30" s="141">
        <v>10</v>
      </c>
      <c r="J30" s="158">
        <v>0.36799999999999999</v>
      </c>
      <c r="K30" s="141">
        <v>10</v>
      </c>
      <c r="L30" s="161">
        <v>0.41899999999999998</v>
      </c>
      <c r="M30" s="41"/>
    </row>
    <row r="31" spans="1:13">
      <c r="B31" s="162" t="s">
        <v>29</v>
      </c>
      <c r="C31" s="157">
        <v>7</v>
      </c>
      <c r="D31" s="156">
        <v>0.39600000000000002</v>
      </c>
      <c r="E31" s="157">
        <v>10</v>
      </c>
      <c r="F31" s="156">
        <v>0.45600000000000002</v>
      </c>
      <c r="G31" s="157">
        <v>8</v>
      </c>
      <c r="H31" s="156">
        <v>0.39500000000000002</v>
      </c>
      <c r="I31" s="157">
        <v>6</v>
      </c>
      <c r="J31" s="156">
        <v>0.41</v>
      </c>
      <c r="K31" s="157">
        <v>7</v>
      </c>
      <c r="L31" s="159">
        <v>0.42599999999999999</v>
      </c>
      <c r="M31" s="41"/>
    </row>
    <row r="32" spans="1:13">
      <c r="B32" s="162" t="s">
        <v>30</v>
      </c>
      <c r="C32" s="157">
        <v>7</v>
      </c>
      <c r="D32" s="156">
        <v>0.38700000000000001</v>
      </c>
      <c r="E32" s="157">
        <v>6</v>
      </c>
      <c r="F32" s="156">
        <v>0.46100000000000002</v>
      </c>
      <c r="G32" s="157">
        <v>7</v>
      </c>
      <c r="H32" s="156">
        <v>0.39400000000000002</v>
      </c>
      <c r="I32" s="157">
        <v>5</v>
      </c>
      <c r="J32" s="156">
        <v>0.4</v>
      </c>
      <c r="K32" s="157">
        <v>6</v>
      </c>
      <c r="L32" s="159">
        <v>0.42399999999999999</v>
      </c>
      <c r="M32" s="41"/>
    </row>
    <row r="33" spans="1:13">
      <c r="B33" s="162" t="s">
        <v>31</v>
      </c>
      <c r="C33" s="157">
        <v>1</v>
      </c>
      <c r="D33" s="156">
        <v>0</v>
      </c>
      <c r="E33" s="157">
        <v>3</v>
      </c>
      <c r="F33" s="156">
        <v>0.106</v>
      </c>
      <c r="G33" s="157">
        <v>8</v>
      </c>
      <c r="H33" s="156">
        <v>0.224</v>
      </c>
      <c r="I33" s="157">
        <v>3</v>
      </c>
      <c r="J33" s="156">
        <v>9.6000000000000002E-2</v>
      </c>
      <c r="K33" s="157">
        <v>1</v>
      </c>
      <c r="L33" s="159">
        <v>0</v>
      </c>
      <c r="M33" s="41"/>
    </row>
    <row r="34" spans="1:13">
      <c r="B34" s="162" t="s">
        <v>32</v>
      </c>
      <c r="C34" s="157">
        <v>5</v>
      </c>
      <c r="D34" s="156">
        <v>0.371</v>
      </c>
      <c r="E34" s="157">
        <v>8</v>
      </c>
      <c r="F34" s="156">
        <v>0.38600000000000001</v>
      </c>
      <c r="G34" s="157">
        <v>9</v>
      </c>
      <c r="H34" s="156">
        <v>0.35899999999999999</v>
      </c>
      <c r="I34" s="157">
        <v>8</v>
      </c>
      <c r="J34" s="156">
        <v>0.34899999999999998</v>
      </c>
      <c r="K34" s="157">
        <v>8</v>
      </c>
      <c r="L34" s="159">
        <v>0.373</v>
      </c>
      <c r="M34" s="41"/>
    </row>
    <row r="35" spans="1:13">
      <c r="B35" s="162" t="s">
        <v>33</v>
      </c>
      <c r="C35" s="157">
        <v>20</v>
      </c>
      <c r="D35" s="156">
        <v>0.34599999999999997</v>
      </c>
      <c r="E35" s="157">
        <v>17</v>
      </c>
      <c r="F35" s="156">
        <v>0.40400000000000003</v>
      </c>
      <c r="G35" s="157">
        <v>36</v>
      </c>
      <c r="H35" s="156">
        <v>0.35399999999999998</v>
      </c>
      <c r="I35" s="157">
        <v>23</v>
      </c>
      <c r="J35" s="156">
        <v>0.371</v>
      </c>
      <c r="K35" s="157">
        <v>20</v>
      </c>
      <c r="L35" s="159">
        <v>0.39500000000000002</v>
      </c>
      <c r="M35" s="41"/>
    </row>
    <row r="36" spans="1:13">
      <c r="B36" s="162" t="s">
        <v>34</v>
      </c>
      <c r="C36" s="157">
        <v>6</v>
      </c>
      <c r="D36" s="156">
        <v>0.377</v>
      </c>
      <c r="E36" s="157">
        <v>6</v>
      </c>
      <c r="F36" s="156">
        <v>0.46500000000000002</v>
      </c>
      <c r="G36" s="157">
        <v>7</v>
      </c>
      <c r="H36" s="156">
        <v>0.39400000000000002</v>
      </c>
      <c r="I36" s="157">
        <v>6</v>
      </c>
      <c r="J36" s="156">
        <v>0.40699999999999997</v>
      </c>
      <c r="K36" s="157">
        <v>5</v>
      </c>
      <c r="L36" s="159">
        <v>0.41399999999999998</v>
      </c>
      <c r="M36" s="41"/>
    </row>
    <row r="37" spans="1:13">
      <c r="B37" s="162" t="s">
        <v>15</v>
      </c>
      <c r="C37" s="157">
        <v>49</v>
      </c>
      <c r="D37" s="156">
        <v>0.23799999999999999</v>
      </c>
      <c r="E37" s="157">
        <v>19</v>
      </c>
      <c r="F37" s="156">
        <v>0.214</v>
      </c>
      <c r="G37" s="157">
        <v>10</v>
      </c>
      <c r="H37" s="156">
        <v>0.151</v>
      </c>
      <c r="I37" s="157">
        <v>26</v>
      </c>
      <c r="J37" s="156">
        <v>0.29299999999999998</v>
      </c>
      <c r="K37" s="157">
        <v>25</v>
      </c>
      <c r="L37" s="159">
        <v>0.246</v>
      </c>
      <c r="M37" s="41"/>
    </row>
    <row r="38" spans="1:13">
      <c r="M38" s="41"/>
    </row>
    <row r="39" spans="1:13" ht="15.75" thickBo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42"/>
    </row>
  </sheetData>
  <mergeCells count="15">
    <mergeCell ref="C29:D29"/>
    <mergeCell ref="E29:F29"/>
    <mergeCell ref="G29:H29"/>
    <mergeCell ref="I29:J29"/>
    <mergeCell ref="K29:L29"/>
    <mergeCell ref="C3:D3"/>
    <mergeCell ref="E3:F3"/>
    <mergeCell ref="K3:L3"/>
    <mergeCell ref="I3:J3"/>
    <mergeCell ref="G3:H3"/>
    <mergeCell ref="C16:D16"/>
    <mergeCell ref="E16:F16"/>
    <mergeCell ref="G16:H16"/>
    <mergeCell ref="I16:J16"/>
    <mergeCell ref="K16:L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5"/>
  <sheetViews>
    <sheetView topLeftCell="A4" workbookViewId="0">
      <selection activeCell="C6" sqref="C6:L6"/>
    </sheetView>
  </sheetViews>
  <sheetFormatPr defaultRowHeight="15"/>
  <cols>
    <col min="2" max="2" width="19" bestFit="1" customWidth="1"/>
    <col min="3" max="3" width="11.5703125" bestFit="1" customWidth="1"/>
  </cols>
  <sheetData>
    <row r="1" spans="2:14">
      <c r="M1" s="100"/>
      <c r="N1" s="41"/>
    </row>
    <row r="2" spans="2:14" ht="15.75" thickBot="1">
      <c r="M2" s="100"/>
      <c r="N2" s="41"/>
    </row>
    <row r="3" spans="2:14" ht="15.75" thickBot="1">
      <c r="B3" s="166" t="s">
        <v>43</v>
      </c>
      <c r="C3" s="243" t="s">
        <v>23</v>
      </c>
      <c r="D3" s="241"/>
      <c r="E3" s="244" t="s">
        <v>24</v>
      </c>
      <c r="F3" s="241"/>
      <c r="G3" s="244" t="s">
        <v>25</v>
      </c>
      <c r="H3" s="241"/>
      <c r="I3" s="244" t="s">
        <v>26</v>
      </c>
      <c r="J3" s="241"/>
      <c r="K3" s="242" t="s">
        <v>27</v>
      </c>
      <c r="L3" s="242"/>
      <c r="M3" s="100"/>
      <c r="N3" s="41"/>
    </row>
    <row r="4" spans="2:14">
      <c r="B4" s="154" t="s">
        <v>29</v>
      </c>
      <c r="C4" s="157">
        <v>6</v>
      </c>
      <c r="D4" s="156">
        <v>0.35499999999999998</v>
      </c>
      <c r="E4" s="157">
        <v>8</v>
      </c>
      <c r="F4" s="156">
        <v>0.48899999999999999</v>
      </c>
      <c r="G4" s="157">
        <v>8</v>
      </c>
      <c r="H4" s="156">
        <v>0.50700000000000001</v>
      </c>
      <c r="I4" s="157">
        <v>5</v>
      </c>
      <c r="J4" s="156">
        <v>0.375</v>
      </c>
      <c r="K4" s="157">
        <v>5</v>
      </c>
      <c r="L4" s="159">
        <v>0.39200000000000002</v>
      </c>
      <c r="M4" s="100"/>
      <c r="N4" s="41"/>
    </row>
    <row r="5" spans="2:14">
      <c r="B5" s="2" t="s">
        <v>30</v>
      </c>
      <c r="C5" s="157">
        <v>5</v>
      </c>
      <c r="D5" s="156">
        <v>0.34699999999999998</v>
      </c>
      <c r="E5" s="157">
        <v>7</v>
      </c>
      <c r="F5" s="156">
        <v>0.49</v>
      </c>
      <c r="G5" s="157">
        <v>6</v>
      </c>
      <c r="H5" s="156">
        <v>0.501</v>
      </c>
      <c r="I5" s="157">
        <v>6</v>
      </c>
      <c r="J5" s="156">
        <v>0.373</v>
      </c>
      <c r="K5" s="157">
        <v>6</v>
      </c>
      <c r="L5" s="159">
        <v>0.38500000000000001</v>
      </c>
      <c r="M5" s="100"/>
      <c r="N5" s="41"/>
    </row>
    <row r="6" spans="2:14">
      <c r="B6" s="2" t="s">
        <v>34</v>
      </c>
      <c r="C6" s="157">
        <v>5</v>
      </c>
      <c r="D6" s="156">
        <v>0.314</v>
      </c>
      <c r="E6" s="157">
        <v>6</v>
      </c>
      <c r="F6" s="156">
        <v>0.48399999999999999</v>
      </c>
      <c r="G6" s="157">
        <v>6</v>
      </c>
      <c r="H6" s="156">
        <v>0.497</v>
      </c>
      <c r="I6" s="157">
        <v>4</v>
      </c>
      <c r="J6" s="156">
        <v>0.35899999999999999</v>
      </c>
      <c r="K6" s="157">
        <v>5</v>
      </c>
      <c r="L6" s="159">
        <v>0.36899999999999999</v>
      </c>
      <c r="M6" s="100"/>
      <c r="N6" s="41"/>
    </row>
    <row r="7" spans="2:14" ht="15.75" thickBot="1">
      <c r="M7" s="100"/>
      <c r="N7" s="41"/>
    </row>
    <row r="8" spans="2:14" ht="15.75" thickBot="1">
      <c r="B8" s="251" t="s">
        <v>43</v>
      </c>
      <c r="C8" s="252"/>
      <c r="D8" s="231" t="s">
        <v>35</v>
      </c>
      <c r="E8" s="155" t="s">
        <v>36</v>
      </c>
      <c r="F8" s="155" t="s">
        <v>37</v>
      </c>
      <c r="G8" s="155" t="s">
        <v>38</v>
      </c>
      <c r="H8" s="155" t="s">
        <v>39</v>
      </c>
      <c r="I8" s="230" t="s">
        <v>40</v>
      </c>
      <c r="J8" s="230" t="s">
        <v>42</v>
      </c>
      <c r="K8" s="230" t="s">
        <v>41</v>
      </c>
      <c r="M8" s="100"/>
      <c r="N8" s="41"/>
    </row>
    <row r="9" spans="2:14">
      <c r="B9" s="249" t="s">
        <v>23</v>
      </c>
      <c r="C9" s="20" t="s">
        <v>29</v>
      </c>
      <c r="D9" s="164">
        <v>35</v>
      </c>
      <c r="E9" s="164">
        <v>60</v>
      </c>
      <c r="F9" s="164">
        <v>25</v>
      </c>
      <c r="G9" s="164">
        <v>53</v>
      </c>
      <c r="H9" s="164">
        <v>36</v>
      </c>
      <c r="I9" s="164">
        <v>14</v>
      </c>
      <c r="J9" s="165" t="s">
        <v>22</v>
      </c>
      <c r="K9" s="165" t="s">
        <v>22</v>
      </c>
      <c r="M9" s="100"/>
      <c r="N9" s="41"/>
    </row>
    <row r="10" spans="2:14">
      <c r="B10" s="249"/>
      <c r="C10" s="18" t="s">
        <v>30</v>
      </c>
      <c r="D10" s="15">
        <v>46</v>
      </c>
      <c r="E10" s="15">
        <v>61</v>
      </c>
      <c r="F10" s="15">
        <v>36</v>
      </c>
      <c r="G10" s="15">
        <v>60</v>
      </c>
      <c r="H10" s="15">
        <v>20</v>
      </c>
      <c r="I10" s="23" t="s">
        <v>22</v>
      </c>
      <c r="J10" s="23" t="s">
        <v>22</v>
      </c>
      <c r="K10" s="23" t="s">
        <v>22</v>
      </c>
      <c r="M10" s="100"/>
      <c r="N10" s="41"/>
    </row>
    <row r="11" spans="2:14" ht="15.75" thickBot="1">
      <c r="B11" s="250"/>
      <c r="C11" s="21" t="s">
        <v>34</v>
      </c>
      <c r="D11" s="24">
        <v>95</v>
      </c>
      <c r="E11" s="24">
        <v>57</v>
      </c>
      <c r="F11" s="24">
        <v>60</v>
      </c>
      <c r="G11" s="24">
        <v>8</v>
      </c>
      <c r="H11" s="24">
        <v>3</v>
      </c>
      <c r="I11" s="25" t="s">
        <v>22</v>
      </c>
      <c r="J11" s="25" t="s">
        <v>22</v>
      </c>
      <c r="K11" s="25" t="s">
        <v>22</v>
      </c>
      <c r="M11" s="100"/>
      <c r="N11" s="41"/>
    </row>
    <row r="12" spans="2:14">
      <c r="B12" s="248" t="s">
        <v>24</v>
      </c>
      <c r="C12" s="22" t="s">
        <v>29</v>
      </c>
      <c r="D12" s="26">
        <v>10</v>
      </c>
      <c r="E12" s="26">
        <v>53</v>
      </c>
      <c r="F12" s="26">
        <v>1</v>
      </c>
      <c r="G12" s="26">
        <v>4</v>
      </c>
      <c r="H12" s="26">
        <v>37</v>
      </c>
      <c r="I12" s="27">
        <v>18</v>
      </c>
      <c r="J12" s="27">
        <v>65</v>
      </c>
      <c r="K12" s="27">
        <v>35</v>
      </c>
      <c r="M12" s="100"/>
      <c r="N12" s="41"/>
    </row>
    <row r="13" spans="2:14">
      <c r="B13" s="249"/>
      <c r="C13" s="18" t="s">
        <v>30</v>
      </c>
      <c r="D13" s="15">
        <v>43</v>
      </c>
      <c r="E13" s="15">
        <v>15</v>
      </c>
      <c r="F13" s="15">
        <v>10</v>
      </c>
      <c r="G13" s="15">
        <v>27</v>
      </c>
      <c r="H13" s="15">
        <v>64</v>
      </c>
      <c r="I13" s="15">
        <v>35</v>
      </c>
      <c r="J13" s="15">
        <v>29</v>
      </c>
      <c r="K13" s="23" t="s">
        <v>22</v>
      </c>
      <c r="M13" s="100"/>
      <c r="N13" s="41"/>
    </row>
    <row r="14" spans="2:14" ht="15.75" thickBot="1">
      <c r="B14" s="250"/>
      <c r="C14" s="21" t="s">
        <v>34</v>
      </c>
      <c r="D14" s="24">
        <v>41</v>
      </c>
      <c r="E14" s="24">
        <v>19</v>
      </c>
      <c r="F14" s="24">
        <v>64</v>
      </c>
      <c r="G14" s="24">
        <v>42</v>
      </c>
      <c r="H14" s="24">
        <v>36</v>
      </c>
      <c r="I14" s="24">
        <v>21</v>
      </c>
      <c r="J14" s="25" t="s">
        <v>22</v>
      </c>
      <c r="K14" s="25" t="s">
        <v>22</v>
      </c>
      <c r="M14" s="100"/>
      <c r="N14" s="41"/>
    </row>
    <row r="15" spans="2:14">
      <c r="B15" s="245" t="s">
        <v>25</v>
      </c>
      <c r="C15" s="22" t="s">
        <v>29</v>
      </c>
      <c r="D15" s="26">
        <v>1</v>
      </c>
      <c r="E15" s="26">
        <v>26</v>
      </c>
      <c r="F15" s="26">
        <v>55</v>
      </c>
      <c r="G15" s="26">
        <v>67</v>
      </c>
      <c r="H15" s="26">
        <v>46</v>
      </c>
      <c r="I15" s="26">
        <v>1</v>
      </c>
      <c r="J15" s="27">
        <v>16</v>
      </c>
      <c r="K15" s="27">
        <v>11</v>
      </c>
      <c r="M15" s="100"/>
      <c r="N15" s="41"/>
    </row>
    <row r="16" spans="2:14">
      <c r="B16" s="246"/>
      <c r="C16" s="18" t="s">
        <v>30</v>
      </c>
      <c r="D16" s="15">
        <v>11</v>
      </c>
      <c r="E16" s="15">
        <v>52</v>
      </c>
      <c r="F16" s="15">
        <v>12</v>
      </c>
      <c r="G16" s="15">
        <v>68</v>
      </c>
      <c r="H16" s="15">
        <v>32</v>
      </c>
      <c r="I16" s="15">
        <v>48</v>
      </c>
      <c r="J16" s="23" t="s">
        <v>22</v>
      </c>
      <c r="K16" s="23" t="s">
        <v>22</v>
      </c>
      <c r="M16" s="100"/>
      <c r="N16" s="41"/>
    </row>
    <row r="17" spans="1:14" ht="15.75" thickBot="1">
      <c r="B17" s="247"/>
      <c r="C17" s="21" t="s">
        <v>34</v>
      </c>
      <c r="D17" s="24">
        <v>19</v>
      </c>
      <c r="E17" s="24">
        <v>31</v>
      </c>
      <c r="F17" s="24">
        <v>17</v>
      </c>
      <c r="G17" s="24">
        <v>67</v>
      </c>
      <c r="H17" s="24">
        <v>44</v>
      </c>
      <c r="I17" s="24">
        <v>45</v>
      </c>
      <c r="J17" s="25" t="s">
        <v>22</v>
      </c>
      <c r="K17" s="25" t="s">
        <v>22</v>
      </c>
      <c r="M17" s="100"/>
      <c r="N17" s="41"/>
    </row>
    <row r="18" spans="1:14">
      <c r="B18" s="245" t="s">
        <v>26</v>
      </c>
      <c r="C18" s="22" t="s">
        <v>29</v>
      </c>
      <c r="D18" s="26">
        <v>61</v>
      </c>
      <c r="E18" s="26">
        <v>35</v>
      </c>
      <c r="F18" s="26">
        <v>37</v>
      </c>
      <c r="G18" s="26">
        <v>30</v>
      </c>
      <c r="H18" s="26">
        <v>60</v>
      </c>
      <c r="I18" s="28" t="s">
        <v>22</v>
      </c>
      <c r="J18" s="29" t="s">
        <v>22</v>
      </c>
      <c r="K18" s="29" t="s">
        <v>22</v>
      </c>
      <c r="M18" s="100"/>
      <c r="N18" s="41"/>
    </row>
    <row r="19" spans="1:14">
      <c r="B19" s="246"/>
      <c r="C19" s="18" t="s">
        <v>30</v>
      </c>
      <c r="D19" s="15">
        <v>29</v>
      </c>
      <c r="E19" s="15">
        <v>61</v>
      </c>
      <c r="F19" s="15">
        <v>63</v>
      </c>
      <c r="G19" s="15">
        <v>10</v>
      </c>
      <c r="H19" s="15">
        <v>34</v>
      </c>
      <c r="I19" s="15">
        <v>26</v>
      </c>
      <c r="J19" s="23" t="s">
        <v>22</v>
      </c>
      <c r="K19" s="23" t="s">
        <v>22</v>
      </c>
      <c r="M19" s="100"/>
      <c r="N19" s="41"/>
    </row>
    <row r="20" spans="1:14" ht="15.75" thickBot="1">
      <c r="B20" s="247"/>
      <c r="C20" s="21" t="s">
        <v>34</v>
      </c>
      <c r="D20" s="24">
        <v>35</v>
      </c>
      <c r="E20" s="24">
        <v>84</v>
      </c>
      <c r="F20" s="24">
        <v>66</v>
      </c>
      <c r="G20" s="24">
        <v>38</v>
      </c>
      <c r="H20" s="25" t="s">
        <v>22</v>
      </c>
      <c r="I20" s="25" t="s">
        <v>22</v>
      </c>
      <c r="J20" s="25" t="s">
        <v>22</v>
      </c>
      <c r="K20" s="25" t="s">
        <v>22</v>
      </c>
      <c r="M20" s="100"/>
      <c r="N20" s="41"/>
    </row>
    <row r="21" spans="1:14">
      <c r="B21" s="253" t="s">
        <v>27</v>
      </c>
      <c r="C21" s="20" t="s">
        <v>29</v>
      </c>
      <c r="D21" s="27">
        <v>63</v>
      </c>
      <c r="E21" s="27">
        <v>17</v>
      </c>
      <c r="F21" s="27">
        <v>51</v>
      </c>
      <c r="G21" s="27">
        <v>63</v>
      </c>
      <c r="H21" s="27">
        <v>29</v>
      </c>
      <c r="I21" s="29" t="s">
        <v>22</v>
      </c>
      <c r="J21" s="29" t="s">
        <v>22</v>
      </c>
      <c r="K21" s="29" t="s">
        <v>22</v>
      </c>
      <c r="M21" s="100"/>
      <c r="N21" s="41"/>
    </row>
    <row r="22" spans="1:14">
      <c r="B22" s="246"/>
      <c r="C22" s="18" t="s">
        <v>30</v>
      </c>
      <c r="D22" s="15">
        <v>46</v>
      </c>
      <c r="E22" s="15">
        <v>9</v>
      </c>
      <c r="F22" s="15">
        <v>29</v>
      </c>
      <c r="G22" s="15">
        <v>61</v>
      </c>
      <c r="H22" s="15">
        <v>43</v>
      </c>
      <c r="I22" s="15">
        <v>35</v>
      </c>
      <c r="J22" s="23" t="s">
        <v>22</v>
      </c>
      <c r="K22" s="23" t="s">
        <v>22</v>
      </c>
      <c r="M22" s="100"/>
      <c r="N22" s="41"/>
    </row>
    <row r="23" spans="1:14">
      <c r="B23" s="246"/>
      <c r="C23" s="18" t="s">
        <v>34</v>
      </c>
      <c r="D23" s="15">
        <v>24</v>
      </c>
      <c r="E23" s="15">
        <v>75</v>
      </c>
      <c r="F23" s="15">
        <v>69</v>
      </c>
      <c r="G23" s="15">
        <v>33</v>
      </c>
      <c r="H23" s="15">
        <v>22</v>
      </c>
      <c r="I23" s="23" t="s">
        <v>22</v>
      </c>
      <c r="J23" s="23" t="s">
        <v>22</v>
      </c>
      <c r="K23" s="23" t="s">
        <v>22</v>
      </c>
      <c r="M23" s="100"/>
      <c r="N23" s="41"/>
    </row>
    <row r="24" spans="1:14">
      <c r="B24" s="106"/>
      <c r="C24" s="107"/>
      <c r="D24" s="108"/>
      <c r="E24" s="108"/>
      <c r="F24" s="108"/>
      <c r="G24" s="108"/>
      <c r="H24" s="108"/>
      <c r="I24" s="109"/>
      <c r="J24" s="109"/>
      <c r="K24" s="109"/>
      <c r="M24" s="100"/>
      <c r="N24" s="41"/>
    </row>
    <row r="25" spans="1:14" s="100" customFormat="1" ht="15.75" thickBo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42"/>
    </row>
    <row r="26" spans="1:14">
      <c r="M26" s="100"/>
      <c r="N26" s="41"/>
    </row>
    <row r="27" spans="1:14" ht="15.75" thickBot="1">
      <c r="M27" s="100"/>
      <c r="N27" s="41"/>
    </row>
    <row r="28" spans="1:14" ht="15.75" thickBot="1">
      <c r="B28" s="105" t="s">
        <v>44</v>
      </c>
      <c r="C28" s="254" t="s">
        <v>23</v>
      </c>
      <c r="D28" s="241"/>
      <c r="E28" s="244" t="s">
        <v>24</v>
      </c>
      <c r="F28" s="241"/>
      <c r="G28" s="244" t="s">
        <v>25</v>
      </c>
      <c r="H28" s="241"/>
      <c r="I28" s="244" t="s">
        <v>26</v>
      </c>
      <c r="J28" s="241"/>
      <c r="K28" s="242" t="s">
        <v>27</v>
      </c>
      <c r="L28" s="242"/>
      <c r="M28" s="100"/>
      <c r="N28" s="41"/>
    </row>
    <row r="29" spans="1:14">
      <c r="B29" s="3" t="s">
        <v>29</v>
      </c>
      <c r="C29" s="165" t="s">
        <v>22</v>
      </c>
      <c r="D29" s="165" t="s">
        <v>22</v>
      </c>
      <c r="E29" s="165" t="s">
        <v>22</v>
      </c>
      <c r="F29" s="165" t="s">
        <v>22</v>
      </c>
      <c r="G29" s="165" t="s">
        <v>22</v>
      </c>
      <c r="H29" s="165" t="s">
        <v>22</v>
      </c>
      <c r="I29" s="165" t="s">
        <v>22</v>
      </c>
      <c r="J29" s="165" t="s">
        <v>22</v>
      </c>
      <c r="K29" s="165" t="s">
        <v>22</v>
      </c>
      <c r="L29" s="165" t="s">
        <v>22</v>
      </c>
      <c r="M29" s="100"/>
      <c r="N29" s="41"/>
    </row>
    <row r="30" spans="1:14">
      <c r="B30" s="2" t="s">
        <v>30</v>
      </c>
      <c r="C30" s="157">
        <v>5</v>
      </c>
      <c r="D30" s="156">
        <v>0.26400000000000001</v>
      </c>
      <c r="E30" s="157">
        <v>7</v>
      </c>
      <c r="F30" s="156">
        <v>0.436</v>
      </c>
      <c r="G30" s="157">
        <v>7</v>
      </c>
      <c r="H30" s="156">
        <v>0.52700000000000002</v>
      </c>
      <c r="I30" s="157">
        <v>5</v>
      </c>
      <c r="J30" s="156">
        <v>0.27100000000000002</v>
      </c>
      <c r="K30" s="157">
        <v>5</v>
      </c>
      <c r="L30" s="159">
        <v>0.27900000000000003</v>
      </c>
      <c r="M30" s="100"/>
      <c r="N30" s="41"/>
    </row>
    <row r="31" spans="1:14">
      <c r="B31" s="2" t="s">
        <v>34</v>
      </c>
      <c r="C31" s="157">
        <v>5</v>
      </c>
      <c r="D31" s="156">
        <v>0.222</v>
      </c>
      <c r="E31" s="157">
        <v>5</v>
      </c>
      <c r="F31" s="156">
        <v>0.42499999999999999</v>
      </c>
      <c r="G31" s="157">
        <v>7</v>
      </c>
      <c r="H31" s="156">
        <v>0.495</v>
      </c>
      <c r="I31" s="157">
        <v>5</v>
      </c>
      <c r="J31" s="156">
        <v>0.251</v>
      </c>
      <c r="K31" s="157">
        <v>5</v>
      </c>
      <c r="L31" s="159">
        <v>0.26200000000000001</v>
      </c>
      <c r="M31" s="100"/>
      <c r="N31" s="41"/>
    </row>
    <row r="32" spans="1:14" ht="15.75" thickBot="1">
      <c r="M32" s="100"/>
      <c r="N32" s="41"/>
    </row>
    <row r="33" spans="2:14" ht="15.75" thickBot="1">
      <c r="B33" s="251" t="s">
        <v>44</v>
      </c>
      <c r="C33" s="252"/>
      <c r="D33" s="229" t="s">
        <v>35</v>
      </c>
      <c r="E33" s="155" t="s">
        <v>36</v>
      </c>
      <c r="F33" s="155" t="s">
        <v>37</v>
      </c>
      <c r="G33" s="155" t="s">
        <v>38</v>
      </c>
      <c r="H33" s="155" t="s">
        <v>39</v>
      </c>
      <c r="I33" s="230" t="s">
        <v>40</v>
      </c>
      <c r="J33" s="230" t="s">
        <v>42</v>
      </c>
      <c r="K33" s="230" t="s">
        <v>41</v>
      </c>
      <c r="M33" s="100"/>
      <c r="N33" s="41"/>
    </row>
    <row r="34" spans="2:14">
      <c r="B34" s="249" t="s">
        <v>23</v>
      </c>
      <c r="C34" s="20" t="s">
        <v>29</v>
      </c>
      <c r="D34" s="165" t="s">
        <v>22</v>
      </c>
      <c r="E34" s="165" t="s">
        <v>22</v>
      </c>
      <c r="F34" s="165" t="s">
        <v>22</v>
      </c>
      <c r="G34" s="165" t="s">
        <v>22</v>
      </c>
      <c r="H34" s="165" t="s">
        <v>22</v>
      </c>
      <c r="I34" s="165" t="s">
        <v>22</v>
      </c>
      <c r="J34" s="165" t="s">
        <v>22</v>
      </c>
      <c r="K34" s="165" t="s">
        <v>22</v>
      </c>
      <c r="M34" s="100"/>
      <c r="N34" s="41"/>
    </row>
    <row r="35" spans="2:14">
      <c r="B35" s="249"/>
      <c r="C35" s="18" t="s">
        <v>30</v>
      </c>
      <c r="D35" s="15">
        <v>67</v>
      </c>
      <c r="E35" s="15">
        <v>43</v>
      </c>
      <c r="F35" s="15">
        <v>25</v>
      </c>
      <c r="G35" s="15">
        <v>2</v>
      </c>
      <c r="H35" s="15">
        <v>71</v>
      </c>
      <c r="I35" s="23" t="s">
        <v>22</v>
      </c>
      <c r="J35" s="23" t="s">
        <v>22</v>
      </c>
      <c r="K35" s="23" t="s">
        <v>22</v>
      </c>
      <c r="M35" s="100"/>
      <c r="N35" s="41"/>
    </row>
    <row r="36" spans="2:14" ht="15.75" thickBot="1">
      <c r="B36" s="250"/>
      <c r="C36" s="21" t="s">
        <v>34</v>
      </c>
      <c r="D36" s="24">
        <v>93</v>
      </c>
      <c r="E36" s="24">
        <v>22</v>
      </c>
      <c r="F36" s="24">
        <v>89</v>
      </c>
      <c r="G36" s="24">
        <v>2</v>
      </c>
      <c r="H36" s="24">
        <v>2</v>
      </c>
      <c r="I36" s="25" t="s">
        <v>22</v>
      </c>
      <c r="J36" s="25" t="s">
        <v>22</v>
      </c>
      <c r="K36" s="25" t="s">
        <v>22</v>
      </c>
      <c r="M36" s="100"/>
      <c r="N36" s="41"/>
    </row>
    <row r="37" spans="2:14">
      <c r="B37" s="248" t="s">
        <v>24</v>
      </c>
      <c r="C37" s="22" t="s">
        <v>29</v>
      </c>
      <c r="D37" s="23" t="s">
        <v>22</v>
      </c>
      <c r="E37" s="23" t="s">
        <v>22</v>
      </c>
      <c r="F37" s="23" t="s">
        <v>22</v>
      </c>
      <c r="G37" s="23" t="s">
        <v>22</v>
      </c>
      <c r="H37" s="23" t="s">
        <v>22</v>
      </c>
      <c r="I37" s="23" t="s">
        <v>22</v>
      </c>
      <c r="J37" s="23" t="s">
        <v>22</v>
      </c>
      <c r="K37" s="23" t="s">
        <v>22</v>
      </c>
      <c r="M37" s="100"/>
      <c r="N37" s="41"/>
    </row>
    <row r="38" spans="2:14">
      <c r="B38" s="249"/>
      <c r="C38" s="18" t="s">
        <v>30</v>
      </c>
      <c r="D38" s="7">
        <v>23</v>
      </c>
      <c r="E38" s="7">
        <v>15</v>
      </c>
      <c r="F38" s="7">
        <v>21</v>
      </c>
      <c r="G38" s="7">
        <v>2</v>
      </c>
      <c r="H38" s="7">
        <v>57</v>
      </c>
      <c r="I38" s="7">
        <v>69</v>
      </c>
      <c r="J38" s="7">
        <v>21</v>
      </c>
      <c r="K38" s="23" t="s">
        <v>22</v>
      </c>
      <c r="M38" s="100"/>
      <c r="N38" s="41"/>
    </row>
    <row r="39" spans="2:14" ht="15.75" thickBot="1">
      <c r="B39" s="250"/>
      <c r="C39" s="21" t="s">
        <v>34</v>
      </c>
      <c r="D39" s="24">
        <v>87</v>
      </c>
      <c r="E39" s="24">
        <v>46</v>
      </c>
      <c r="F39" s="24">
        <v>50</v>
      </c>
      <c r="G39" s="24">
        <v>23</v>
      </c>
      <c r="H39" s="24">
        <v>2</v>
      </c>
      <c r="I39" s="25" t="s">
        <v>22</v>
      </c>
      <c r="J39" s="25" t="s">
        <v>22</v>
      </c>
      <c r="K39" s="25" t="s">
        <v>22</v>
      </c>
      <c r="M39" s="100"/>
      <c r="N39" s="41"/>
    </row>
    <row r="40" spans="2:14">
      <c r="B40" s="245" t="s">
        <v>25</v>
      </c>
      <c r="C40" s="22" t="s">
        <v>29</v>
      </c>
      <c r="D40" s="23" t="s">
        <v>22</v>
      </c>
      <c r="E40" s="23" t="s">
        <v>22</v>
      </c>
      <c r="F40" s="23" t="s">
        <v>22</v>
      </c>
      <c r="G40" s="23" t="s">
        <v>22</v>
      </c>
      <c r="H40" s="23" t="s">
        <v>22</v>
      </c>
      <c r="I40" s="23" t="s">
        <v>22</v>
      </c>
      <c r="J40" s="23" t="s">
        <v>22</v>
      </c>
      <c r="K40" s="23" t="s">
        <v>22</v>
      </c>
      <c r="M40" s="100"/>
      <c r="N40" s="41"/>
    </row>
    <row r="41" spans="2:14">
      <c r="B41" s="246"/>
      <c r="C41" s="18" t="s">
        <v>30</v>
      </c>
      <c r="D41" s="15">
        <v>32</v>
      </c>
      <c r="E41" s="15">
        <v>23</v>
      </c>
      <c r="F41" s="15">
        <v>61</v>
      </c>
      <c r="G41" s="15">
        <v>30</v>
      </c>
      <c r="H41" s="15">
        <v>58</v>
      </c>
      <c r="I41" s="15">
        <v>2</v>
      </c>
      <c r="J41" s="7">
        <v>2</v>
      </c>
      <c r="K41" s="23" t="s">
        <v>22</v>
      </c>
      <c r="M41" s="100"/>
      <c r="N41" s="41"/>
    </row>
    <row r="42" spans="2:14" ht="15.75" thickBot="1">
      <c r="B42" s="247"/>
      <c r="C42" s="21" t="s">
        <v>34</v>
      </c>
      <c r="D42" s="24">
        <v>67</v>
      </c>
      <c r="E42" s="24">
        <v>33</v>
      </c>
      <c r="F42" s="24">
        <v>23</v>
      </c>
      <c r="G42" s="24">
        <v>61</v>
      </c>
      <c r="H42" s="24">
        <v>20</v>
      </c>
      <c r="I42" s="24">
        <v>2</v>
      </c>
      <c r="J42" s="118">
        <v>2</v>
      </c>
      <c r="K42" s="25" t="s">
        <v>22</v>
      </c>
      <c r="M42" s="100"/>
      <c r="N42" s="41"/>
    </row>
    <row r="43" spans="2:14">
      <c r="B43" s="245" t="s">
        <v>26</v>
      </c>
      <c r="C43" s="22" t="s">
        <v>29</v>
      </c>
      <c r="D43" s="23" t="s">
        <v>22</v>
      </c>
      <c r="E43" s="23" t="s">
        <v>22</v>
      </c>
      <c r="F43" s="23" t="s">
        <v>22</v>
      </c>
      <c r="G43" s="23" t="s">
        <v>22</v>
      </c>
      <c r="H43" s="23" t="s">
        <v>22</v>
      </c>
      <c r="I43" s="23" t="s">
        <v>22</v>
      </c>
      <c r="J43" s="23" t="s">
        <v>22</v>
      </c>
      <c r="K43" s="23" t="s">
        <v>22</v>
      </c>
      <c r="M43" s="100"/>
      <c r="N43" s="41"/>
    </row>
    <row r="44" spans="2:14">
      <c r="B44" s="246"/>
      <c r="C44" s="18" t="s">
        <v>30</v>
      </c>
      <c r="D44" s="15">
        <v>67</v>
      </c>
      <c r="E44" s="15">
        <v>43</v>
      </c>
      <c r="F44" s="15">
        <v>25</v>
      </c>
      <c r="G44" s="15">
        <v>2</v>
      </c>
      <c r="H44" s="15">
        <v>71</v>
      </c>
      <c r="I44" s="23" t="s">
        <v>22</v>
      </c>
      <c r="J44" s="23" t="s">
        <v>22</v>
      </c>
      <c r="K44" s="23" t="s">
        <v>22</v>
      </c>
      <c r="M44" s="100"/>
      <c r="N44" s="41"/>
    </row>
    <row r="45" spans="2:14" ht="15.75" thickBot="1">
      <c r="B45" s="247"/>
      <c r="C45" s="21" t="s">
        <v>34</v>
      </c>
      <c r="D45" s="24">
        <v>89</v>
      </c>
      <c r="E45" s="24">
        <v>46</v>
      </c>
      <c r="F45" s="24">
        <v>69</v>
      </c>
      <c r="G45" s="24">
        <v>2</v>
      </c>
      <c r="H45" s="118">
        <v>2</v>
      </c>
      <c r="I45" s="25" t="s">
        <v>22</v>
      </c>
      <c r="J45" s="25" t="s">
        <v>22</v>
      </c>
      <c r="K45" s="25" t="s">
        <v>22</v>
      </c>
      <c r="M45" s="100"/>
      <c r="N45" s="41"/>
    </row>
    <row r="46" spans="2:14">
      <c r="B46" s="253" t="s">
        <v>27</v>
      </c>
      <c r="C46" s="20" t="s">
        <v>29</v>
      </c>
      <c r="D46" s="23" t="s">
        <v>22</v>
      </c>
      <c r="E46" s="23" t="s">
        <v>22</v>
      </c>
      <c r="F46" s="23" t="s">
        <v>22</v>
      </c>
      <c r="G46" s="23" t="s">
        <v>22</v>
      </c>
      <c r="H46" s="23" t="s">
        <v>22</v>
      </c>
      <c r="I46" s="23" t="s">
        <v>22</v>
      </c>
      <c r="J46" s="23" t="s">
        <v>22</v>
      </c>
      <c r="K46" s="23" t="s">
        <v>22</v>
      </c>
      <c r="M46" s="100"/>
      <c r="N46" s="41"/>
    </row>
    <row r="47" spans="2:14">
      <c r="B47" s="246"/>
      <c r="C47" s="18" t="s">
        <v>30</v>
      </c>
      <c r="D47" s="15">
        <v>30</v>
      </c>
      <c r="E47" s="15">
        <v>67</v>
      </c>
      <c r="F47" s="15">
        <v>2</v>
      </c>
      <c r="G47" s="15">
        <v>58</v>
      </c>
      <c r="H47" s="15">
        <v>51</v>
      </c>
      <c r="I47" s="23" t="s">
        <v>22</v>
      </c>
      <c r="J47" s="23" t="s">
        <v>22</v>
      </c>
      <c r="K47" s="23" t="s">
        <v>22</v>
      </c>
      <c r="M47" s="100"/>
      <c r="N47" s="41"/>
    </row>
    <row r="48" spans="2:14">
      <c r="B48" s="246"/>
      <c r="C48" s="18" t="s">
        <v>34</v>
      </c>
      <c r="D48" s="15">
        <v>63</v>
      </c>
      <c r="E48" s="15">
        <v>51</v>
      </c>
      <c r="F48" s="15">
        <v>17</v>
      </c>
      <c r="G48" s="15">
        <v>75</v>
      </c>
      <c r="H48" s="15">
        <v>2</v>
      </c>
      <c r="I48" s="23" t="s">
        <v>22</v>
      </c>
      <c r="J48" s="23" t="s">
        <v>22</v>
      </c>
      <c r="K48" s="23" t="s">
        <v>22</v>
      </c>
      <c r="M48" s="100"/>
      <c r="N48" s="41"/>
    </row>
    <row r="49" spans="1:14">
      <c r="M49" s="100"/>
      <c r="N49" s="41"/>
    </row>
    <row r="50" spans="1:14" ht="15.75" thickBo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42"/>
    </row>
    <row r="51" spans="1:14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41"/>
    </row>
    <row r="52" spans="1:14" ht="15.75" thickBot="1">
      <c r="M52" s="100"/>
      <c r="N52" s="41"/>
    </row>
    <row r="53" spans="1:14" ht="15.75" thickBot="1">
      <c r="B53" s="166" t="s">
        <v>45</v>
      </c>
      <c r="C53" s="243" t="s">
        <v>23</v>
      </c>
      <c r="D53" s="241"/>
      <c r="E53" s="244" t="s">
        <v>24</v>
      </c>
      <c r="F53" s="241"/>
      <c r="G53" s="244" t="s">
        <v>25</v>
      </c>
      <c r="H53" s="241"/>
      <c r="I53" s="244" t="s">
        <v>26</v>
      </c>
      <c r="J53" s="241"/>
      <c r="K53" s="242" t="s">
        <v>27</v>
      </c>
      <c r="L53" s="242"/>
      <c r="M53" s="100"/>
      <c r="N53" s="41"/>
    </row>
    <row r="54" spans="1:14">
      <c r="B54" s="154" t="s">
        <v>29</v>
      </c>
      <c r="C54" s="157">
        <v>7</v>
      </c>
      <c r="D54" s="156">
        <v>0.39600000000000002</v>
      </c>
      <c r="E54" s="157">
        <v>10</v>
      </c>
      <c r="F54" s="156">
        <v>0.45600000000000002</v>
      </c>
      <c r="G54" s="157">
        <v>8</v>
      </c>
      <c r="H54" s="156">
        <v>0.39500000000000002</v>
      </c>
      <c r="I54" s="157">
        <v>6</v>
      </c>
      <c r="J54" s="156">
        <v>0.41</v>
      </c>
      <c r="K54" s="157">
        <v>7</v>
      </c>
      <c r="L54" s="159">
        <v>0.42599999999999999</v>
      </c>
      <c r="M54" s="100"/>
      <c r="N54" s="41"/>
    </row>
    <row r="55" spans="1:14">
      <c r="B55" s="2" t="s">
        <v>30</v>
      </c>
      <c r="C55" s="157">
        <v>7</v>
      </c>
      <c r="D55" s="156">
        <v>0.38700000000000001</v>
      </c>
      <c r="E55" s="157">
        <v>6</v>
      </c>
      <c r="F55" s="156">
        <v>0.46100000000000002</v>
      </c>
      <c r="G55" s="157">
        <v>7</v>
      </c>
      <c r="H55" s="156">
        <v>0.39400000000000002</v>
      </c>
      <c r="I55" s="157">
        <v>5</v>
      </c>
      <c r="J55" s="156">
        <v>0.4</v>
      </c>
      <c r="K55" s="157">
        <v>6</v>
      </c>
      <c r="L55" s="159">
        <v>0.42399999999999999</v>
      </c>
      <c r="M55" s="100"/>
      <c r="N55" s="41"/>
    </row>
    <row r="56" spans="1:14">
      <c r="B56" s="2" t="s">
        <v>34</v>
      </c>
      <c r="C56" s="157">
        <v>6</v>
      </c>
      <c r="D56" s="156">
        <v>0.377</v>
      </c>
      <c r="E56" s="157">
        <v>6</v>
      </c>
      <c r="F56" s="156">
        <v>0.46500000000000002</v>
      </c>
      <c r="G56" s="157">
        <v>7</v>
      </c>
      <c r="H56" s="156">
        <v>0.39400000000000002</v>
      </c>
      <c r="I56" s="157">
        <v>6</v>
      </c>
      <c r="J56" s="156">
        <v>0.40699999999999997</v>
      </c>
      <c r="K56" s="157">
        <v>5</v>
      </c>
      <c r="L56" s="159">
        <v>0.41399999999999998</v>
      </c>
      <c r="M56" s="100"/>
      <c r="N56" s="41"/>
    </row>
    <row r="57" spans="1:14" ht="15.75" thickBot="1">
      <c r="M57" s="100"/>
      <c r="N57" s="41"/>
    </row>
    <row r="58" spans="1:14" ht="15.75" thickBot="1">
      <c r="B58" s="251" t="s">
        <v>45</v>
      </c>
      <c r="C58" s="252"/>
      <c r="D58" s="229" t="s">
        <v>35</v>
      </c>
      <c r="E58" s="155" t="s">
        <v>36</v>
      </c>
      <c r="F58" s="155" t="s">
        <v>37</v>
      </c>
      <c r="G58" s="155" t="s">
        <v>38</v>
      </c>
      <c r="H58" s="155" t="s">
        <v>39</v>
      </c>
      <c r="I58" s="230" t="s">
        <v>40</v>
      </c>
      <c r="J58" s="230" t="s">
        <v>42</v>
      </c>
      <c r="K58" s="230" t="s">
        <v>41</v>
      </c>
      <c r="L58" s="230" t="s">
        <v>333</v>
      </c>
      <c r="M58" s="155" t="s">
        <v>334</v>
      </c>
      <c r="N58" s="41"/>
    </row>
    <row r="59" spans="1:14">
      <c r="B59" s="249" t="s">
        <v>23</v>
      </c>
      <c r="C59" s="20" t="s">
        <v>29</v>
      </c>
      <c r="D59" s="164">
        <v>40</v>
      </c>
      <c r="E59" s="164">
        <v>17</v>
      </c>
      <c r="F59" s="164">
        <v>3</v>
      </c>
      <c r="G59" s="164">
        <v>3</v>
      </c>
      <c r="H59" s="164">
        <v>2</v>
      </c>
      <c r="I59" s="164">
        <v>33</v>
      </c>
      <c r="J59" s="141">
        <v>38</v>
      </c>
      <c r="K59" s="165" t="s">
        <v>22</v>
      </c>
      <c r="L59" s="140" t="s">
        <v>22</v>
      </c>
      <c r="M59" s="140" t="s">
        <v>22</v>
      </c>
      <c r="N59" s="41"/>
    </row>
    <row r="60" spans="1:14">
      <c r="B60" s="249"/>
      <c r="C60" s="18" t="s">
        <v>30</v>
      </c>
      <c r="D60" s="15">
        <v>17</v>
      </c>
      <c r="E60" s="15">
        <v>23</v>
      </c>
      <c r="F60" s="15">
        <v>29</v>
      </c>
      <c r="G60" s="15">
        <v>21</v>
      </c>
      <c r="H60" s="7">
        <v>5</v>
      </c>
      <c r="I60" s="7">
        <v>30</v>
      </c>
      <c r="J60" s="7">
        <v>11</v>
      </c>
      <c r="K60" s="23" t="s">
        <v>22</v>
      </c>
      <c r="L60" s="19" t="s">
        <v>22</v>
      </c>
      <c r="M60" s="19" t="s">
        <v>22</v>
      </c>
      <c r="N60" s="41"/>
    </row>
    <row r="61" spans="1:14" ht="15.75" thickBot="1">
      <c r="B61" s="250"/>
      <c r="C61" s="21" t="s">
        <v>34</v>
      </c>
      <c r="D61" s="24">
        <v>22</v>
      </c>
      <c r="E61" s="24">
        <v>48</v>
      </c>
      <c r="F61" s="24">
        <v>22</v>
      </c>
      <c r="G61" s="24">
        <v>39</v>
      </c>
      <c r="H61" s="24">
        <v>3</v>
      </c>
      <c r="I61" s="118">
        <v>2</v>
      </c>
      <c r="J61" s="25" t="s">
        <v>22</v>
      </c>
      <c r="K61" s="25" t="s">
        <v>22</v>
      </c>
      <c r="L61" s="139" t="s">
        <v>22</v>
      </c>
      <c r="M61" s="139" t="s">
        <v>22</v>
      </c>
      <c r="N61" s="41"/>
    </row>
    <row r="62" spans="1:14">
      <c r="B62" s="248" t="s">
        <v>24</v>
      </c>
      <c r="C62" s="22" t="s">
        <v>29</v>
      </c>
      <c r="D62" s="27">
        <v>3</v>
      </c>
      <c r="E62" s="27">
        <v>17</v>
      </c>
      <c r="F62" s="27">
        <v>13</v>
      </c>
      <c r="G62" s="27">
        <v>16</v>
      </c>
      <c r="H62" s="27">
        <v>17</v>
      </c>
      <c r="I62" s="27">
        <v>26</v>
      </c>
      <c r="J62" s="27">
        <v>16</v>
      </c>
      <c r="K62" s="27">
        <v>11</v>
      </c>
      <c r="L62" s="138">
        <v>7</v>
      </c>
      <c r="M62" s="138">
        <v>10</v>
      </c>
      <c r="N62" s="41"/>
    </row>
    <row r="63" spans="1:14">
      <c r="B63" s="249"/>
      <c r="C63" s="18" t="s">
        <v>30</v>
      </c>
      <c r="D63" s="15">
        <v>28</v>
      </c>
      <c r="E63" s="15">
        <v>19</v>
      </c>
      <c r="F63" s="15">
        <v>24</v>
      </c>
      <c r="G63" s="15">
        <v>16</v>
      </c>
      <c r="H63" s="15">
        <v>12</v>
      </c>
      <c r="I63" s="15">
        <v>37</v>
      </c>
      <c r="J63" s="23" t="s">
        <v>22</v>
      </c>
      <c r="K63" s="23" t="s">
        <v>22</v>
      </c>
      <c r="L63" s="19" t="s">
        <v>22</v>
      </c>
      <c r="M63" s="19" t="s">
        <v>22</v>
      </c>
      <c r="N63" s="41"/>
    </row>
    <row r="64" spans="1:14" ht="15.75" thickBot="1">
      <c r="B64" s="250"/>
      <c r="C64" s="21" t="s">
        <v>34</v>
      </c>
      <c r="D64" s="24">
        <v>26</v>
      </c>
      <c r="E64" s="24">
        <v>17</v>
      </c>
      <c r="F64" s="24">
        <v>31</v>
      </c>
      <c r="G64" s="24">
        <v>37</v>
      </c>
      <c r="H64" s="24">
        <v>19</v>
      </c>
      <c r="I64" s="24">
        <v>6</v>
      </c>
      <c r="J64" s="25" t="s">
        <v>22</v>
      </c>
      <c r="K64" s="25" t="s">
        <v>22</v>
      </c>
      <c r="L64" s="139" t="s">
        <v>22</v>
      </c>
      <c r="M64" s="139" t="s">
        <v>22</v>
      </c>
      <c r="N64" s="41"/>
    </row>
    <row r="65" spans="1:14">
      <c r="B65" s="245" t="s">
        <v>25</v>
      </c>
      <c r="C65" s="22" t="s">
        <v>29</v>
      </c>
      <c r="D65" s="27">
        <v>2</v>
      </c>
      <c r="E65" s="27">
        <v>10</v>
      </c>
      <c r="F65" s="27">
        <v>3</v>
      </c>
      <c r="G65" s="27">
        <v>16</v>
      </c>
      <c r="H65" s="27">
        <v>29</v>
      </c>
      <c r="I65" s="27">
        <v>26</v>
      </c>
      <c r="J65" s="27">
        <v>39</v>
      </c>
      <c r="K65" s="27">
        <v>11</v>
      </c>
      <c r="L65" s="140" t="s">
        <v>22</v>
      </c>
      <c r="M65" s="140" t="s">
        <v>22</v>
      </c>
      <c r="N65" s="41"/>
    </row>
    <row r="66" spans="1:14">
      <c r="B66" s="246"/>
      <c r="C66" s="18" t="s">
        <v>30</v>
      </c>
      <c r="D66" s="15">
        <v>30</v>
      </c>
      <c r="E66" s="15">
        <v>10</v>
      </c>
      <c r="F66" s="15">
        <v>20</v>
      </c>
      <c r="G66" s="15">
        <v>16</v>
      </c>
      <c r="H66" s="15">
        <v>23</v>
      </c>
      <c r="I66" s="15">
        <v>3</v>
      </c>
      <c r="J66" s="7">
        <v>34</v>
      </c>
      <c r="K66" s="23" t="s">
        <v>22</v>
      </c>
      <c r="L66" s="19" t="s">
        <v>22</v>
      </c>
      <c r="M66" s="19" t="s">
        <v>22</v>
      </c>
      <c r="N66" s="41"/>
    </row>
    <row r="67" spans="1:14" ht="15.75" thickBot="1">
      <c r="B67" s="247"/>
      <c r="C67" s="21" t="s">
        <v>34</v>
      </c>
      <c r="D67" s="24">
        <v>38</v>
      </c>
      <c r="E67" s="24">
        <v>16</v>
      </c>
      <c r="F67" s="24">
        <v>11</v>
      </c>
      <c r="G67" s="24">
        <v>24</v>
      </c>
      <c r="H67" s="24">
        <v>30</v>
      </c>
      <c r="I67" s="24">
        <v>3</v>
      </c>
      <c r="J67" s="118">
        <v>14</v>
      </c>
      <c r="K67" s="25" t="s">
        <v>22</v>
      </c>
      <c r="L67" s="139" t="s">
        <v>22</v>
      </c>
      <c r="M67" s="139" t="s">
        <v>22</v>
      </c>
      <c r="N67" s="41"/>
    </row>
    <row r="68" spans="1:14">
      <c r="B68" s="245" t="s">
        <v>26</v>
      </c>
      <c r="C68" s="22" t="s">
        <v>29</v>
      </c>
      <c r="D68" s="27">
        <v>34</v>
      </c>
      <c r="E68" s="27">
        <v>8</v>
      </c>
      <c r="F68" s="27">
        <v>28</v>
      </c>
      <c r="G68" s="27">
        <v>17</v>
      </c>
      <c r="H68" s="27">
        <v>10</v>
      </c>
      <c r="I68" s="141">
        <v>39</v>
      </c>
      <c r="J68" s="29" t="s">
        <v>22</v>
      </c>
      <c r="K68" s="29" t="s">
        <v>22</v>
      </c>
      <c r="L68" s="140" t="s">
        <v>22</v>
      </c>
      <c r="M68" s="140" t="s">
        <v>22</v>
      </c>
      <c r="N68" s="41"/>
    </row>
    <row r="69" spans="1:14">
      <c r="B69" s="246"/>
      <c r="C69" s="18" t="s">
        <v>30</v>
      </c>
      <c r="D69" s="15">
        <v>28</v>
      </c>
      <c r="E69" s="15">
        <v>25</v>
      </c>
      <c r="F69" s="15">
        <v>17</v>
      </c>
      <c r="G69" s="15">
        <v>39</v>
      </c>
      <c r="H69" s="15">
        <v>27</v>
      </c>
      <c r="I69" s="23" t="s">
        <v>22</v>
      </c>
      <c r="J69" s="23" t="s">
        <v>22</v>
      </c>
      <c r="K69" s="23" t="s">
        <v>22</v>
      </c>
      <c r="L69" s="19" t="s">
        <v>22</v>
      </c>
      <c r="M69" s="19" t="s">
        <v>22</v>
      </c>
      <c r="N69" s="41"/>
    </row>
    <row r="70" spans="1:14" ht="15.75" thickBot="1">
      <c r="B70" s="247"/>
      <c r="C70" s="21" t="s">
        <v>34</v>
      </c>
      <c r="D70" s="24">
        <v>19</v>
      </c>
      <c r="E70" s="24">
        <v>34</v>
      </c>
      <c r="F70" s="24">
        <v>41</v>
      </c>
      <c r="G70" s="24">
        <v>29</v>
      </c>
      <c r="H70" s="118">
        <v>5</v>
      </c>
      <c r="I70" s="118">
        <v>8</v>
      </c>
      <c r="J70" s="25" t="s">
        <v>22</v>
      </c>
      <c r="K70" s="25" t="s">
        <v>22</v>
      </c>
      <c r="L70" s="139" t="s">
        <v>22</v>
      </c>
      <c r="M70" s="139" t="s">
        <v>22</v>
      </c>
      <c r="N70" s="41"/>
    </row>
    <row r="71" spans="1:14">
      <c r="B71" s="253" t="s">
        <v>27</v>
      </c>
      <c r="C71" s="20" t="s">
        <v>29</v>
      </c>
      <c r="D71" s="27">
        <v>1</v>
      </c>
      <c r="E71" s="27">
        <v>7</v>
      </c>
      <c r="F71" s="27">
        <v>40</v>
      </c>
      <c r="G71" s="27">
        <v>42</v>
      </c>
      <c r="H71" s="141">
        <v>9</v>
      </c>
      <c r="I71" s="141">
        <v>17</v>
      </c>
      <c r="J71" s="141">
        <v>20</v>
      </c>
      <c r="K71" s="23" t="s">
        <v>22</v>
      </c>
      <c r="L71" s="23" t="s">
        <v>22</v>
      </c>
      <c r="M71" s="23" t="s">
        <v>22</v>
      </c>
      <c r="N71" s="41"/>
    </row>
    <row r="72" spans="1:14">
      <c r="B72" s="246"/>
      <c r="C72" s="18" t="s">
        <v>30</v>
      </c>
      <c r="D72" s="15">
        <v>27</v>
      </c>
      <c r="E72" s="15">
        <v>17</v>
      </c>
      <c r="F72" s="15">
        <v>37</v>
      </c>
      <c r="G72" s="15">
        <v>24</v>
      </c>
      <c r="H72" s="15">
        <v>10</v>
      </c>
      <c r="I72" s="15">
        <v>21</v>
      </c>
      <c r="J72" s="23" t="s">
        <v>22</v>
      </c>
      <c r="K72" s="23" t="s">
        <v>22</v>
      </c>
      <c r="L72" s="23" t="s">
        <v>22</v>
      </c>
      <c r="M72" s="23" t="s">
        <v>22</v>
      </c>
      <c r="N72" s="41"/>
    </row>
    <row r="73" spans="1:14">
      <c r="B73" s="246"/>
      <c r="C73" s="18" t="s">
        <v>34</v>
      </c>
      <c r="D73" s="15">
        <v>19</v>
      </c>
      <c r="E73" s="15">
        <v>27</v>
      </c>
      <c r="F73" s="15">
        <v>47</v>
      </c>
      <c r="G73" s="15">
        <v>37</v>
      </c>
      <c r="H73" s="15">
        <v>6</v>
      </c>
      <c r="I73" s="23" t="s">
        <v>22</v>
      </c>
      <c r="J73" s="23" t="s">
        <v>22</v>
      </c>
      <c r="K73" s="23" t="s">
        <v>22</v>
      </c>
      <c r="L73" s="23" t="s">
        <v>22</v>
      </c>
      <c r="M73" s="23" t="s">
        <v>22</v>
      </c>
      <c r="N73" s="41"/>
    </row>
    <row r="74" spans="1:14">
      <c r="M74" s="100"/>
      <c r="N74" s="41"/>
    </row>
    <row r="75" spans="1:14" ht="15.75" thickBo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42"/>
    </row>
  </sheetData>
  <mergeCells count="33">
    <mergeCell ref="B46:B48"/>
    <mergeCell ref="B33:C33"/>
    <mergeCell ref="B34:B36"/>
    <mergeCell ref="B71:B73"/>
    <mergeCell ref="B58:C58"/>
    <mergeCell ref="B59:B61"/>
    <mergeCell ref="B62:B64"/>
    <mergeCell ref="B65:B67"/>
    <mergeCell ref="B68:B70"/>
    <mergeCell ref="B21:B23"/>
    <mergeCell ref="C28:D28"/>
    <mergeCell ref="B37:B39"/>
    <mergeCell ref="B40:B42"/>
    <mergeCell ref="B43:B45"/>
    <mergeCell ref="B15:B17"/>
    <mergeCell ref="B18:B20"/>
    <mergeCell ref="B12:B14"/>
    <mergeCell ref="B9:B11"/>
    <mergeCell ref="B8:C8"/>
    <mergeCell ref="K28:L28"/>
    <mergeCell ref="C53:D53"/>
    <mergeCell ref="E53:F53"/>
    <mergeCell ref="G53:H53"/>
    <mergeCell ref="I53:J53"/>
    <mergeCell ref="K53:L53"/>
    <mergeCell ref="E28:F28"/>
    <mergeCell ref="G28:H28"/>
    <mergeCell ref="I28:J28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11"/>
  <sheetViews>
    <sheetView tabSelected="1" topLeftCell="A13" workbookViewId="0">
      <selection activeCell="D21" sqref="D21"/>
    </sheetView>
  </sheetViews>
  <sheetFormatPr defaultRowHeight="15"/>
  <cols>
    <col min="3" max="3" width="11.5703125" bestFit="1" customWidth="1"/>
    <col min="4" max="4" width="19.28515625" bestFit="1" customWidth="1"/>
    <col min="5" max="5" width="17" bestFit="1" customWidth="1"/>
    <col min="6" max="6" width="21.42578125" customWidth="1"/>
    <col min="7" max="7" width="21" bestFit="1" customWidth="1"/>
    <col min="8" max="8" width="19.28515625" bestFit="1" customWidth="1"/>
    <col min="9" max="9" width="17" bestFit="1" customWidth="1"/>
    <col min="10" max="10" width="21.7109375" bestFit="1" customWidth="1"/>
    <col min="11" max="11" width="21" bestFit="1" customWidth="1"/>
    <col min="13" max="13" width="16.42578125" bestFit="1" customWidth="1"/>
    <col min="15" max="15" width="16.42578125" bestFit="1" customWidth="1"/>
    <col min="17" max="17" width="16.42578125" bestFit="1" customWidth="1"/>
    <col min="19" max="19" width="16.42578125" bestFit="1" customWidth="1"/>
    <col min="21" max="21" width="16.42578125" bestFit="1" customWidth="1"/>
    <col min="23" max="23" width="16.42578125" bestFit="1" customWidth="1"/>
  </cols>
  <sheetData>
    <row r="1" spans="2:24">
      <c r="X1" s="41"/>
    </row>
    <row r="2" spans="2:24" ht="15.75" thickBot="1">
      <c r="X2" s="41"/>
    </row>
    <row r="3" spans="2:24" ht="15.75" thickBot="1">
      <c r="B3" s="251" t="s">
        <v>43</v>
      </c>
      <c r="C3" s="252"/>
      <c r="D3" s="254" t="s">
        <v>35</v>
      </c>
      <c r="E3" s="241"/>
      <c r="F3" s="244" t="s">
        <v>36</v>
      </c>
      <c r="G3" s="241"/>
      <c r="H3" s="244" t="s">
        <v>37</v>
      </c>
      <c r="I3" s="241"/>
      <c r="J3" s="244" t="s">
        <v>38</v>
      </c>
      <c r="K3" s="241"/>
      <c r="L3" s="244" t="s">
        <v>39</v>
      </c>
      <c r="M3" s="241"/>
      <c r="N3" s="256" t="s">
        <v>40</v>
      </c>
      <c r="O3" s="257"/>
      <c r="P3" s="256" t="s">
        <v>42</v>
      </c>
      <c r="Q3" s="257"/>
      <c r="R3" s="255" t="s">
        <v>41</v>
      </c>
      <c r="S3" s="255"/>
      <c r="T3" s="146"/>
      <c r="U3" s="146"/>
      <c r="V3" s="146"/>
      <c r="W3" s="146"/>
      <c r="X3" s="41"/>
    </row>
    <row r="4" spans="2:24">
      <c r="B4" s="260" t="s">
        <v>23</v>
      </c>
      <c r="C4" s="83" t="s">
        <v>29</v>
      </c>
      <c r="D4" s="134">
        <v>376</v>
      </c>
      <c r="E4" s="135">
        <v>468270278</v>
      </c>
      <c r="F4" s="134">
        <v>727</v>
      </c>
      <c r="G4" s="135">
        <v>830322728</v>
      </c>
      <c r="H4" s="134">
        <v>483</v>
      </c>
      <c r="I4" s="135">
        <v>769473311</v>
      </c>
      <c r="J4" s="134">
        <v>1402</v>
      </c>
      <c r="K4" s="135">
        <v>1694060666</v>
      </c>
      <c r="L4" s="134">
        <v>711</v>
      </c>
      <c r="M4" s="135">
        <v>769402322</v>
      </c>
      <c r="N4" s="134">
        <v>185</v>
      </c>
      <c r="O4" s="135">
        <v>232331000</v>
      </c>
      <c r="P4" s="136" t="s">
        <v>22</v>
      </c>
      <c r="Q4" s="136" t="s">
        <v>22</v>
      </c>
      <c r="R4" s="136" t="s">
        <v>22</v>
      </c>
      <c r="S4" s="136" t="s">
        <v>22</v>
      </c>
      <c r="T4" s="146"/>
      <c r="U4" s="146"/>
      <c r="V4" s="146"/>
      <c r="W4" s="146"/>
      <c r="X4" s="41"/>
    </row>
    <row r="5" spans="2:24">
      <c r="B5" s="261"/>
      <c r="C5" s="31" t="s">
        <v>30</v>
      </c>
      <c r="D5" s="39">
        <v>590</v>
      </c>
      <c r="E5" s="32">
        <v>689114614</v>
      </c>
      <c r="F5" s="39">
        <v>1351</v>
      </c>
      <c r="G5" s="32">
        <v>1738983865</v>
      </c>
      <c r="H5" s="39">
        <v>685</v>
      </c>
      <c r="I5" s="32">
        <v>843558389</v>
      </c>
      <c r="J5" s="39">
        <v>727</v>
      </c>
      <c r="K5" s="32">
        <v>830322728</v>
      </c>
      <c r="L5" s="39">
        <v>583</v>
      </c>
      <c r="M5" s="32">
        <v>729017645</v>
      </c>
      <c r="N5" s="33" t="s">
        <v>22</v>
      </c>
      <c r="O5" s="34" t="s">
        <v>22</v>
      </c>
      <c r="P5" s="33" t="s">
        <v>22</v>
      </c>
      <c r="Q5" s="33" t="s">
        <v>22</v>
      </c>
      <c r="R5" s="33" t="s">
        <v>22</v>
      </c>
      <c r="S5" s="33" t="s">
        <v>22</v>
      </c>
      <c r="T5" s="146"/>
      <c r="U5" s="146"/>
      <c r="V5" s="146"/>
      <c r="W5" s="146"/>
      <c r="X5" s="41"/>
    </row>
    <row r="6" spans="2:24" ht="15.75" thickBot="1">
      <c r="B6" s="262"/>
      <c r="C6" s="35" t="s">
        <v>34</v>
      </c>
      <c r="D6" s="40">
        <v>1810</v>
      </c>
      <c r="E6" s="36">
        <v>2098115012</v>
      </c>
      <c r="F6" s="40">
        <v>1014</v>
      </c>
      <c r="G6" s="36">
        <v>1340817129</v>
      </c>
      <c r="H6" s="40">
        <v>773</v>
      </c>
      <c r="I6" s="36">
        <v>855197335</v>
      </c>
      <c r="J6" s="40">
        <v>177</v>
      </c>
      <c r="K6" s="36">
        <v>294789852</v>
      </c>
      <c r="L6" s="40">
        <v>2</v>
      </c>
      <c r="M6" s="36">
        <v>1198745</v>
      </c>
      <c r="N6" s="38" t="s">
        <v>22</v>
      </c>
      <c r="O6" s="37" t="s">
        <v>22</v>
      </c>
      <c r="P6" s="38" t="s">
        <v>22</v>
      </c>
      <c r="Q6" s="38" t="s">
        <v>22</v>
      </c>
      <c r="R6" s="38" t="s">
        <v>22</v>
      </c>
      <c r="S6" s="38" t="s">
        <v>22</v>
      </c>
      <c r="T6" s="146"/>
      <c r="U6" s="146"/>
      <c r="V6" s="146"/>
      <c r="W6" s="146"/>
      <c r="X6" s="41"/>
    </row>
    <row r="7" spans="2:24">
      <c r="B7" s="263" t="s">
        <v>24</v>
      </c>
      <c r="C7" s="43" t="s">
        <v>29</v>
      </c>
      <c r="D7" s="84">
        <v>317</v>
      </c>
      <c r="E7" s="67">
        <v>332049139</v>
      </c>
      <c r="F7" s="84">
        <v>757</v>
      </c>
      <c r="G7" s="67">
        <v>934394668</v>
      </c>
      <c r="H7" s="84">
        <v>0</v>
      </c>
      <c r="I7" s="67">
        <v>0</v>
      </c>
      <c r="J7" s="84">
        <v>23</v>
      </c>
      <c r="K7" s="67">
        <v>34893934</v>
      </c>
      <c r="L7" s="84">
        <v>422</v>
      </c>
      <c r="M7" s="67">
        <v>515382972</v>
      </c>
      <c r="N7" s="84">
        <v>335</v>
      </c>
      <c r="O7" s="67">
        <v>417654709</v>
      </c>
      <c r="P7" s="84">
        <v>790</v>
      </c>
      <c r="Q7" s="67">
        <v>883781687</v>
      </c>
      <c r="R7" s="147">
        <v>1058</v>
      </c>
      <c r="S7" s="148">
        <v>1473498185</v>
      </c>
      <c r="T7" s="146"/>
      <c r="U7" s="146"/>
      <c r="V7" s="146"/>
      <c r="W7" s="146"/>
      <c r="X7" s="41"/>
    </row>
    <row r="8" spans="2:24">
      <c r="B8" s="264"/>
      <c r="C8" s="46" t="s">
        <v>30</v>
      </c>
      <c r="D8" s="44">
        <v>681</v>
      </c>
      <c r="E8" s="45">
        <v>812384320</v>
      </c>
      <c r="F8" s="44">
        <v>295</v>
      </c>
      <c r="G8" s="45">
        <v>464861115</v>
      </c>
      <c r="H8" s="44">
        <v>317</v>
      </c>
      <c r="I8" s="45">
        <v>332049139</v>
      </c>
      <c r="J8" s="44">
        <v>859</v>
      </c>
      <c r="K8" s="45">
        <v>1149415253</v>
      </c>
      <c r="L8" s="44">
        <v>766</v>
      </c>
      <c r="M8" s="45">
        <v>853833345</v>
      </c>
      <c r="N8" s="44">
        <v>496</v>
      </c>
      <c r="O8" s="45">
        <v>584740800</v>
      </c>
      <c r="P8" s="44">
        <v>497</v>
      </c>
      <c r="Q8" s="45">
        <v>606376117</v>
      </c>
      <c r="R8" s="98" t="s">
        <v>22</v>
      </c>
      <c r="S8" s="68" t="s">
        <v>22</v>
      </c>
      <c r="T8" s="146"/>
      <c r="U8" s="146"/>
      <c r="V8" s="146"/>
      <c r="W8" s="146"/>
      <c r="X8" s="41"/>
    </row>
    <row r="9" spans="2:24" ht="15.75" thickBot="1">
      <c r="B9" s="265"/>
      <c r="C9" s="47" t="s">
        <v>34</v>
      </c>
      <c r="D9" s="48">
        <v>655</v>
      </c>
      <c r="E9" s="49">
        <v>774631165</v>
      </c>
      <c r="F9" s="48">
        <v>366</v>
      </c>
      <c r="G9" s="49">
        <v>414540985</v>
      </c>
      <c r="H9" s="48">
        <v>770</v>
      </c>
      <c r="I9" s="49">
        <v>855754012</v>
      </c>
      <c r="J9" s="48">
        <v>476</v>
      </c>
      <c r="K9" s="49">
        <v>558365682</v>
      </c>
      <c r="L9" s="48">
        <v>919</v>
      </c>
      <c r="M9" s="49">
        <v>1300051949</v>
      </c>
      <c r="N9" s="48">
        <v>563</v>
      </c>
      <c r="O9" s="49">
        <v>786764983</v>
      </c>
      <c r="P9" s="92" t="s">
        <v>22</v>
      </c>
      <c r="Q9" s="69" t="s">
        <v>22</v>
      </c>
      <c r="R9" s="92" t="s">
        <v>22</v>
      </c>
      <c r="S9" s="69" t="s">
        <v>22</v>
      </c>
      <c r="T9" s="146"/>
      <c r="U9" s="146"/>
      <c r="V9" s="146"/>
      <c r="W9" s="146"/>
      <c r="X9" s="41"/>
    </row>
    <row r="10" spans="2:24">
      <c r="B10" s="266" t="s">
        <v>25</v>
      </c>
      <c r="C10" s="50" t="s">
        <v>29</v>
      </c>
      <c r="D10" s="85">
        <v>794</v>
      </c>
      <c r="E10" s="70">
        <v>881966858</v>
      </c>
      <c r="F10" s="85">
        <v>622</v>
      </c>
      <c r="G10" s="70">
        <v>695338061</v>
      </c>
      <c r="H10" s="85">
        <v>1349</v>
      </c>
      <c r="I10" s="70">
        <v>1698644437</v>
      </c>
      <c r="J10" s="85">
        <v>380</v>
      </c>
      <c r="K10" s="70">
        <v>374937772</v>
      </c>
      <c r="L10" s="85">
        <v>499</v>
      </c>
      <c r="M10" s="70">
        <v>606712795</v>
      </c>
      <c r="N10" s="85">
        <v>0</v>
      </c>
      <c r="O10" s="70">
        <v>0</v>
      </c>
      <c r="P10" s="93">
        <v>224</v>
      </c>
      <c r="Q10" s="71">
        <v>366312887</v>
      </c>
      <c r="R10" s="93">
        <v>0</v>
      </c>
      <c r="S10" s="71">
        <v>0</v>
      </c>
      <c r="T10" s="146"/>
      <c r="U10" s="146"/>
      <c r="V10" s="146"/>
      <c r="W10" s="146"/>
      <c r="X10" s="41"/>
    </row>
    <row r="11" spans="2:24">
      <c r="B11" s="267"/>
      <c r="C11" s="53" t="s">
        <v>30</v>
      </c>
      <c r="D11" s="51">
        <v>190</v>
      </c>
      <c r="E11" s="52">
        <v>235559121</v>
      </c>
      <c r="F11" s="51">
        <v>1256</v>
      </c>
      <c r="G11" s="52">
        <v>1660226871</v>
      </c>
      <c r="H11" s="51">
        <v>380</v>
      </c>
      <c r="I11" s="52">
        <v>374937772</v>
      </c>
      <c r="J11" s="51">
        <v>794</v>
      </c>
      <c r="K11" s="52">
        <v>881966858</v>
      </c>
      <c r="L11" s="51">
        <v>548</v>
      </c>
      <c r="M11" s="52">
        <v>649286055</v>
      </c>
      <c r="N11" s="51">
        <v>644</v>
      </c>
      <c r="O11" s="52">
        <v>730669631</v>
      </c>
      <c r="P11" s="94" t="s">
        <v>22</v>
      </c>
      <c r="Q11" s="72" t="s">
        <v>22</v>
      </c>
      <c r="R11" s="94" t="s">
        <v>22</v>
      </c>
      <c r="S11" s="72" t="s">
        <v>22</v>
      </c>
      <c r="T11" s="146"/>
      <c r="U11" s="146"/>
      <c r="V11" s="146"/>
      <c r="W11" s="146"/>
      <c r="X11" s="41"/>
    </row>
    <row r="12" spans="2:24" ht="15.75" thickBot="1">
      <c r="B12" s="268"/>
      <c r="C12" s="54" t="s">
        <v>34</v>
      </c>
      <c r="D12" s="55">
        <v>327</v>
      </c>
      <c r="E12" s="56">
        <v>374353815</v>
      </c>
      <c r="F12" s="55">
        <v>552</v>
      </c>
      <c r="G12" s="56">
        <v>639718047</v>
      </c>
      <c r="H12" s="55">
        <v>370</v>
      </c>
      <c r="I12" s="56">
        <v>395086870</v>
      </c>
      <c r="J12" s="55">
        <v>795</v>
      </c>
      <c r="K12" s="56">
        <v>885534720</v>
      </c>
      <c r="L12" s="55">
        <v>598</v>
      </c>
      <c r="M12" s="56">
        <v>632530684</v>
      </c>
      <c r="N12" s="55">
        <v>1223</v>
      </c>
      <c r="O12" s="56">
        <v>1625628412</v>
      </c>
      <c r="P12" s="95" t="s">
        <v>22</v>
      </c>
      <c r="Q12" s="73" t="s">
        <v>22</v>
      </c>
      <c r="R12" s="95" t="s">
        <v>22</v>
      </c>
      <c r="S12" s="73" t="s">
        <v>22</v>
      </c>
      <c r="T12" s="146"/>
      <c r="U12" s="146"/>
      <c r="V12" s="146"/>
      <c r="W12" s="146"/>
      <c r="X12" s="41"/>
    </row>
    <row r="13" spans="2:24">
      <c r="B13" s="269" t="s">
        <v>26</v>
      </c>
      <c r="C13" s="57" t="s">
        <v>29</v>
      </c>
      <c r="D13" s="86">
        <v>373</v>
      </c>
      <c r="E13" s="74">
        <v>466462124</v>
      </c>
      <c r="F13" s="86">
        <v>869</v>
      </c>
      <c r="G13" s="74">
        <v>1157405317</v>
      </c>
      <c r="H13" s="86">
        <v>774</v>
      </c>
      <c r="I13" s="74">
        <v>862371774</v>
      </c>
      <c r="J13" s="86">
        <v>509</v>
      </c>
      <c r="K13" s="74">
        <v>628915542</v>
      </c>
      <c r="L13" s="86">
        <v>317</v>
      </c>
      <c r="M13" s="74">
        <v>332049139</v>
      </c>
      <c r="N13" s="86">
        <v>1096</v>
      </c>
      <c r="O13" s="74">
        <v>1436947517</v>
      </c>
      <c r="P13" s="96" t="s">
        <v>22</v>
      </c>
      <c r="Q13" s="75" t="s">
        <v>22</v>
      </c>
      <c r="R13" s="122" t="s">
        <v>22</v>
      </c>
      <c r="S13" s="149" t="s">
        <v>22</v>
      </c>
      <c r="T13" s="146"/>
      <c r="U13" s="146"/>
      <c r="V13" s="146"/>
      <c r="W13" s="146"/>
      <c r="X13" s="41"/>
    </row>
    <row r="14" spans="2:24">
      <c r="B14" s="270"/>
      <c r="C14" s="58" t="s">
        <v>30</v>
      </c>
      <c r="D14" s="87">
        <v>511</v>
      </c>
      <c r="E14" s="76">
        <v>629252220</v>
      </c>
      <c r="F14" s="87">
        <v>774</v>
      </c>
      <c r="G14" s="76">
        <v>862371774</v>
      </c>
      <c r="H14" s="87">
        <v>1338</v>
      </c>
      <c r="I14" s="76">
        <v>1588154301</v>
      </c>
      <c r="J14" s="87">
        <v>317</v>
      </c>
      <c r="K14" s="76">
        <v>332049139</v>
      </c>
      <c r="L14" s="87">
        <v>480</v>
      </c>
      <c r="M14" s="76">
        <v>584011108</v>
      </c>
      <c r="N14" s="87">
        <v>484</v>
      </c>
      <c r="O14" s="76">
        <v>766100550</v>
      </c>
      <c r="P14" s="97" t="s">
        <v>22</v>
      </c>
      <c r="Q14" s="77" t="s">
        <v>22</v>
      </c>
      <c r="R14" s="97" t="s">
        <v>22</v>
      </c>
      <c r="S14" s="77" t="s">
        <v>22</v>
      </c>
      <c r="T14" s="146"/>
      <c r="U14" s="146"/>
      <c r="V14" s="146"/>
      <c r="W14" s="146"/>
      <c r="X14" s="41"/>
    </row>
    <row r="15" spans="2:24" ht="15.75" thickBot="1">
      <c r="B15" s="271"/>
      <c r="C15" s="59" t="s">
        <v>34</v>
      </c>
      <c r="D15" s="60">
        <v>718</v>
      </c>
      <c r="E15" s="61">
        <v>801649656</v>
      </c>
      <c r="F15" s="60">
        <v>1680</v>
      </c>
      <c r="G15" s="61">
        <v>2224618855</v>
      </c>
      <c r="H15" s="60">
        <v>784</v>
      </c>
      <c r="I15" s="61">
        <v>894399880</v>
      </c>
      <c r="J15" s="60">
        <v>436</v>
      </c>
      <c r="K15" s="61">
        <v>503509936</v>
      </c>
      <c r="L15" s="89" t="s">
        <v>22</v>
      </c>
      <c r="M15" s="78" t="s">
        <v>22</v>
      </c>
      <c r="N15" s="89" t="s">
        <v>22</v>
      </c>
      <c r="O15" s="78" t="s">
        <v>22</v>
      </c>
      <c r="P15" s="89" t="s">
        <v>22</v>
      </c>
      <c r="Q15" s="78" t="s">
        <v>22</v>
      </c>
      <c r="R15" s="89" t="s">
        <v>22</v>
      </c>
      <c r="S15" s="78" t="s">
        <v>22</v>
      </c>
      <c r="T15" s="146"/>
      <c r="U15" s="146"/>
      <c r="V15" s="146"/>
      <c r="W15" s="146"/>
      <c r="X15" s="41"/>
    </row>
    <row r="16" spans="2:24">
      <c r="B16" s="272" t="s">
        <v>27</v>
      </c>
      <c r="C16" s="79" t="s">
        <v>29</v>
      </c>
      <c r="D16" s="63">
        <v>1471</v>
      </c>
      <c r="E16" s="64">
        <v>1894570213</v>
      </c>
      <c r="F16" s="63">
        <v>386</v>
      </c>
      <c r="G16" s="80">
        <v>381573631</v>
      </c>
      <c r="H16" s="63">
        <v>634</v>
      </c>
      <c r="I16" s="80">
        <v>716168055</v>
      </c>
      <c r="J16" s="63">
        <v>788</v>
      </c>
      <c r="K16" s="64">
        <v>877523057</v>
      </c>
      <c r="L16" s="63">
        <v>498</v>
      </c>
      <c r="M16" s="64">
        <v>607362060</v>
      </c>
      <c r="N16" s="90" t="s">
        <v>22</v>
      </c>
      <c r="O16" s="81" t="s">
        <v>22</v>
      </c>
      <c r="P16" s="90" t="s">
        <v>22</v>
      </c>
      <c r="Q16" s="81" t="s">
        <v>22</v>
      </c>
      <c r="R16" s="90" t="s">
        <v>22</v>
      </c>
      <c r="S16" s="81" t="s">
        <v>22</v>
      </c>
      <c r="T16" s="146"/>
      <c r="U16" s="146"/>
      <c r="V16" s="146"/>
      <c r="W16" s="146"/>
      <c r="X16" s="41"/>
    </row>
    <row r="17" spans="2:24">
      <c r="B17" s="273"/>
      <c r="C17" s="66" t="s">
        <v>30</v>
      </c>
      <c r="D17" s="88">
        <v>1243</v>
      </c>
      <c r="E17" s="65">
        <v>1451027385</v>
      </c>
      <c r="F17" s="88">
        <v>317</v>
      </c>
      <c r="G17" s="65">
        <v>332049139</v>
      </c>
      <c r="H17" s="88">
        <v>545</v>
      </c>
      <c r="I17" s="65">
        <v>814390278</v>
      </c>
      <c r="J17" s="88">
        <v>659</v>
      </c>
      <c r="K17" s="65">
        <v>756650082</v>
      </c>
      <c r="L17" s="88">
        <v>565</v>
      </c>
      <c r="M17" s="65">
        <v>662927989</v>
      </c>
      <c r="N17" s="88">
        <v>620</v>
      </c>
      <c r="O17" s="65">
        <v>749570865</v>
      </c>
      <c r="P17" s="91" t="s">
        <v>22</v>
      </c>
      <c r="Q17" s="82" t="s">
        <v>22</v>
      </c>
      <c r="R17" s="91" t="s">
        <v>22</v>
      </c>
      <c r="S17" s="82" t="s">
        <v>22</v>
      </c>
      <c r="T17" s="146"/>
      <c r="U17" s="146"/>
      <c r="V17" s="146"/>
      <c r="W17" s="146"/>
      <c r="X17" s="41"/>
    </row>
    <row r="18" spans="2:24">
      <c r="B18" s="273"/>
      <c r="C18" s="66" t="s">
        <v>34</v>
      </c>
      <c r="D18" s="88">
        <v>451</v>
      </c>
      <c r="E18" s="65">
        <v>418063444</v>
      </c>
      <c r="F18" s="88">
        <v>1732</v>
      </c>
      <c r="G18" s="65">
        <v>2065464717</v>
      </c>
      <c r="H18" s="88">
        <v>887</v>
      </c>
      <c r="I18" s="65">
        <v>1001879506</v>
      </c>
      <c r="J18" s="88">
        <v>253</v>
      </c>
      <c r="K18" s="65">
        <v>295108040</v>
      </c>
      <c r="L18" s="88">
        <v>402</v>
      </c>
      <c r="M18" s="65">
        <v>713074666</v>
      </c>
      <c r="N18" s="91" t="s">
        <v>22</v>
      </c>
      <c r="O18" s="82" t="s">
        <v>22</v>
      </c>
      <c r="P18" s="91" t="s">
        <v>22</v>
      </c>
      <c r="Q18" s="82" t="s">
        <v>22</v>
      </c>
      <c r="R18" s="91" t="s">
        <v>22</v>
      </c>
      <c r="S18" s="82" t="s">
        <v>22</v>
      </c>
      <c r="T18" s="146"/>
      <c r="U18" s="146"/>
      <c r="V18" s="146"/>
      <c r="W18" s="146"/>
      <c r="X18" s="41"/>
    </row>
    <row r="19" spans="2:24" ht="15.75" thickBot="1">
      <c r="X19" s="41"/>
    </row>
    <row r="20" spans="2:24" ht="30.75" thickBot="1">
      <c r="B20" s="258" t="s">
        <v>43</v>
      </c>
      <c r="C20" s="259"/>
      <c r="D20" s="233" t="s">
        <v>343</v>
      </c>
      <c r="E20" s="234" t="s">
        <v>344</v>
      </c>
      <c r="F20" s="234" t="s">
        <v>345</v>
      </c>
      <c r="G20" s="235" t="s">
        <v>346</v>
      </c>
      <c r="H20" s="236" t="s">
        <v>347</v>
      </c>
      <c r="I20" s="237" t="s">
        <v>348</v>
      </c>
      <c r="J20" s="236" t="s">
        <v>349</v>
      </c>
      <c r="K20" s="234" t="s">
        <v>350</v>
      </c>
      <c r="W20" s="100"/>
      <c r="X20" s="41"/>
    </row>
    <row r="21" spans="2:24">
      <c r="B21" s="260" t="s">
        <v>23</v>
      </c>
      <c r="C21" s="83" t="s">
        <v>29</v>
      </c>
      <c r="D21" s="136">
        <f>SUM(D4+F4+H4+J4+L4+N4)</f>
        <v>3884</v>
      </c>
      <c r="E21" s="201">
        <f>SUM(E4+G4+I4+K4+M4+O4)</f>
        <v>4763860305</v>
      </c>
      <c r="F21" s="136">
        <v>3059</v>
      </c>
      <c r="G21" s="206">
        <v>3519161337</v>
      </c>
      <c r="H21" s="200">
        <v>3103</v>
      </c>
      <c r="I21" s="206">
        <v>3562007519</v>
      </c>
      <c r="J21" s="200">
        <f>H21-F21</f>
        <v>44</v>
      </c>
      <c r="K21" s="201">
        <f>I21-G21</f>
        <v>42846182</v>
      </c>
      <c r="X21" s="41"/>
    </row>
    <row r="22" spans="2:24">
      <c r="B22" s="261"/>
      <c r="C22" s="31" t="s">
        <v>30</v>
      </c>
      <c r="D22" s="33">
        <f>SUM(D5+F5+H5+J5+L5)</f>
        <v>3936</v>
      </c>
      <c r="E22" s="175">
        <f>SUM(E5+G5+I5+K5+M5)</f>
        <v>4830997241</v>
      </c>
      <c r="F22" s="33">
        <v>3071</v>
      </c>
      <c r="G22" s="185">
        <v>3535363654</v>
      </c>
      <c r="H22" s="198">
        <v>3103</v>
      </c>
      <c r="I22" s="185">
        <v>3562007519</v>
      </c>
      <c r="J22" s="198">
        <f t="shared" ref="J22:J35" si="0">H22-F22</f>
        <v>32</v>
      </c>
      <c r="K22" s="175">
        <f>I22-G22</f>
        <v>26643865</v>
      </c>
      <c r="X22" s="41"/>
    </row>
    <row r="23" spans="2:24" ht="15.75" thickBot="1">
      <c r="B23" s="262"/>
      <c r="C23" s="35" t="s">
        <v>34</v>
      </c>
      <c r="D23" s="38">
        <f>SUM(D6+F6+H6+J6+L6)</f>
        <v>3776</v>
      </c>
      <c r="E23" s="176">
        <f>SUM(E6+G6+I6+K6+M6)</f>
        <v>4590118073</v>
      </c>
      <c r="F23" s="38">
        <v>3100</v>
      </c>
      <c r="G23" s="186">
        <v>3559948776</v>
      </c>
      <c r="H23" s="199">
        <v>3103</v>
      </c>
      <c r="I23" s="186">
        <v>3562007519</v>
      </c>
      <c r="J23" s="199">
        <f t="shared" si="0"/>
        <v>3</v>
      </c>
      <c r="K23" s="176">
        <f>I23-G23</f>
        <v>2058743</v>
      </c>
      <c r="X23" s="41"/>
    </row>
    <row r="24" spans="2:24">
      <c r="B24" s="263" t="s">
        <v>24</v>
      </c>
      <c r="C24" s="43" t="s">
        <v>29</v>
      </c>
      <c r="D24" s="98">
        <f>SUM(D7+F7+H7+J7+L7+N7+P7+R7)</f>
        <v>3702</v>
      </c>
      <c r="E24" s="177">
        <f>SUM(E7+G7+I7+K7+M7+O7+Q7+S7)</f>
        <v>4591655294</v>
      </c>
      <c r="F24" s="98">
        <v>2983</v>
      </c>
      <c r="G24" s="187">
        <v>3466515893</v>
      </c>
      <c r="H24" s="210">
        <v>3103</v>
      </c>
      <c r="I24" s="187">
        <v>3562007519</v>
      </c>
      <c r="J24" s="207">
        <f t="shared" si="0"/>
        <v>120</v>
      </c>
      <c r="K24" s="209">
        <f t="shared" ref="K24:K35" si="1">I24-G24</f>
        <v>95491626</v>
      </c>
      <c r="X24" s="41"/>
    </row>
    <row r="25" spans="2:24">
      <c r="B25" s="264"/>
      <c r="C25" s="46" t="s">
        <v>30</v>
      </c>
      <c r="D25" s="98">
        <f>SUM(D8+F8+H8+J8+L8+N8+P8)</f>
        <v>3911</v>
      </c>
      <c r="E25" s="177">
        <f>SUM(E8+G8+I8+K8+M8+O8+Q8)</f>
        <v>4803660089</v>
      </c>
      <c r="F25" s="98">
        <v>3068</v>
      </c>
      <c r="G25" s="187">
        <v>3537671082</v>
      </c>
      <c r="H25" s="210">
        <v>3103</v>
      </c>
      <c r="I25" s="187">
        <v>3562007519</v>
      </c>
      <c r="J25" s="210">
        <f t="shared" si="0"/>
        <v>35</v>
      </c>
      <c r="K25" s="177">
        <f t="shared" si="1"/>
        <v>24336437</v>
      </c>
      <c r="X25" s="41"/>
    </row>
    <row r="26" spans="2:24" ht="15.75" thickBot="1">
      <c r="B26" s="265"/>
      <c r="C26" s="47" t="s">
        <v>34</v>
      </c>
      <c r="D26" s="92">
        <f>SUM(D9+F9+H9+J9+L9+N9)</f>
        <v>3749</v>
      </c>
      <c r="E26" s="124">
        <f>SUM(E9+G9+I9+K9+M9+O9)</f>
        <v>4690108776</v>
      </c>
      <c r="F26" s="92">
        <v>2996</v>
      </c>
      <c r="G26" s="188">
        <v>3475787257</v>
      </c>
      <c r="H26" s="211">
        <v>3103</v>
      </c>
      <c r="I26" s="188">
        <v>3562007519</v>
      </c>
      <c r="J26" s="211">
        <f t="shared" si="0"/>
        <v>107</v>
      </c>
      <c r="K26" s="124">
        <f t="shared" si="1"/>
        <v>86220262</v>
      </c>
      <c r="X26" s="41"/>
    </row>
    <row r="27" spans="2:24">
      <c r="B27" s="266" t="s">
        <v>25</v>
      </c>
      <c r="C27" s="50" t="s">
        <v>29</v>
      </c>
      <c r="D27" s="94">
        <f>SUM(D10+F10+H10+J10+L10+N10+P10+R10)</f>
        <v>3868</v>
      </c>
      <c r="E27" s="178">
        <f>SUM(E10+G10+I10+K10+M10+O10+Q10+S10)</f>
        <v>4623912810</v>
      </c>
      <c r="F27" s="94">
        <v>3068</v>
      </c>
      <c r="G27" s="189">
        <v>3537671082</v>
      </c>
      <c r="H27" s="216">
        <v>3103</v>
      </c>
      <c r="I27" s="189">
        <v>3562007519</v>
      </c>
      <c r="J27" s="213">
        <f t="shared" si="0"/>
        <v>35</v>
      </c>
      <c r="K27" s="215">
        <f t="shared" si="1"/>
        <v>24336437</v>
      </c>
      <c r="X27" s="41"/>
    </row>
    <row r="28" spans="2:24">
      <c r="B28" s="267"/>
      <c r="C28" s="53" t="s">
        <v>30</v>
      </c>
      <c r="D28" s="94">
        <f t="shared" ref="D28:E31" si="2">SUM(D11+F11+H11+J11+L11+N11)</f>
        <v>3812</v>
      </c>
      <c r="E28" s="178">
        <f t="shared" si="2"/>
        <v>4532646308</v>
      </c>
      <c r="F28" s="94">
        <v>3041</v>
      </c>
      <c r="G28" s="189">
        <v>3511319296</v>
      </c>
      <c r="H28" s="216">
        <v>3103</v>
      </c>
      <c r="I28" s="189">
        <v>3562007519</v>
      </c>
      <c r="J28" s="216">
        <f t="shared" si="0"/>
        <v>62</v>
      </c>
      <c r="K28" s="178">
        <f t="shared" si="1"/>
        <v>50688223</v>
      </c>
      <c r="X28" s="41"/>
    </row>
    <row r="29" spans="2:24" ht="15.75" thickBot="1">
      <c r="B29" s="268"/>
      <c r="C29" s="54" t="s">
        <v>34</v>
      </c>
      <c r="D29" s="95">
        <f t="shared" si="2"/>
        <v>3865</v>
      </c>
      <c r="E29" s="179">
        <f t="shared" si="2"/>
        <v>4552852548</v>
      </c>
      <c r="F29" s="95">
        <v>3051</v>
      </c>
      <c r="G29" s="190">
        <v>3522403300</v>
      </c>
      <c r="H29" s="217">
        <v>3103</v>
      </c>
      <c r="I29" s="190">
        <v>3562007519</v>
      </c>
      <c r="J29" s="217">
        <f t="shared" si="0"/>
        <v>52</v>
      </c>
      <c r="K29" s="179">
        <f t="shared" si="1"/>
        <v>39604219</v>
      </c>
      <c r="X29" s="41"/>
    </row>
    <row r="30" spans="2:24">
      <c r="B30" s="269" t="s">
        <v>26</v>
      </c>
      <c r="C30" s="57" t="s">
        <v>29</v>
      </c>
      <c r="D30" s="122">
        <f t="shared" si="2"/>
        <v>3938</v>
      </c>
      <c r="E30" s="180">
        <f t="shared" si="2"/>
        <v>4884151413</v>
      </c>
      <c r="F30" s="122">
        <v>3070</v>
      </c>
      <c r="G30" s="191">
        <v>3539820794</v>
      </c>
      <c r="H30" s="219">
        <v>3103</v>
      </c>
      <c r="I30" s="220">
        <v>3562007519</v>
      </c>
      <c r="J30" s="218">
        <f t="shared" si="0"/>
        <v>33</v>
      </c>
      <c r="K30" s="180">
        <f t="shared" si="1"/>
        <v>22186725</v>
      </c>
      <c r="X30" s="41"/>
    </row>
    <row r="31" spans="2:24">
      <c r="B31" s="270"/>
      <c r="C31" s="58" t="s">
        <v>30</v>
      </c>
      <c r="D31" s="122">
        <f t="shared" si="2"/>
        <v>3904</v>
      </c>
      <c r="E31" s="180">
        <f t="shared" si="2"/>
        <v>4761939092</v>
      </c>
      <c r="F31" s="122">
        <v>3072</v>
      </c>
      <c r="G31" s="191">
        <v>3540915946</v>
      </c>
      <c r="H31" s="219">
        <v>3103</v>
      </c>
      <c r="I31" s="220">
        <v>3562007519</v>
      </c>
      <c r="J31" s="219">
        <f t="shared" si="0"/>
        <v>31</v>
      </c>
      <c r="K31" s="151">
        <f t="shared" si="1"/>
        <v>21091573</v>
      </c>
      <c r="X31" s="41"/>
    </row>
    <row r="32" spans="2:24" ht="15.75" thickBot="1">
      <c r="B32" s="271"/>
      <c r="C32" s="59" t="s">
        <v>34</v>
      </c>
      <c r="D32" s="89">
        <f>SUM(D15+F15+H15+J15)</f>
        <v>3618</v>
      </c>
      <c r="E32" s="181">
        <f>SUM(E15+G15+I15+K15)</f>
        <v>4424178327</v>
      </c>
      <c r="F32" s="182">
        <v>3078</v>
      </c>
      <c r="G32" s="192">
        <v>3535273783</v>
      </c>
      <c r="H32" s="221">
        <v>3103</v>
      </c>
      <c r="I32" s="223">
        <v>3562007519</v>
      </c>
      <c r="J32" s="221">
        <f t="shared" si="0"/>
        <v>25</v>
      </c>
      <c r="K32" s="181">
        <f t="shared" si="1"/>
        <v>26733736</v>
      </c>
      <c r="X32" s="41"/>
    </row>
    <row r="33" spans="1:24">
      <c r="B33" s="272" t="s">
        <v>27</v>
      </c>
      <c r="C33" s="62" t="s">
        <v>29</v>
      </c>
      <c r="D33" s="90">
        <f>SUM(D16+F16+H16+J16+L16)</f>
        <v>3777</v>
      </c>
      <c r="E33" s="183">
        <f>SUM(E16+G16+I16+K16+M16)</f>
        <v>4477197016</v>
      </c>
      <c r="F33" s="184">
        <v>3070</v>
      </c>
      <c r="G33" s="193">
        <v>3539820794</v>
      </c>
      <c r="H33" s="184">
        <v>3103</v>
      </c>
      <c r="I33" s="193">
        <v>3562007519</v>
      </c>
      <c r="J33" s="227">
        <f t="shared" si="0"/>
        <v>33</v>
      </c>
      <c r="K33" s="183">
        <f t="shared" si="1"/>
        <v>22186725</v>
      </c>
      <c r="X33" s="41"/>
    </row>
    <row r="34" spans="1:24">
      <c r="B34" s="273"/>
      <c r="C34" s="66" t="s">
        <v>30</v>
      </c>
      <c r="D34" s="90">
        <f>SUM(D17+F17+H17+J17+L17+N17)</f>
        <v>3949</v>
      </c>
      <c r="E34" s="183">
        <f>SUM(E17+G17+I17+K17+M17+O17)</f>
        <v>4766615738</v>
      </c>
      <c r="F34" s="91">
        <v>3077</v>
      </c>
      <c r="G34" s="193">
        <v>3535493885</v>
      </c>
      <c r="H34" s="184">
        <v>3103</v>
      </c>
      <c r="I34" s="193">
        <v>3562007519</v>
      </c>
      <c r="J34" s="184">
        <f t="shared" si="0"/>
        <v>26</v>
      </c>
      <c r="K34" s="133">
        <f t="shared" si="1"/>
        <v>26513634</v>
      </c>
      <c r="X34" s="41"/>
    </row>
    <row r="35" spans="1:24">
      <c r="B35" s="273"/>
      <c r="C35" s="66" t="s">
        <v>34</v>
      </c>
      <c r="D35" s="90">
        <f>SUM(D18+F18+H18+J18+L18)</f>
        <v>3725</v>
      </c>
      <c r="E35" s="183">
        <f>SUM(E18+G18+I18+K18+M18)</f>
        <v>4493590373</v>
      </c>
      <c r="F35" s="91">
        <v>3070</v>
      </c>
      <c r="G35" s="197">
        <v>3538200889</v>
      </c>
      <c r="H35" s="239">
        <v>3103</v>
      </c>
      <c r="I35" s="193">
        <v>3562007519</v>
      </c>
      <c r="J35" s="184">
        <f t="shared" si="0"/>
        <v>33</v>
      </c>
      <c r="K35" s="133">
        <f t="shared" si="1"/>
        <v>23806630</v>
      </c>
      <c r="X35" s="41"/>
    </row>
    <row r="36" spans="1:24">
      <c r="X36" s="41"/>
    </row>
    <row r="37" spans="1:24" ht="15.75" thickBo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42"/>
    </row>
    <row r="38" spans="1:24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41"/>
    </row>
    <row r="39" spans="1:24" ht="15.75" thickBot="1">
      <c r="X39" s="41"/>
    </row>
    <row r="40" spans="1:24" ht="15.75" thickBot="1">
      <c r="B40" s="251" t="s">
        <v>44</v>
      </c>
      <c r="C40" s="252"/>
      <c r="D40" s="254" t="s">
        <v>35</v>
      </c>
      <c r="E40" s="241"/>
      <c r="F40" s="244" t="s">
        <v>36</v>
      </c>
      <c r="G40" s="241"/>
      <c r="H40" s="244" t="s">
        <v>37</v>
      </c>
      <c r="I40" s="241"/>
      <c r="J40" s="244" t="s">
        <v>38</v>
      </c>
      <c r="K40" s="241"/>
      <c r="L40" s="244" t="s">
        <v>39</v>
      </c>
      <c r="M40" s="241"/>
      <c r="N40" s="256" t="s">
        <v>40</v>
      </c>
      <c r="O40" s="257"/>
      <c r="P40" s="256" t="s">
        <v>42</v>
      </c>
      <c r="Q40" s="257"/>
      <c r="R40" s="255" t="s">
        <v>41</v>
      </c>
      <c r="S40" s="255"/>
      <c r="T40" s="146"/>
      <c r="U40" s="146"/>
      <c r="V40" s="146"/>
      <c r="W40" s="146"/>
      <c r="X40" s="41"/>
    </row>
    <row r="41" spans="1:24">
      <c r="B41" s="260" t="s">
        <v>23</v>
      </c>
      <c r="C41" s="83" t="s">
        <v>29</v>
      </c>
      <c r="D41" s="136" t="s">
        <v>22</v>
      </c>
      <c r="E41" s="136" t="s">
        <v>22</v>
      </c>
      <c r="F41" s="136" t="s">
        <v>22</v>
      </c>
      <c r="G41" s="136" t="s">
        <v>22</v>
      </c>
      <c r="H41" s="136" t="s">
        <v>22</v>
      </c>
      <c r="I41" s="136" t="s">
        <v>22</v>
      </c>
      <c r="J41" s="136" t="s">
        <v>22</v>
      </c>
      <c r="K41" s="136" t="s">
        <v>22</v>
      </c>
      <c r="L41" s="136" t="s">
        <v>22</v>
      </c>
      <c r="M41" s="136" t="s">
        <v>22</v>
      </c>
      <c r="N41" s="136" t="s">
        <v>22</v>
      </c>
      <c r="O41" s="136" t="s">
        <v>22</v>
      </c>
      <c r="P41" s="136" t="s">
        <v>22</v>
      </c>
      <c r="Q41" s="136" t="s">
        <v>22</v>
      </c>
      <c r="R41" s="136" t="s">
        <v>22</v>
      </c>
      <c r="S41" s="136" t="s">
        <v>22</v>
      </c>
      <c r="T41" s="146"/>
      <c r="U41" s="146"/>
      <c r="V41" s="146"/>
      <c r="W41" s="146"/>
      <c r="X41" s="41"/>
    </row>
    <row r="42" spans="1:24">
      <c r="B42" s="261"/>
      <c r="C42" s="31" t="s">
        <v>30</v>
      </c>
      <c r="D42" s="39">
        <v>8682</v>
      </c>
      <c r="E42" s="32">
        <v>2659763502</v>
      </c>
      <c r="F42" s="39">
        <v>5167</v>
      </c>
      <c r="G42" s="32">
        <v>1390418857</v>
      </c>
      <c r="H42" s="39">
        <v>1394</v>
      </c>
      <c r="I42" s="32">
        <v>699531193</v>
      </c>
      <c r="J42" s="39">
        <v>1</v>
      </c>
      <c r="K42" s="32">
        <v>1302692</v>
      </c>
      <c r="L42" s="39">
        <v>4099</v>
      </c>
      <c r="M42" s="32">
        <v>1305411413</v>
      </c>
      <c r="N42" s="33" t="s">
        <v>22</v>
      </c>
      <c r="O42" s="34" t="s">
        <v>22</v>
      </c>
      <c r="P42" s="33" t="s">
        <v>22</v>
      </c>
      <c r="Q42" s="33" t="s">
        <v>22</v>
      </c>
      <c r="R42" s="33" t="s">
        <v>22</v>
      </c>
      <c r="S42" s="33" t="s">
        <v>22</v>
      </c>
      <c r="T42" s="146"/>
      <c r="U42" s="146"/>
      <c r="V42" s="146"/>
      <c r="W42" s="146"/>
      <c r="X42" s="41"/>
    </row>
    <row r="43" spans="1:24" ht="15.75" thickBot="1">
      <c r="B43" s="262"/>
      <c r="C43" s="35" t="s">
        <v>34</v>
      </c>
      <c r="D43" s="134">
        <v>6459</v>
      </c>
      <c r="E43" s="135">
        <v>2029125036</v>
      </c>
      <c r="F43" s="134">
        <v>2987</v>
      </c>
      <c r="G43" s="135">
        <v>993375667</v>
      </c>
      <c r="H43" s="134">
        <v>9863</v>
      </c>
      <c r="I43" s="135">
        <v>3080387579</v>
      </c>
      <c r="J43" s="134">
        <v>2</v>
      </c>
      <c r="K43" s="135">
        <v>133480</v>
      </c>
      <c r="L43" s="134">
        <v>1</v>
      </c>
      <c r="M43" s="135">
        <v>1302692</v>
      </c>
      <c r="N43" s="136" t="s">
        <v>22</v>
      </c>
      <c r="O43" s="137" t="s">
        <v>22</v>
      </c>
      <c r="P43" s="136" t="s">
        <v>22</v>
      </c>
      <c r="Q43" s="136" t="s">
        <v>22</v>
      </c>
      <c r="R43" s="38" t="s">
        <v>22</v>
      </c>
      <c r="S43" s="38" t="s">
        <v>22</v>
      </c>
      <c r="T43" s="146"/>
      <c r="U43" s="146"/>
      <c r="V43" s="146"/>
      <c r="W43" s="146"/>
      <c r="X43" s="41"/>
    </row>
    <row r="44" spans="1:24">
      <c r="B44" s="263" t="s">
        <v>24</v>
      </c>
      <c r="C44" s="43" t="s">
        <v>29</v>
      </c>
      <c r="D44" s="120" t="s">
        <v>22</v>
      </c>
      <c r="E44" s="120" t="s">
        <v>22</v>
      </c>
      <c r="F44" s="120" t="s">
        <v>22</v>
      </c>
      <c r="G44" s="120" t="s">
        <v>22</v>
      </c>
      <c r="H44" s="120" t="s">
        <v>22</v>
      </c>
      <c r="I44" s="120" t="s">
        <v>22</v>
      </c>
      <c r="J44" s="120" t="s">
        <v>22</v>
      </c>
      <c r="K44" s="120" t="s">
        <v>22</v>
      </c>
      <c r="L44" s="120" t="s">
        <v>22</v>
      </c>
      <c r="M44" s="120" t="s">
        <v>22</v>
      </c>
      <c r="N44" s="120" t="s">
        <v>22</v>
      </c>
      <c r="O44" s="120" t="s">
        <v>22</v>
      </c>
      <c r="P44" s="120" t="s">
        <v>22</v>
      </c>
      <c r="Q44" s="120" t="s">
        <v>22</v>
      </c>
      <c r="R44" s="123" t="s">
        <v>22</v>
      </c>
      <c r="S44" s="123" t="s">
        <v>22</v>
      </c>
      <c r="T44" s="146"/>
      <c r="U44" s="146"/>
      <c r="V44" s="146"/>
      <c r="W44" s="146"/>
      <c r="X44" s="41"/>
    </row>
    <row r="45" spans="1:24">
      <c r="B45" s="264"/>
      <c r="C45" s="46" t="s">
        <v>30</v>
      </c>
      <c r="D45" s="44">
        <v>1244</v>
      </c>
      <c r="E45" s="45">
        <v>628733576</v>
      </c>
      <c r="F45" s="44">
        <v>2070</v>
      </c>
      <c r="G45" s="45">
        <v>405454120</v>
      </c>
      <c r="H45" s="44">
        <v>4973</v>
      </c>
      <c r="I45" s="45">
        <v>1680848161</v>
      </c>
      <c r="J45" s="44">
        <v>1</v>
      </c>
      <c r="K45" s="45">
        <v>1302692</v>
      </c>
      <c r="L45" s="44">
        <v>5738</v>
      </c>
      <c r="M45" s="45">
        <v>1817659563</v>
      </c>
      <c r="N45" s="44">
        <v>3876</v>
      </c>
      <c r="O45" s="45">
        <v>1187614956</v>
      </c>
      <c r="P45" s="44">
        <v>2315</v>
      </c>
      <c r="Q45" s="45">
        <v>799112463</v>
      </c>
      <c r="R45" s="98" t="s">
        <v>22</v>
      </c>
      <c r="S45" s="68" t="s">
        <v>22</v>
      </c>
      <c r="T45" s="146"/>
      <c r="U45" s="146"/>
      <c r="V45" s="146"/>
      <c r="W45" s="146"/>
      <c r="X45" s="41"/>
    </row>
    <row r="46" spans="1:24" ht="15.75" thickBot="1">
      <c r="B46" s="265"/>
      <c r="C46" s="47" t="s">
        <v>34</v>
      </c>
      <c r="D46" s="48">
        <v>5683</v>
      </c>
      <c r="E46" s="49">
        <v>1528747855</v>
      </c>
      <c r="F46" s="48">
        <v>3552</v>
      </c>
      <c r="G46" s="49">
        <v>1367217747</v>
      </c>
      <c r="H46" s="48">
        <v>5351</v>
      </c>
      <c r="I46" s="49">
        <v>1630642274</v>
      </c>
      <c r="J46" s="48">
        <v>5127</v>
      </c>
      <c r="K46" s="49">
        <v>1720461603</v>
      </c>
      <c r="L46" s="48">
        <v>1</v>
      </c>
      <c r="M46" s="49">
        <v>1302692</v>
      </c>
      <c r="N46" s="92" t="s">
        <v>22</v>
      </c>
      <c r="O46" s="124" t="s">
        <v>22</v>
      </c>
      <c r="P46" s="92" t="s">
        <v>22</v>
      </c>
      <c r="Q46" s="69" t="s">
        <v>22</v>
      </c>
      <c r="R46" s="92" t="s">
        <v>22</v>
      </c>
      <c r="S46" s="69" t="s">
        <v>22</v>
      </c>
      <c r="T46" s="146"/>
      <c r="U46" s="146"/>
      <c r="V46" s="146"/>
      <c r="W46" s="146"/>
      <c r="X46" s="41"/>
    </row>
    <row r="47" spans="1:24">
      <c r="B47" s="266" t="s">
        <v>25</v>
      </c>
      <c r="C47" s="50" t="s">
        <v>29</v>
      </c>
      <c r="D47" s="119" t="s">
        <v>22</v>
      </c>
      <c r="E47" s="119" t="s">
        <v>22</v>
      </c>
      <c r="F47" s="119" t="s">
        <v>22</v>
      </c>
      <c r="G47" s="119" t="s">
        <v>22</v>
      </c>
      <c r="H47" s="119" t="s">
        <v>22</v>
      </c>
      <c r="I47" s="119" t="s">
        <v>22</v>
      </c>
      <c r="J47" s="119" t="s">
        <v>22</v>
      </c>
      <c r="K47" s="119" t="s">
        <v>22</v>
      </c>
      <c r="L47" s="119" t="s">
        <v>22</v>
      </c>
      <c r="M47" s="119" t="s">
        <v>22</v>
      </c>
      <c r="N47" s="119" t="s">
        <v>22</v>
      </c>
      <c r="O47" s="119" t="s">
        <v>22</v>
      </c>
      <c r="P47" s="119" t="s">
        <v>22</v>
      </c>
      <c r="Q47" s="119" t="s">
        <v>22</v>
      </c>
      <c r="R47" s="125" t="s">
        <v>22</v>
      </c>
      <c r="S47" s="125" t="s">
        <v>22</v>
      </c>
      <c r="T47" s="146"/>
      <c r="U47" s="146"/>
      <c r="V47" s="146"/>
      <c r="W47" s="146"/>
      <c r="X47" s="41"/>
    </row>
    <row r="48" spans="1:24">
      <c r="B48" s="267"/>
      <c r="C48" s="53" t="s">
        <v>30</v>
      </c>
      <c r="D48" s="51">
        <v>4118</v>
      </c>
      <c r="E48" s="52">
        <v>1336350857</v>
      </c>
      <c r="F48" s="51">
        <v>1335</v>
      </c>
      <c r="G48" s="52">
        <v>666271639</v>
      </c>
      <c r="H48" s="51">
        <v>8344</v>
      </c>
      <c r="I48" s="52">
        <v>2539864387</v>
      </c>
      <c r="J48" s="51">
        <v>3612</v>
      </c>
      <c r="K48" s="52">
        <v>858822902</v>
      </c>
      <c r="L48" s="51">
        <v>2895</v>
      </c>
      <c r="M48" s="52">
        <v>972956903</v>
      </c>
      <c r="N48" s="51">
        <v>1</v>
      </c>
      <c r="O48" s="52">
        <v>1302692</v>
      </c>
      <c r="P48" s="127">
        <v>2</v>
      </c>
      <c r="Q48" s="126">
        <v>133480</v>
      </c>
      <c r="R48" s="94" t="s">
        <v>22</v>
      </c>
      <c r="S48" s="72" t="s">
        <v>22</v>
      </c>
      <c r="T48" s="146"/>
      <c r="U48" s="146"/>
      <c r="V48" s="146"/>
      <c r="W48" s="146"/>
      <c r="X48" s="41"/>
    </row>
    <row r="49" spans="2:24" ht="15.75" thickBot="1">
      <c r="B49" s="268"/>
      <c r="C49" s="54" t="s">
        <v>34</v>
      </c>
      <c r="D49" s="55">
        <v>3397</v>
      </c>
      <c r="E49" s="56">
        <v>1179601275</v>
      </c>
      <c r="F49" s="55">
        <v>4118</v>
      </c>
      <c r="G49" s="56">
        <v>1336350857</v>
      </c>
      <c r="H49" s="55">
        <v>3058</v>
      </c>
      <c r="I49" s="56">
        <v>661188535</v>
      </c>
      <c r="J49" s="55">
        <v>8549</v>
      </c>
      <c r="K49" s="56">
        <v>2611321086</v>
      </c>
      <c r="L49" s="55">
        <v>1055</v>
      </c>
      <c r="M49" s="56">
        <v>526525241</v>
      </c>
      <c r="N49" s="55">
        <v>2</v>
      </c>
      <c r="O49" s="56">
        <v>133480</v>
      </c>
      <c r="P49" s="129">
        <v>1</v>
      </c>
      <c r="Q49" s="128">
        <v>1302692</v>
      </c>
      <c r="R49" s="95" t="s">
        <v>22</v>
      </c>
      <c r="S49" s="73" t="s">
        <v>22</v>
      </c>
      <c r="T49" s="146"/>
      <c r="U49" s="146"/>
      <c r="V49" s="146"/>
      <c r="W49" s="146"/>
      <c r="X49" s="41"/>
    </row>
    <row r="50" spans="2:24">
      <c r="B50" s="269" t="s">
        <v>26</v>
      </c>
      <c r="C50" s="57" t="s">
        <v>29</v>
      </c>
      <c r="D50" s="96" t="s">
        <v>22</v>
      </c>
      <c r="E50" s="96" t="s">
        <v>22</v>
      </c>
      <c r="F50" s="96" t="s">
        <v>22</v>
      </c>
      <c r="G50" s="96" t="s">
        <v>22</v>
      </c>
      <c r="H50" s="96" t="s">
        <v>22</v>
      </c>
      <c r="I50" s="96" t="s">
        <v>22</v>
      </c>
      <c r="J50" s="96" t="s">
        <v>22</v>
      </c>
      <c r="K50" s="96" t="s">
        <v>22</v>
      </c>
      <c r="L50" s="96" t="s">
        <v>22</v>
      </c>
      <c r="M50" s="96" t="s">
        <v>22</v>
      </c>
      <c r="N50" s="96" t="s">
        <v>22</v>
      </c>
      <c r="O50" s="96" t="s">
        <v>22</v>
      </c>
      <c r="P50" s="96" t="s">
        <v>22</v>
      </c>
      <c r="Q50" s="96" t="s">
        <v>22</v>
      </c>
      <c r="R50" s="122" t="s">
        <v>22</v>
      </c>
      <c r="S50" s="122" t="s">
        <v>22</v>
      </c>
      <c r="T50" s="146"/>
      <c r="U50" s="146"/>
      <c r="V50" s="146"/>
      <c r="W50" s="146"/>
      <c r="X50" s="41"/>
    </row>
    <row r="51" spans="2:24">
      <c r="B51" s="270"/>
      <c r="C51" s="58" t="s">
        <v>30</v>
      </c>
      <c r="D51" s="87">
        <v>8682</v>
      </c>
      <c r="E51" s="76">
        <v>2659763502</v>
      </c>
      <c r="F51" s="87">
        <v>5167</v>
      </c>
      <c r="G51" s="76">
        <v>1390418857</v>
      </c>
      <c r="H51" s="87">
        <v>1394</v>
      </c>
      <c r="I51" s="76">
        <v>699531193</v>
      </c>
      <c r="J51" s="87">
        <v>1</v>
      </c>
      <c r="K51" s="76">
        <v>1302692</v>
      </c>
      <c r="L51" s="87">
        <v>4099</v>
      </c>
      <c r="M51" s="76">
        <v>1305411413</v>
      </c>
      <c r="N51" s="97" t="s">
        <v>22</v>
      </c>
      <c r="O51" s="97" t="s">
        <v>22</v>
      </c>
      <c r="P51" s="97" t="s">
        <v>22</v>
      </c>
      <c r="Q51" s="97" t="s">
        <v>22</v>
      </c>
      <c r="R51" s="97" t="s">
        <v>22</v>
      </c>
      <c r="S51" s="97" t="s">
        <v>22</v>
      </c>
      <c r="T51" s="146"/>
      <c r="U51" s="146"/>
      <c r="V51" s="146"/>
      <c r="W51" s="146"/>
      <c r="X51" s="41"/>
    </row>
    <row r="52" spans="2:24" ht="15.75" thickBot="1">
      <c r="B52" s="271"/>
      <c r="C52" s="59" t="s">
        <v>34</v>
      </c>
      <c r="D52" s="60">
        <v>6373</v>
      </c>
      <c r="E52" s="61">
        <v>1773754665</v>
      </c>
      <c r="F52" s="60">
        <v>3782</v>
      </c>
      <c r="G52" s="61">
        <v>1441823779</v>
      </c>
      <c r="H52" s="60">
        <v>9087</v>
      </c>
      <c r="I52" s="61">
        <v>2842868882</v>
      </c>
      <c r="J52" s="60">
        <v>2</v>
      </c>
      <c r="K52" s="61">
        <v>133480</v>
      </c>
      <c r="L52" s="131">
        <v>1</v>
      </c>
      <c r="M52" s="130">
        <v>1302692</v>
      </c>
      <c r="N52" s="89" t="s">
        <v>22</v>
      </c>
      <c r="O52" s="89" t="s">
        <v>22</v>
      </c>
      <c r="P52" s="89" t="s">
        <v>22</v>
      </c>
      <c r="Q52" s="89" t="s">
        <v>22</v>
      </c>
      <c r="R52" s="89" t="s">
        <v>22</v>
      </c>
      <c r="S52" s="89" t="s">
        <v>22</v>
      </c>
      <c r="T52" s="146"/>
      <c r="U52" s="146"/>
      <c r="V52" s="146"/>
      <c r="W52" s="146"/>
      <c r="X52" s="41"/>
    </row>
    <row r="53" spans="2:24">
      <c r="B53" s="272" t="s">
        <v>27</v>
      </c>
      <c r="C53" s="79" t="s">
        <v>29</v>
      </c>
      <c r="D53" s="90" t="s">
        <v>22</v>
      </c>
      <c r="E53" s="90" t="s">
        <v>22</v>
      </c>
      <c r="F53" s="90" t="s">
        <v>22</v>
      </c>
      <c r="G53" s="90" t="s">
        <v>22</v>
      </c>
      <c r="H53" s="90" t="s">
        <v>22</v>
      </c>
      <c r="I53" s="90" t="s">
        <v>22</v>
      </c>
      <c r="J53" s="90" t="s">
        <v>22</v>
      </c>
      <c r="K53" s="90" t="s">
        <v>22</v>
      </c>
      <c r="L53" s="90" t="s">
        <v>22</v>
      </c>
      <c r="M53" s="90" t="s">
        <v>22</v>
      </c>
      <c r="N53" s="90" t="s">
        <v>22</v>
      </c>
      <c r="O53" s="90" t="s">
        <v>22</v>
      </c>
      <c r="P53" s="90" t="s">
        <v>22</v>
      </c>
      <c r="Q53" s="90" t="s">
        <v>22</v>
      </c>
      <c r="R53" s="90" t="s">
        <v>22</v>
      </c>
      <c r="S53" s="90" t="s">
        <v>22</v>
      </c>
      <c r="T53" s="146"/>
      <c r="U53" s="146"/>
      <c r="V53" s="146"/>
      <c r="W53" s="146"/>
      <c r="X53" s="41"/>
    </row>
    <row r="54" spans="2:24">
      <c r="B54" s="273"/>
      <c r="C54" s="66" t="s">
        <v>30</v>
      </c>
      <c r="D54" s="88">
        <v>3393</v>
      </c>
      <c r="E54" s="65">
        <v>808825169</v>
      </c>
      <c r="F54" s="88">
        <v>8798</v>
      </c>
      <c r="G54" s="65">
        <v>2674096849</v>
      </c>
      <c r="H54" s="88">
        <v>1</v>
      </c>
      <c r="I54" s="65">
        <v>1302692</v>
      </c>
      <c r="J54" s="88">
        <v>2857</v>
      </c>
      <c r="K54" s="65">
        <v>972479574</v>
      </c>
      <c r="L54" s="88">
        <v>4785</v>
      </c>
      <c r="M54" s="65">
        <v>1784485682</v>
      </c>
      <c r="N54" s="91" t="s">
        <v>22</v>
      </c>
      <c r="O54" s="133" t="s">
        <v>22</v>
      </c>
      <c r="P54" s="91" t="s">
        <v>22</v>
      </c>
      <c r="Q54" s="82" t="s">
        <v>22</v>
      </c>
      <c r="R54" s="91" t="s">
        <v>22</v>
      </c>
      <c r="S54" s="82" t="s">
        <v>22</v>
      </c>
      <c r="T54" s="146"/>
      <c r="U54" s="146"/>
      <c r="V54" s="146"/>
      <c r="W54" s="146"/>
      <c r="X54" s="41"/>
    </row>
    <row r="55" spans="2:24">
      <c r="B55" s="273"/>
      <c r="C55" s="66" t="s">
        <v>34</v>
      </c>
      <c r="D55" s="88">
        <v>3234</v>
      </c>
      <c r="E55" s="65">
        <v>1007736939</v>
      </c>
      <c r="F55" s="88">
        <v>4532</v>
      </c>
      <c r="G55" s="65">
        <v>1697603918</v>
      </c>
      <c r="H55" s="88">
        <v>2043</v>
      </c>
      <c r="I55" s="65">
        <v>408120324</v>
      </c>
      <c r="J55" s="88">
        <v>9648</v>
      </c>
      <c r="K55" s="65">
        <v>2954577594</v>
      </c>
      <c r="L55" s="88">
        <v>1</v>
      </c>
      <c r="M55" s="65">
        <v>1302692</v>
      </c>
      <c r="N55" s="91" t="s">
        <v>22</v>
      </c>
      <c r="O55" s="82" t="s">
        <v>22</v>
      </c>
      <c r="P55" s="91" t="s">
        <v>22</v>
      </c>
      <c r="Q55" s="82" t="s">
        <v>22</v>
      </c>
      <c r="R55" s="91" t="s">
        <v>22</v>
      </c>
      <c r="S55" s="82" t="s">
        <v>22</v>
      </c>
      <c r="T55" s="146"/>
      <c r="U55" s="146"/>
      <c r="V55" s="146"/>
      <c r="W55" s="146"/>
      <c r="X55" s="41"/>
    </row>
    <row r="56" spans="2:24" ht="15.75" thickBot="1">
      <c r="X56" s="41"/>
    </row>
    <row r="57" spans="2:24" ht="30.75" thickBot="1">
      <c r="B57" s="258" t="s">
        <v>44</v>
      </c>
      <c r="C57" s="274"/>
      <c r="D57" s="233" t="s">
        <v>343</v>
      </c>
      <c r="E57" s="234" t="s">
        <v>344</v>
      </c>
      <c r="F57" s="234" t="s">
        <v>345</v>
      </c>
      <c r="G57" s="235" t="s">
        <v>346</v>
      </c>
      <c r="H57" s="236" t="s">
        <v>347</v>
      </c>
      <c r="I57" s="237" t="s">
        <v>348</v>
      </c>
      <c r="J57" s="236" t="s">
        <v>349</v>
      </c>
      <c r="K57" s="234" t="s">
        <v>350</v>
      </c>
      <c r="X57" s="41"/>
    </row>
    <row r="58" spans="2:24">
      <c r="B58" s="260" t="s">
        <v>23</v>
      </c>
      <c r="C58" s="83" t="s">
        <v>29</v>
      </c>
      <c r="D58" s="136" t="s">
        <v>22</v>
      </c>
      <c r="E58" s="136" t="s">
        <v>22</v>
      </c>
      <c r="F58" s="136" t="s">
        <v>22</v>
      </c>
      <c r="G58" s="232" t="s">
        <v>22</v>
      </c>
      <c r="H58" s="200">
        <v>16768</v>
      </c>
      <c r="I58" s="206">
        <v>4938445991</v>
      </c>
      <c r="J58" s="200" t="s">
        <v>22</v>
      </c>
      <c r="K58" s="201" t="s">
        <v>22</v>
      </c>
      <c r="X58" s="41"/>
    </row>
    <row r="59" spans="2:24">
      <c r="B59" s="261"/>
      <c r="C59" s="31" t="s">
        <v>30</v>
      </c>
      <c r="D59" s="33">
        <f>SUM(D42+F42+H42+J42+L42)</f>
        <v>19343</v>
      </c>
      <c r="E59" s="175">
        <f>SUM(E42+G42+I42+K42+M42)</f>
        <v>6056427657</v>
      </c>
      <c r="F59" s="33">
        <v>16617</v>
      </c>
      <c r="G59" s="185">
        <v>4914626476</v>
      </c>
      <c r="H59" s="198">
        <v>16768</v>
      </c>
      <c r="I59" s="185">
        <v>4938445991</v>
      </c>
      <c r="J59" s="198">
        <f>H59-F59</f>
        <v>151</v>
      </c>
      <c r="K59" s="175">
        <f>I59-G59</f>
        <v>23819515</v>
      </c>
      <c r="X59" s="41"/>
    </row>
    <row r="60" spans="2:24" ht="15.75" thickBot="1">
      <c r="B60" s="262"/>
      <c r="C60" s="35" t="s">
        <v>34</v>
      </c>
      <c r="D60" s="38">
        <f>SUM(D43+F43+H43+J43+L43)</f>
        <v>19312</v>
      </c>
      <c r="E60" s="176">
        <f>SUM(E43+G43+I43+K43+M43)</f>
        <v>6104324454</v>
      </c>
      <c r="F60" s="38">
        <v>16716</v>
      </c>
      <c r="G60" s="194">
        <v>4928768976</v>
      </c>
      <c r="H60" s="199">
        <v>16768</v>
      </c>
      <c r="I60" s="186">
        <v>4938445991</v>
      </c>
      <c r="J60" s="199">
        <f t="shared" ref="J60:J72" si="3">H60-F60</f>
        <v>52</v>
      </c>
      <c r="K60" s="176">
        <f>I60-G60</f>
        <v>9677015</v>
      </c>
      <c r="X60" s="41"/>
    </row>
    <row r="61" spans="2:24">
      <c r="B61" s="263" t="s">
        <v>24</v>
      </c>
      <c r="C61" s="43" t="s">
        <v>29</v>
      </c>
      <c r="D61" s="123" t="s">
        <v>22</v>
      </c>
      <c r="E61" s="123" t="s">
        <v>22</v>
      </c>
      <c r="F61" s="98" t="s">
        <v>22</v>
      </c>
      <c r="G61" s="202" t="s">
        <v>22</v>
      </c>
      <c r="H61" s="207">
        <v>16768</v>
      </c>
      <c r="I61" s="208">
        <v>4938445991</v>
      </c>
      <c r="J61" s="207" t="s">
        <v>22</v>
      </c>
      <c r="K61" s="209" t="s">
        <v>22</v>
      </c>
      <c r="X61" s="41"/>
    </row>
    <row r="62" spans="2:24">
      <c r="B62" s="264"/>
      <c r="C62" s="46" t="s">
        <v>30</v>
      </c>
      <c r="D62" s="98">
        <f>SUM(D45+F45+H45+J45+L45+N45+P45)</f>
        <v>20217</v>
      </c>
      <c r="E62" s="177">
        <f>SUM(E45+G45+I45+K45+M45+O45+Q45)</f>
        <v>6520725531</v>
      </c>
      <c r="F62" s="98">
        <v>16553</v>
      </c>
      <c r="G62" s="187">
        <v>4889957528</v>
      </c>
      <c r="H62" s="210">
        <v>16768</v>
      </c>
      <c r="I62" s="187">
        <v>4938445991</v>
      </c>
      <c r="J62" s="210">
        <f t="shared" si="3"/>
        <v>215</v>
      </c>
      <c r="K62" s="177">
        <f t="shared" ref="K62:K72" si="4">I62-G62</f>
        <v>48488463</v>
      </c>
      <c r="X62" s="41"/>
    </row>
    <row r="63" spans="2:24" ht="15.75" thickBot="1">
      <c r="B63" s="265"/>
      <c r="C63" s="47" t="s">
        <v>34</v>
      </c>
      <c r="D63" s="92">
        <f>SUM(D46+F46+H46+J46+L46)</f>
        <v>19714</v>
      </c>
      <c r="E63" s="124">
        <f>SUM(E46+G46+I46+K46+M46)</f>
        <v>6248372171</v>
      </c>
      <c r="F63" s="92">
        <v>16617</v>
      </c>
      <c r="G63" s="195">
        <v>4894376865</v>
      </c>
      <c r="H63" s="211">
        <v>16768</v>
      </c>
      <c r="I63" s="212">
        <v>4938445991</v>
      </c>
      <c r="J63" s="211">
        <f t="shared" si="3"/>
        <v>151</v>
      </c>
      <c r="K63" s="124">
        <f t="shared" si="4"/>
        <v>44069126</v>
      </c>
      <c r="X63" s="41"/>
    </row>
    <row r="64" spans="2:24">
      <c r="B64" s="266" t="s">
        <v>25</v>
      </c>
      <c r="C64" s="50" t="s">
        <v>29</v>
      </c>
      <c r="D64" s="125" t="s">
        <v>22</v>
      </c>
      <c r="E64" s="125" t="s">
        <v>22</v>
      </c>
      <c r="F64" s="94" t="s">
        <v>22</v>
      </c>
      <c r="G64" s="203" t="s">
        <v>22</v>
      </c>
      <c r="H64" s="213">
        <v>16768</v>
      </c>
      <c r="I64" s="214">
        <v>4938445991</v>
      </c>
      <c r="J64" s="213" t="s">
        <v>22</v>
      </c>
      <c r="K64" s="215" t="s">
        <v>22</v>
      </c>
      <c r="X64" s="41"/>
    </row>
    <row r="65" spans="1:24">
      <c r="B65" s="267"/>
      <c r="C65" s="53" t="s">
        <v>30</v>
      </c>
      <c r="D65" s="94">
        <f>SUM(D48+F48+H48+J48+L48+N48+P48)</f>
        <v>20307</v>
      </c>
      <c r="E65" s="178">
        <f>SUM(E48+G48+I48+K48+M48+O48+Q48)</f>
        <v>6375702860</v>
      </c>
      <c r="F65" s="94">
        <v>16614</v>
      </c>
      <c r="G65" s="189">
        <v>4913817037</v>
      </c>
      <c r="H65" s="216">
        <v>16768</v>
      </c>
      <c r="I65" s="189">
        <v>4938445991</v>
      </c>
      <c r="J65" s="216">
        <f t="shared" si="3"/>
        <v>154</v>
      </c>
      <c r="K65" s="178">
        <f t="shared" si="4"/>
        <v>24628954</v>
      </c>
      <c r="X65" s="41"/>
    </row>
    <row r="66" spans="1:24" ht="15.75" thickBot="1">
      <c r="B66" s="268"/>
      <c r="C66" s="54" t="s">
        <v>34</v>
      </c>
      <c r="D66" s="95">
        <f>SUM(D49+F49+H49+J49+L49+N49+P49)</f>
        <v>20180</v>
      </c>
      <c r="E66" s="179">
        <f>SUM(E49+G49+I49+K49+M49+O49+Q49)</f>
        <v>6316423166</v>
      </c>
      <c r="F66" s="95">
        <v>16617</v>
      </c>
      <c r="G66" s="190">
        <v>4914626476</v>
      </c>
      <c r="H66" s="217">
        <v>16768</v>
      </c>
      <c r="I66" s="190">
        <v>4938445991</v>
      </c>
      <c r="J66" s="217">
        <f t="shared" si="3"/>
        <v>151</v>
      </c>
      <c r="K66" s="179">
        <f t="shared" si="4"/>
        <v>23819515</v>
      </c>
      <c r="X66" s="41"/>
    </row>
    <row r="67" spans="1:24">
      <c r="B67" s="269" t="s">
        <v>26</v>
      </c>
      <c r="C67" s="57" t="s">
        <v>29</v>
      </c>
      <c r="D67" s="122" t="s">
        <v>22</v>
      </c>
      <c r="E67" s="122" t="s">
        <v>22</v>
      </c>
      <c r="F67" s="122" t="s">
        <v>22</v>
      </c>
      <c r="G67" s="204" t="s">
        <v>22</v>
      </c>
      <c r="H67" s="218">
        <v>16768</v>
      </c>
      <c r="I67" s="191">
        <v>4938445991</v>
      </c>
      <c r="J67" s="218" t="s">
        <v>22</v>
      </c>
      <c r="K67" s="180" t="s">
        <v>22</v>
      </c>
      <c r="X67" s="41"/>
    </row>
    <row r="68" spans="1:24">
      <c r="B68" s="270"/>
      <c r="C68" s="58" t="s">
        <v>30</v>
      </c>
      <c r="D68" s="122">
        <f>SUM(D51+F51+H51+J51+L51)</f>
        <v>19343</v>
      </c>
      <c r="E68" s="180">
        <f>SUM(E51+G51+I51+K51+M51)</f>
        <v>6056427657</v>
      </c>
      <c r="F68" s="122">
        <v>16617</v>
      </c>
      <c r="G68" s="191">
        <v>4914626476</v>
      </c>
      <c r="H68" s="219">
        <v>16768</v>
      </c>
      <c r="I68" s="220">
        <v>4938445991</v>
      </c>
      <c r="J68" s="219">
        <f t="shared" si="3"/>
        <v>151</v>
      </c>
      <c r="K68" s="151">
        <f t="shared" si="4"/>
        <v>23819515</v>
      </c>
      <c r="X68" s="41"/>
    </row>
    <row r="69" spans="1:24" ht="15.75" thickBot="1">
      <c r="B69" s="271"/>
      <c r="C69" s="59" t="s">
        <v>34</v>
      </c>
      <c r="D69" s="89">
        <f>SUM(D52+F52+H52+J52+L52)</f>
        <v>19245</v>
      </c>
      <c r="E69" s="181">
        <f>SUM(E52+G52+I52+K52+M52)</f>
        <v>6059883498</v>
      </c>
      <c r="F69" s="182">
        <v>16722</v>
      </c>
      <c r="G69" s="196">
        <v>4930467230</v>
      </c>
      <c r="H69" s="221">
        <v>16768</v>
      </c>
      <c r="I69" s="222">
        <v>4938445991</v>
      </c>
      <c r="J69" s="221">
        <f t="shared" si="3"/>
        <v>46</v>
      </c>
      <c r="K69" s="181">
        <f t="shared" si="4"/>
        <v>7978761</v>
      </c>
      <c r="X69" s="41"/>
    </row>
    <row r="70" spans="1:24">
      <c r="B70" s="272" t="s">
        <v>27</v>
      </c>
      <c r="C70" s="62" t="s">
        <v>29</v>
      </c>
      <c r="D70" s="90" t="s">
        <v>22</v>
      </c>
      <c r="E70" s="90" t="s">
        <v>22</v>
      </c>
      <c r="F70" s="90" t="s">
        <v>22</v>
      </c>
      <c r="G70" s="205" t="s">
        <v>22</v>
      </c>
      <c r="H70" s="227">
        <v>16768</v>
      </c>
      <c r="I70" s="228">
        <v>4938445991</v>
      </c>
      <c r="J70" s="227" t="s">
        <v>22</v>
      </c>
      <c r="K70" s="183" t="s">
        <v>22</v>
      </c>
      <c r="X70" s="41"/>
    </row>
    <row r="71" spans="1:24">
      <c r="B71" s="273"/>
      <c r="C71" s="66" t="s">
        <v>30</v>
      </c>
      <c r="D71" s="90">
        <f>SUM(D54+F54+H54+J54+L54)</f>
        <v>19834</v>
      </c>
      <c r="E71" s="183">
        <f>SUM(E54+G54+I54+K54+M54)</f>
        <v>6241189966</v>
      </c>
      <c r="F71" s="91">
        <v>16617</v>
      </c>
      <c r="G71" s="193">
        <v>4914626476</v>
      </c>
      <c r="H71" s="184">
        <v>16768</v>
      </c>
      <c r="I71" s="193">
        <v>4938445991</v>
      </c>
      <c r="J71" s="184">
        <f t="shared" si="3"/>
        <v>151</v>
      </c>
      <c r="K71" s="133">
        <f t="shared" si="4"/>
        <v>23819515</v>
      </c>
      <c r="X71" s="41"/>
    </row>
    <row r="72" spans="1:24">
      <c r="B72" s="273"/>
      <c r="C72" s="66" t="s">
        <v>34</v>
      </c>
      <c r="D72" s="90">
        <f>SUM(D55+F55+H55+J55+L55)</f>
        <v>19458</v>
      </c>
      <c r="E72" s="183">
        <f>SUM(E55+G55+I55+K55+M55)</f>
        <v>6069341467</v>
      </c>
      <c r="F72" s="91">
        <v>16614</v>
      </c>
      <c r="G72" s="193">
        <v>4913817037</v>
      </c>
      <c r="H72" s="184">
        <v>16768</v>
      </c>
      <c r="I72" s="193">
        <v>4938445991</v>
      </c>
      <c r="J72" s="184">
        <f t="shared" si="3"/>
        <v>154</v>
      </c>
      <c r="K72" s="133">
        <f t="shared" si="4"/>
        <v>24628954</v>
      </c>
      <c r="X72" s="41"/>
    </row>
    <row r="73" spans="1:24">
      <c r="X73" s="41"/>
    </row>
    <row r="74" spans="1:24" ht="15.75" thickBo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42"/>
    </row>
    <row r="75" spans="1:24">
      <c r="X75" s="41"/>
    </row>
    <row r="76" spans="1:24" ht="15.75" thickBot="1">
      <c r="X76" s="41"/>
    </row>
    <row r="77" spans="1:24" ht="15.75" thickBot="1">
      <c r="B77" s="251" t="s">
        <v>45</v>
      </c>
      <c r="C77" s="252"/>
      <c r="D77" s="254" t="s">
        <v>35</v>
      </c>
      <c r="E77" s="241"/>
      <c r="F77" s="244" t="s">
        <v>36</v>
      </c>
      <c r="G77" s="241"/>
      <c r="H77" s="244" t="s">
        <v>37</v>
      </c>
      <c r="I77" s="241"/>
      <c r="J77" s="244" t="s">
        <v>38</v>
      </c>
      <c r="K77" s="241"/>
      <c r="L77" s="244" t="s">
        <v>39</v>
      </c>
      <c r="M77" s="241"/>
      <c r="N77" s="256" t="s">
        <v>40</v>
      </c>
      <c r="O77" s="257"/>
      <c r="P77" s="256" t="s">
        <v>42</v>
      </c>
      <c r="Q77" s="257"/>
      <c r="R77" s="255" t="s">
        <v>41</v>
      </c>
      <c r="S77" s="255"/>
      <c r="T77" s="255" t="s">
        <v>333</v>
      </c>
      <c r="U77" s="255"/>
      <c r="V77" s="255" t="s">
        <v>334</v>
      </c>
      <c r="W77" s="255"/>
      <c r="X77" s="41"/>
    </row>
    <row r="78" spans="1:24">
      <c r="B78" s="260" t="s">
        <v>23</v>
      </c>
      <c r="C78" s="83" t="s">
        <v>29</v>
      </c>
      <c r="D78" s="134">
        <v>3894</v>
      </c>
      <c r="E78" s="135">
        <v>551614771</v>
      </c>
      <c r="F78" s="134">
        <v>1328</v>
      </c>
      <c r="G78" s="135">
        <v>88213418</v>
      </c>
      <c r="H78" s="134">
        <v>18</v>
      </c>
      <c r="I78" s="135">
        <v>6650695</v>
      </c>
      <c r="J78" s="134">
        <v>29</v>
      </c>
      <c r="K78" s="135">
        <v>3147819</v>
      </c>
      <c r="L78" s="134">
        <v>8</v>
      </c>
      <c r="M78" s="135">
        <v>1372472</v>
      </c>
      <c r="N78" s="134">
        <v>4342</v>
      </c>
      <c r="O78" s="135">
        <v>702801551</v>
      </c>
      <c r="P78" s="238">
        <v>3781</v>
      </c>
      <c r="Q78" s="135">
        <v>512691296</v>
      </c>
      <c r="R78" s="136" t="s">
        <v>22</v>
      </c>
      <c r="S78" s="136" t="s">
        <v>22</v>
      </c>
      <c r="T78" s="136" t="s">
        <v>22</v>
      </c>
      <c r="U78" s="136" t="s">
        <v>22</v>
      </c>
      <c r="V78" s="136" t="s">
        <v>22</v>
      </c>
      <c r="W78" s="136" t="s">
        <v>22</v>
      </c>
      <c r="X78" s="41"/>
    </row>
    <row r="79" spans="1:24">
      <c r="B79" s="261"/>
      <c r="C79" s="31" t="s">
        <v>30</v>
      </c>
      <c r="D79" s="39">
        <v>1328</v>
      </c>
      <c r="E79" s="32">
        <v>88213418</v>
      </c>
      <c r="F79" s="39">
        <v>1485</v>
      </c>
      <c r="G79" s="32">
        <v>250540891</v>
      </c>
      <c r="H79" s="39">
        <v>3434</v>
      </c>
      <c r="I79" s="32">
        <v>538703190</v>
      </c>
      <c r="J79" s="39">
        <v>3275</v>
      </c>
      <c r="K79" s="32">
        <v>569882545</v>
      </c>
      <c r="L79" s="39">
        <v>57</v>
      </c>
      <c r="M79" s="32">
        <v>11410904</v>
      </c>
      <c r="N79" s="142">
        <v>2707</v>
      </c>
      <c r="O79" s="143">
        <v>334878700</v>
      </c>
      <c r="P79" s="142">
        <v>1107</v>
      </c>
      <c r="Q79" s="32">
        <v>202593601</v>
      </c>
      <c r="R79" s="33" t="s">
        <v>22</v>
      </c>
      <c r="S79" s="33" t="s">
        <v>22</v>
      </c>
      <c r="T79" s="33" t="s">
        <v>22</v>
      </c>
      <c r="U79" s="33" t="s">
        <v>22</v>
      </c>
      <c r="V79" s="33" t="s">
        <v>22</v>
      </c>
      <c r="W79" s="33" t="s">
        <v>22</v>
      </c>
      <c r="X79" s="41"/>
    </row>
    <row r="80" spans="1:24" ht="15.75" thickBot="1">
      <c r="B80" s="262"/>
      <c r="C80" s="35" t="s">
        <v>34</v>
      </c>
      <c r="D80" s="40">
        <v>1706</v>
      </c>
      <c r="E80" s="36">
        <v>137034607</v>
      </c>
      <c r="F80" s="40">
        <v>6602</v>
      </c>
      <c r="G80" s="36">
        <v>979030502</v>
      </c>
      <c r="H80" s="40">
        <v>1574</v>
      </c>
      <c r="I80" s="36">
        <v>299561089</v>
      </c>
      <c r="J80" s="40">
        <v>3282</v>
      </c>
      <c r="K80" s="36">
        <v>448197901</v>
      </c>
      <c r="L80" s="40">
        <v>18</v>
      </c>
      <c r="M80" s="36">
        <v>6650695</v>
      </c>
      <c r="N80" s="144">
        <v>8</v>
      </c>
      <c r="O80" s="145">
        <v>1372472</v>
      </c>
      <c r="P80" s="38" t="s">
        <v>22</v>
      </c>
      <c r="Q80" s="38" t="s">
        <v>22</v>
      </c>
      <c r="R80" s="38" t="s">
        <v>22</v>
      </c>
      <c r="S80" s="38" t="s">
        <v>22</v>
      </c>
      <c r="T80" s="38" t="s">
        <v>22</v>
      </c>
      <c r="U80" s="38" t="s">
        <v>22</v>
      </c>
      <c r="V80" s="38" t="s">
        <v>22</v>
      </c>
      <c r="W80" s="38" t="s">
        <v>22</v>
      </c>
      <c r="X80" s="41"/>
    </row>
    <row r="81" spans="2:24">
      <c r="B81" s="263" t="s">
        <v>24</v>
      </c>
      <c r="C81" s="43" t="s">
        <v>29</v>
      </c>
      <c r="D81" s="84">
        <v>18</v>
      </c>
      <c r="E81" s="67">
        <v>6650695</v>
      </c>
      <c r="F81" s="84">
        <v>3409</v>
      </c>
      <c r="G81" s="67">
        <v>569399610</v>
      </c>
      <c r="H81" s="84">
        <v>1490</v>
      </c>
      <c r="I81" s="67">
        <v>213100359</v>
      </c>
      <c r="J81" s="84">
        <v>1189</v>
      </c>
      <c r="K81" s="67">
        <v>69539311</v>
      </c>
      <c r="L81" s="84">
        <v>1137</v>
      </c>
      <c r="M81" s="67">
        <v>152703635</v>
      </c>
      <c r="N81" s="84">
        <v>2590</v>
      </c>
      <c r="O81" s="67">
        <v>443753461</v>
      </c>
      <c r="P81" s="84">
        <v>974</v>
      </c>
      <c r="Q81" s="67">
        <v>101549335</v>
      </c>
      <c r="R81" s="84">
        <v>694</v>
      </c>
      <c r="S81" s="67">
        <v>93662388</v>
      </c>
      <c r="T81" s="84">
        <v>150</v>
      </c>
      <c r="U81" s="67">
        <v>18331691</v>
      </c>
      <c r="V81" s="84">
        <v>727</v>
      </c>
      <c r="W81" s="67">
        <v>84869851</v>
      </c>
      <c r="X81" s="41"/>
    </row>
    <row r="82" spans="2:24">
      <c r="B82" s="264"/>
      <c r="C82" s="46" t="s">
        <v>30</v>
      </c>
      <c r="D82" s="44">
        <v>2604</v>
      </c>
      <c r="E82" s="45">
        <v>445215356</v>
      </c>
      <c r="F82" s="44">
        <v>1788</v>
      </c>
      <c r="G82" s="45">
        <v>240144312</v>
      </c>
      <c r="H82" s="44">
        <v>1842</v>
      </c>
      <c r="I82" s="45">
        <v>220214552</v>
      </c>
      <c r="J82" s="44">
        <v>3801</v>
      </c>
      <c r="K82" s="45">
        <v>618144069</v>
      </c>
      <c r="L82" s="44">
        <v>184</v>
      </c>
      <c r="M82" s="45">
        <v>26494110</v>
      </c>
      <c r="N82" s="44">
        <v>2718</v>
      </c>
      <c r="O82" s="45">
        <v>280575123</v>
      </c>
      <c r="P82" s="98" t="s">
        <v>22</v>
      </c>
      <c r="Q82" s="98" t="s">
        <v>22</v>
      </c>
      <c r="R82" s="98" t="s">
        <v>22</v>
      </c>
      <c r="S82" s="98" t="s">
        <v>22</v>
      </c>
      <c r="T82" s="98" t="s">
        <v>22</v>
      </c>
      <c r="U82" s="98" t="s">
        <v>22</v>
      </c>
      <c r="V82" s="98" t="s">
        <v>22</v>
      </c>
      <c r="W82" s="98" t="s">
        <v>22</v>
      </c>
      <c r="X82" s="41"/>
    </row>
    <row r="83" spans="2:24" ht="15.75" thickBot="1">
      <c r="B83" s="265"/>
      <c r="C83" s="47" t="s">
        <v>34</v>
      </c>
      <c r="D83" s="48">
        <v>1858</v>
      </c>
      <c r="E83" s="49">
        <v>221666627</v>
      </c>
      <c r="F83" s="48">
        <v>1189</v>
      </c>
      <c r="G83" s="49">
        <v>69539311</v>
      </c>
      <c r="H83" s="48">
        <v>2771</v>
      </c>
      <c r="I83" s="49">
        <v>465327745</v>
      </c>
      <c r="J83" s="48">
        <v>3208</v>
      </c>
      <c r="K83" s="49">
        <v>430445626</v>
      </c>
      <c r="L83" s="48">
        <v>3970</v>
      </c>
      <c r="M83" s="49">
        <v>640425037</v>
      </c>
      <c r="N83" s="48">
        <v>98</v>
      </c>
      <c r="O83" s="49">
        <v>16067941</v>
      </c>
      <c r="P83" s="92" t="s">
        <v>22</v>
      </c>
      <c r="Q83" s="92" t="s">
        <v>22</v>
      </c>
      <c r="R83" s="92" t="s">
        <v>22</v>
      </c>
      <c r="S83" s="92" t="s">
        <v>22</v>
      </c>
      <c r="T83" s="92" t="s">
        <v>22</v>
      </c>
      <c r="U83" s="92" t="s">
        <v>22</v>
      </c>
      <c r="V83" s="92" t="s">
        <v>22</v>
      </c>
      <c r="W83" s="92" t="s">
        <v>22</v>
      </c>
      <c r="X83" s="41"/>
    </row>
    <row r="84" spans="2:24">
      <c r="B84" s="266" t="s">
        <v>25</v>
      </c>
      <c r="C84" s="50" t="s">
        <v>29</v>
      </c>
      <c r="D84" s="85">
        <v>33</v>
      </c>
      <c r="E84" s="70">
        <v>3475973</v>
      </c>
      <c r="F84" s="85">
        <v>1146</v>
      </c>
      <c r="G84" s="70">
        <v>167150779</v>
      </c>
      <c r="H84" s="85">
        <v>18</v>
      </c>
      <c r="I84" s="70">
        <v>6650695</v>
      </c>
      <c r="J84" s="85">
        <v>1189</v>
      </c>
      <c r="K84" s="70">
        <v>69539311</v>
      </c>
      <c r="L84" s="85">
        <v>2740</v>
      </c>
      <c r="M84" s="70">
        <v>465077049</v>
      </c>
      <c r="N84" s="85">
        <v>2151</v>
      </c>
      <c r="O84" s="70">
        <v>301696630</v>
      </c>
      <c r="P84" s="93">
        <v>2851</v>
      </c>
      <c r="Q84" s="71">
        <v>327007793</v>
      </c>
      <c r="R84" s="85">
        <v>3104</v>
      </c>
      <c r="S84" s="70">
        <v>513928598</v>
      </c>
      <c r="T84" s="94" t="s">
        <v>22</v>
      </c>
      <c r="U84" s="94" t="s">
        <v>22</v>
      </c>
      <c r="V84" s="94" t="s">
        <v>22</v>
      </c>
      <c r="W84" s="94" t="s">
        <v>22</v>
      </c>
      <c r="X84" s="41"/>
    </row>
    <row r="85" spans="2:24">
      <c r="B85" s="267"/>
      <c r="C85" s="53" t="s">
        <v>30</v>
      </c>
      <c r="D85" s="51">
        <v>2769</v>
      </c>
      <c r="E85" s="52">
        <v>469122103</v>
      </c>
      <c r="F85" s="51">
        <v>3072</v>
      </c>
      <c r="G85" s="52">
        <v>510605024</v>
      </c>
      <c r="H85" s="51">
        <v>1703</v>
      </c>
      <c r="I85" s="52">
        <v>233668439</v>
      </c>
      <c r="J85" s="51">
        <v>1189</v>
      </c>
      <c r="K85" s="52">
        <v>69539311</v>
      </c>
      <c r="L85" s="51">
        <v>1845</v>
      </c>
      <c r="M85" s="52">
        <v>266006235</v>
      </c>
      <c r="N85" s="51">
        <v>18</v>
      </c>
      <c r="O85" s="52">
        <v>6650695</v>
      </c>
      <c r="P85" s="127">
        <v>2308</v>
      </c>
      <c r="Q85" s="126">
        <v>276220012</v>
      </c>
      <c r="R85" s="94" t="s">
        <v>22</v>
      </c>
      <c r="S85" s="94" t="s">
        <v>22</v>
      </c>
      <c r="T85" s="94" t="s">
        <v>22</v>
      </c>
      <c r="U85" s="94" t="s">
        <v>22</v>
      </c>
      <c r="V85" s="94" t="s">
        <v>22</v>
      </c>
      <c r="W85" s="94" t="s">
        <v>22</v>
      </c>
      <c r="X85" s="41"/>
    </row>
    <row r="86" spans="2:24" ht="15.75" thickBot="1">
      <c r="B86" s="268"/>
      <c r="C86" s="54" t="s">
        <v>34</v>
      </c>
      <c r="D86" s="55">
        <v>2793</v>
      </c>
      <c r="E86" s="56">
        <v>320771269</v>
      </c>
      <c r="F86" s="55">
        <v>1189</v>
      </c>
      <c r="G86" s="56">
        <v>69539311</v>
      </c>
      <c r="H86" s="55">
        <v>3104</v>
      </c>
      <c r="I86" s="56">
        <v>513928598</v>
      </c>
      <c r="J86" s="55">
        <v>1845</v>
      </c>
      <c r="K86" s="56">
        <v>266006235</v>
      </c>
      <c r="L86" s="55">
        <v>2795</v>
      </c>
      <c r="M86" s="56">
        <v>470999843</v>
      </c>
      <c r="N86" s="55">
        <v>18</v>
      </c>
      <c r="O86" s="56">
        <v>6650695</v>
      </c>
      <c r="P86" s="129">
        <v>1314</v>
      </c>
      <c r="Q86" s="128">
        <v>188750577</v>
      </c>
      <c r="R86" s="95" t="s">
        <v>22</v>
      </c>
      <c r="S86" s="95" t="s">
        <v>22</v>
      </c>
      <c r="T86" s="95" t="s">
        <v>22</v>
      </c>
      <c r="U86" s="95" t="s">
        <v>22</v>
      </c>
      <c r="V86" s="95" t="s">
        <v>22</v>
      </c>
      <c r="W86" s="95" t="s">
        <v>22</v>
      </c>
      <c r="X86" s="41"/>
    </row>
    <row r="87" spans="2:24">
      <c r="B87" s="269" t="s">
        <v>26</v>
      </c>
      <c r="C87" s="57" t="s">
        <v>29</v>
      </c>
      <c r="D87" s="86">
        <v>3203</v>
      </c>
      <c r="E87" s="74">
        <v>443878168</v>
      </c>
      <c r="F87" s="86">
        <v>514</v>
      </c>
      <c r="G87" s="74">
        <v>64602237</v>
      </c>
      <c r="H87" s="86">
        <v>4156</v>
      </c>
      <c r="I87" s="74">
        <v>682623994</v>
      </c>
      <c r="J87" s="86">
        <v>1328</v>
      </c>
      <c r="K87" s="74">
        <v>88213418</v>
      </c>
      <c r="L87" s="86">
        <v>152</v>
      </c>
      <c r="M87" s="74">
        <v>23228171</v>
      </c>
      <c r="N87" s="86">
        <v>3762</v>
      </c>
      <c r="O87" s="74">
        <v>535715521</v>
      </c>
      <c r="P87" s="96" t="s">
        <v>22</v>
      </c>
      <c r="Q87" s="75" t="s">
        <v>22</v>
      </c>
      <c r="R87" s="96" t="s">
        <v>22</v>
      </c>
      <c r="S87" s="75" t="s">
        <v>22</v>
      </c>
      <c r="T87" s="96" t="s">
        <v>22</v>
      </c>
      <c r="U87" s="75" t="s">
        <v>22</v>
      </c>
      <c r="V87" s="96" t="s">
        <v>22</v>
      </c>
      <c r="W87" s="75" t="s">
        <v>22</v>
      </c>
      <c r="X87" s="41"/>
    </row>
    <row r="88" spans="2:24">
      <c r="B88" s="270"/>
      <c r="C88" s="58" t="s">
        <v>30</v>
      </c>
      <c r="D88" s="87">
        <v>2015</v>
      </c>
      <c r="E88" s="76">
        <v>246162121</v>
      </c>
      <c r="F88" s="87">
        <v>3995</v>
      </c>
      <c r="G88" s="76">
        <v>661276305</v>
      </c>
      <c r="H88" s="87">
        <v>1328</v>
      </c>
      <c r="I88" s="76">
        <v>88213418</v>
      </c>
      <c r="J88" s="87">
        <v>3455</v>
      </c>
      <c r="K88" s="76">
        <v>496979869</v>
      </c>
      <c r="L88" s="87">
        <v>2567</v>
      </c>
      <c r="M88" s="76">
        <v>385212887</v>
      </c>
      <c r="N88" s="97" t="s">
        <v>22</v>
      </c>
      <c r="O88" s="151" t="s">
        <v>22</v>
      </c>
      <c r="P88" s="97" t="s">
        <v>22</v>
      </c>
      <c r="Q88" s="97" t="s">
        <v>22</v>
      </c>
      <c r="R88" s="97" t="s">
        <v>22</v>
      </c>
      <c r="S88" s="97" t="s">
        <v>22</v>
      </c>
      <c r="T88" s="97" t="s">
        <v>22</v>
      </c>
      <c r="U88" s="97" t="s">
        <v>22</v>
      </c>
      <c r="V88" s="97" t="s">
        <v>22</v>
      </c>
      <c r="W88" s="97" t="s">
        <v>22</v>
      </c>
      <c r="X88" s="41"/>
    </row>
    <row r="89" spans="2:24" ht="15.75" thickBot="1">
      <c r="B89" s="271"/>
      <c r="C89" s="59" t="s">
        <v>34</v>
      </c>
      <c r="D89" s="60">
        <v>1480</v>
      </c>
      <c r="E89" s="61">
        <v>105852888</v>
      </c>
      <c r="F89" s="60">
        <v>3230</v>
      </c>
      <c r="G89" s="61">
        <v>453825468</v>
      </c>
      <c r="H89" s="60">
        <v>3560</v>
      </c>
      <c r="I89" s="61">
        <v>484432124</v>
      </c>
      <c r="J89" s="60">
        <v>4407</v>
      </c>
      <c r="K89" s="150">
        <v>730419036</v>
      </c>
      <c r="L89" s="132">
        <v>57</v>
      </c>
      <c r="M89" s="150">
        <v>11410904</v>
      </c>
      <c r="N89" s="132">
        <v>514</v>
      </c>
      <c r="O89" s="150">
        <v>64602237</v>
      </c>
      <c r="P89" s="89" t="s">
        <v>22</v>
      </c>
      <c r="Q89" s="89" t="s">
        <v>22</v>
      </c>
      <c r="R89" s="89" t="s">
        <v>22</v>
      </c>
      <c r="S89" s="89" t="s">
        <v>22</v>
      </c>
      <c r="T89" s="89" t="s">
        <v>22</v>
      </c>
      <c r="U89" s="89" t="s">
        <v>22</v>
      </c>
      <c r="V89" s="89" t="s">
        <v>22</v>
      </c>
      <c r="W89" s="89" t="s">
        <v>22</v>
      </c>
      <c r="X89" s="41"/>
    </row>
    <row r="90" spans="2:24">
      <c r="B90" s="272" t="s">
        <v>27</v>
      </c>
      <c r="C90" s="79" t="s">
        <v>29</v>
      </c>
      <c r="D90" s="63">
        <v>0</v>
      </c>
      <c r="E90" s="64">
        <v>0</v>
      </c>
      <c r="F90" s="63">
        <v>249</v>
      </c>
      <c r="G90" s="80">
        <v>49334146</v>
      </c>
      <c r="H90" s="63">
        <v>3757</v>
      </c>
      <c r="I90" s="80">
        <v>465757963</v>
      </c>
      <c r="J90" s="63">
        <v>3909</v>
      </c>
      <c r="K90" s="64">
        <v>552733987</v>
      </c>
      <c r="L90" s="63">
        <v>144</v>
      </c>
      <c r="M90" s="64">
        <v>21855699</v>
      </c>
      <c r="N90" s="121">
        <v>1328</v>
      </c>
      <c r="O90" s="152">
        <v>88213418</v>
      </c>
      <c r="P90" s="121">
        <v>3574</v>
      </c>
      <c r="Q90" s="152">
        <v>590191035</v>
      </c>
      <c r="R90" s="90" t="s">
        <v>22</v>
      </c>
      <c r="S90" s="90" t="s">
        <v>22</v>
      </c>
      <c r="T90" s="90" t="s">
        <v>22</v>
      </c>
      <c r="U90" s="90" t="s">
        <v>22</v>
      </c>
      <c r="V90" s="90" t="s">
        <v>22</v>
      </c>
      <c r="W90" s="90" t="s">
        <v>22</v>
      </c>
      <c r="X90" s="41"/>
    </row>
    <row r="91" spans="2:24">
      <c r="B91" s="273"/>
      <c r="C91" s="66" t="s">
        <v>30</v>
      </c>
      <c r="D91" s="88">
        <v>1820</v>
      </c>
      <c r="E91" s="65">
        <v>227177725</v>
      </c>
      <c r="F91" s="88">
        <v>1328</v>
      </c>
      <c r="G91" s="65">
        <v>88213418</v>
      </c>
      <c r="H91" s="88">
        <v>3362</v>
      </c>
      <c r="I91" s="65">
        <v>471642073</v>
      </c>
      <c r="J91" s="88">
        <v>2520</v>
      </c>
      <c r="K91" s="65">
        <v>392741935</v>
      </c>
      <c r="L91" s="88">
        <v>184</v>
      </c>
      <c r="M91" s="65">
        <v>26494110</v>
      </c>
      <c r="N91" s="88">
        <v>3609</v>
      </c>
      <c r="O91" s="65">
        <v>594860015</v>
      </c>
      <c r="P91" s="91" t="s">
        <v>22</v>
      </c>
      <c r="Q91" s="91" t="s">
        <v>22</v>
      </c>
      <c r="R91" s="91" t="s">
        <v>22</v>
      </c>
      <c r="S91" s="91" t="s">
        <v>22</v>
      </c>
      <c r="T91" s="91" t="s">
        <v>22</v>
      </c>
      <c r="U91" s="91" t="s">
        <v>22</v>
      </c>
      <c r="V91" s="91" t="s">
        <v>22</v>
      </c>
      <c r="W91" s="91" t="s">
        <v>22</v>
      </c>
      <c r="X91" s="41"/>
    </row>
    <row r="92" spans="2:24">
      <c r="B92" s="273"/>
      <c r="C92" s="66" t="s">
        <v>34</v>
      </c>
      <c r="D92" s="88">
        <v>1480</v>
      </c>
      <c r="E92" s="65">
        <v>105852888</v>
      </c>
      <c r="F92" s="88">
        <v>4347</v>
      </c>
      <c r="G92" s="65">
        <v>721413660</v>
      </c>
      <c r="H92" s="88">
        <v>4128</v>
      </c>
      <c r="I92" s="65">
        <v>508957346</v>
      </c>
      <c r="J92" s="88">
        <v>3384</v>
      </c>
      <c r="K92" s="65">
        <v>515109959</v>
      </c>
      <c r="L92" s="88">
        <v>98</v>
      </c>
      <c r="M92" s="65">
        <v>16067941</v>
      </c>
      <c r="N92" s="91" t="s">
        <v>22</v>
      </c>
      <c r="O92" s="82" t="s">
        <v>22</v>
      </c>
      <c r="P92" s="82" t="s">
        <v>22</v>
      </c>
      <c r="Q92" s="82" t="s">
        <v>22</v>
      </c>
      <c r="R92" s="82" t="s">
        <v>22</v>
      </c>
      <c r="S92" s="82" t="s">
        <v>22</v>
      </c>
      <c r="T92" s="82" t="s">
        <v>22</v>
      </c>
      <c r="U92" s="82" t="s">
        <v>22</v>
      </c>
      <c r="V92" s="82" t="s">
        <v>22</v>
      </c>
      <c r="W92" s="82" t="s">
        <v>22</v>
      </c>
      <c r="X92" s="41"/>
    </row>
    <row r="93" spans="2:24" ht="15.75" thickBot="1">
      <c r="X93" s="41"/>
    </row>
    <row r="94" spans="2:24" ht="30.75" thickBot="1">
      <c r="B94" s="258" t="s">
        <v>45</v>
      </c>
      <c r="C94" s="274"/>
      <c r="D94" s="233" t="s">
        <v>343</v>
      </c>
      <c r="E94" s="234" t="s">
        <v>344</v>
      </c>
      <c r="F94" s="234" t="s">
        <v>345</v>
      </c>
      <c r="G94" s="235" t="s">
        <v>346</v>
      </c>
      <c r="H94" s="236" t="s">
        <v>347</v>
      </c>
      <c r="I94" s="237" t="s">
        <v>348</v>
      </c>
      <c r="J94" s="236" t="s">
        <v>349</v>
      </c>
      <c r="K94" s="234" t="s">
        <v>350</v>
      </c>
      <c r="X94" s="41"/>
    </row>
    <row r="95" spans="2:24">
      <c r="B95" s="260" t="s">
        <v>23</v>
      </c>
      <c r="C95" s="83" t="s">
        <v>29</v>
      </c>
      <c r="D95" s="136">
        <f>SUM(D78+F78+H78+J78+L78+N78+P78)</f>
        <v>13400</v>
      </c>
      <c r="E95" s="201">
        <f>SUM(E78+G78+I78+K78+M78+O78+Q78)</f>
        <v>1866492022</v>
      </c>
      <c r="F95" s="136">
        <v>12899</v>
      </c>
      <c r="G95" s="206">
        <v>1757278336</v>
      </c>
      <c r="H95" s="200">
        <v>13179</v>
      </c>
      <c r="I95" s="206">
        <v>1785227448</v>
      </c>
      <c r="J95" s="200">
        <f>H95-F95</f>
        <v>280</v>
      </c>
      <c r="K95" s="201">
        <f>I95-G95</f>
        <v>27949112</v>
      </c>
      <c r="X95" s="41"/>
    </row>
    <row r="96" spans="2:24">
      <c r="B96" s="261"/>
      <c r="C96" s="31" t="s">
        <v>30</v>
      </c>
      <c r="D96" s="33">
        <f>SUM(D79+F79+H79+J79+L79+N79+P79)</f>
        <v>13393</v>
      </c>
      <c r="E96" s="175">
        <f>SUM(E79+G79+I79+K79+M79+O79+Q79)</f>
        <v>1996223249</v>
      </c>
      <c r="F96" s="33">
        <v>12563</v>
      </c>
      <c r="G96" s="185">
        <v>1720682967</v>
      </c>
      <c r="H96" s="198">
        <v>13179</v>
      </c>
      <c r="I96" s="185">
        <v>1785227448</v>
      </c>
      <c r="J96" s="198">
        <f>H96-F96</f>
        <v>616</v>
      </c>
      <c r="K96" s="175">
        <f>I96-G96</f>
        <v>64544481</v>
      </c>
      <c r="X96" s="41"/>
    </row>
    <row r="97" spans="1:24" ht="15.75" thickBot="1">
      <c r="B97" s="262"/>
      <c r="C97" s="35" t="s">
        <v>34</v>
      </c>
      <c r="D97" s="38">
        <f>SUM(D80+F80+H80+J80+L80+N80)</f>
        <v>13190</v>
      </c>
      <c r="E97" s="176">
        <f>SUM(E80+G80+I80+K80+M80+O80)</f>
        <v>1871847266</v>
      </c>
      <c r="F97" s="38">
        <v>12740</v>
      </c>
      <c r="G97" s="186">
        <v>1740741137</v>
      </c>
      <c r="H97" s="199">
        <v>13179</v>
      </c>
      <c r="I97" s="186">
        <v>1785227448</v>
      </c>
      <c r="J97" s="199">
        <f t="shared" ref="J97" si="5">H97-F97</f>
        <v>439</v>
      </c>
      <c r="K97" s="176">
        <f>I97-G97</f>
        <v>44486311</v>
      </c>
      <c r="X97" s="41"/>
    </row>
    <row r="98" spans="1:24">
      <c r="B98" s="263" t="s">
        <v>24</v>
      </c>
      <c r="C98" s="43" t="s">
        <v>29</v>
      </c>
      <c r="D98" s="98">
        <f>SUM(D81+F81+H81+J81+L81+N81+P81+R81+T81+V81)</f>
        <v>12378</v>
      </c>
      <c r="E98" s="177">
        <f>SUM(E81+G81+I81+K81+M81+O81+Q81+S81+U81+W81)</f>
        <v>1753560336</v>
      </c>
      <c r="F98" s="98">
        <v>11819</v>
      </c>
      <c r="G98" s="187">
        <v>1633075862</v>
      </c>
      <c r="H98" s="207">
        <v>13179</v>
      </c>
      <c r="I98" s="208">
        <v>1785227448</v>
      </c>
      <c r="J98" s="207">
        <f>H98-F98</f>
        <v>1360</v>
      </c>
      <c r="K98" s="209">
        <f>I98-G98</f>
        <v>152151586</v>
      </c>
      <c r="X98" s="41"/>
    </row>
    <row r="99" spans="1:24">
      <c r="B99" s="264"/>
      <c r="C99" s="46" t="s">
        <v>30</v>
      </c>
      <c r="D99" s="98">
        <f>SUM(D82+F82+H82+J82+L82+N82)</f>
        <v>12937</v>
      </c>
      <c r="E99" s="177">
        <f>SUM(E82+G82+I82+K82+M82+O82)</f>
        <v>1830787522</v>
      </c>
      <c r="F99" s="98">
        <v>12424</v>
      </c>
      <c r="G99" s="187">
        <v>1706308571</v>
      </c>
      <c r="H99" s="210">
        <v>13179</v>
      </c>
      <c r="I99" s="187">
        <v>1785227448</v>
      </c>
      <c r="J99" s="210">
        <f t="shared" ref="J99:J100" si="6">H99-F99</f>
        <v>755</v>
      </c>
      <c r="K99" s="177">
        <f t="shared" ref="K99:K100" si="7">I99-G99</f>
        <v>78918877</v>
      </c>
      <c r="X99" s="41"/>
    </row>
    <row r="100" spans="1:24" ht="15.75" thickBot="1">
      <c r="B100" s="265"/>
      <c r="C100" s="47" t="s">
        <v>34</v>
      </c>
      <c r="D100" s="92">
        <f>SUM(D83+F83+H83+J83+L83+N83)</f>
        <v>13094</v>
      </c>
      <c r="E100" s="124">
        <f>SUM(E83+G83+I83+K83+M83+O83)</f>
        <v>1843472287</v>
      </c>
      <c r="F100" s="92">
        <v>12587</v>
      </c>
      <c r="G100" s="188">
        <v>1726114231</v>
      </c>
      <c r="H100" s="224">
        <v>13179</v>
      </c>
      <c r="I100" s="212">
        <v>1785227448</v>
      </c>
      <c r="J100" s="211">
        <f t="shared" si="6"/>
        <v>592</v>
      </c>
      <c r="K100" s="124">
        <f t="shared" si="7"/>
        <v>59113217</v>
      </c>
      <c r="X100" s="41"/>
    </row>
    <row r="101" spans="1:24">
      <c r="B101" s="266" t="s">
        <v>25</v>
      </c>
      <c r="C101" s="50" t="s">
        <v>29</v>
      </c>
      <c r="D101" s="94">
        <f>SUM(D84+F84+H84+J84+L84+N84+P84+R84)</f>
        <v>13232</v>
      </c>
      <c r="E101" s="178">
        <f>SUM(E84+G84+I84+K84+M84+O84+Q84+S84)</f>
        <v>1854526828</v>
      </c>
      <c r="F101" s="94">
        <v>12596</v>
      </c>
      <c r="G101" s="189">
        <v>1714082177</v>
      </c>
      <c r="H101" s="213">
        <v>13179</v>
      </c>
      <c r="I101" s="214">
        <v>1785227448</v>
      </c>
      <c r="J101" s="213">
        <f>H101-F101</f>
        <v>583</v>
      </c>
      <c r="K101" s="215">
        <f>I101-G101</f>
        <v>71145271</v>
      </c>
      <c r="X101" s="41"/>
    </row>
    <row r="102" spans="1:24">
      <c r="B102" s="267"/>
      <c r="C102" s="53" t="s">
        <v>30</v>
      </c>
      <c r="D102" s="94">
        <f>SUM(D85+F85+H85+J85+L85+N85+P85)</f>
        <v>12904</v>
      </c>
      <c r="E102" s="178">
        <f>SUM(E85+G85+I85+K85+M85+O85+Q85)</f>
        <v>1831811819</v>
      </c>
      <c r="F102" s="94">
        <v>12290</v>
      </c>
      <c r="G102" s="189">
        <v>1693338803</v>
      </c>
      <c r="H102" s="216">
        <v>13179</v>
      </c>
      <c r="I102" s="189">
        <v>1785227448</v>
      </c>
      <c r="J102" s="216">
        <f t="shared" ref="J102:J103" si="8">H102-F102</f>
        <v>889</v>
      </c>
      <c r="K102" s="178">
        <f t="shared" ref="K102:K103" si="9">I102-G102</f>
        <v>91888645</v>
      </c>
      <c r="X102" s="41"/>
    </row>
    <row r="103" spans="1:24" ht="15.75" thickBot="1">
      <c r="B103" s="268"/>
      <c r="C103" s="54" t="s">
        <v>34</v>
      </c>
      <c r="D103" s="95">
        <f>SUM(D86+F86+H86+J86+L86+N86+P86)</f>
        <v>13058</v>
      </c>
      <c r="E103" s="179">
        <f>SUM(E86+G86+I86+K86+M86+O86+Q86)</f>
        <v>1836646528</v>
      </c>
      <c r="F103" s="95">
        <v>12433</v>
      </c>
      <c r="G103" s="190">
        <v>1697288136</v>
      </c>
      <c r="H103" s="225">
        <v>13179</v>
      </c>
      <c r="I103" s="190">
        <v>1785227448</v>
      </c>
      <c r="J103" s="217">
        <f t="shared" si="8"/>
        <v>746</v>
      </c>
      <c r="K103" s="179">
        <f t="shared" si="9"/>
        <v>87939312</v>
      </c>
      <c r="X103" s="41"/>
    </row>
    <row r="104" spans="1:24">
      <c r="B104" s="269" t="s">
        <v>26</v>
      </c>
      <c r="C104" s="57" t="s">
        <v>29</v>
      </c>
      <c r="D104" s="97">
        <f>SUM(D87+F87+H87+J87+L87+N87)</f>
        <v>13115</v>
      </c>
      <c r="E104" s="151">
        <f>SUM(E87+G87+I87+K87+M87+O87)</f>
        <v>1838261509</v>
      </c>
      <c r="F104" s="122">
        <v>12595</v>
      </c>
      <c r="G104" s="191">
        <v>1724307947</v>
      </c>
      <c r="H104" s="218">
        <v>13179</v>
      </c>
      <c r="I104" s="191">
        <v>1785227448</v>
      </c>
      <c r="J104" s="218">
        <f>H104-F104</f>
        <v>584</v>
      </c>
      <c r="K104" s="180">
        <f>I104-G104</f>
        <v>60919501</v>
      </c>
      <c r="X104" s="41"/>
    </row>
    <row r="105" spans="1:24">
      <c r="B105" s="270"/>
      <c r="C105" s="58" t="s">
        <v>30</v>
      </c>
      <c r="D105" s="97">
        <f>SUM(D88+F88+H88+J88+L88)</f>
        <v>13360</v>
      </c>
      <c r="E105" s="151">
        <f>SUM(E88+G88+I88+K88+M88)</f>
        <v>1877844600</v>
      </c>
      <c r="F105" s="122">
        <v>12791</v>
      </c>
      <c r="G105" s="191">
        <v>1748711322</v>
      </c>
      <c r="H105" s="219">
        <v>13179</v>
      </c>
      <c r="I105" s="220">
        <v>1785227448</v>
      </c>
      <c r="J105" s="219">
        <f t="shared" ref="J105:J106" si="10">H105-F105</f>
        <v>388</v>
      </c>
      <c r="K105" s="151">
        <f t="shared" ref="K105:K106" si="11">I105-G105</f>
        <v>36516126</v>
      </c>
      <c r="X105" s="41"/>
    </row>
    <row r="106" spans="1:24" ht="15.75" thickBot="1">
      <c r="B106" s="271"/>
      <c r="C106" s="59" t="s">
        <v>34</v>
      </c>
      <c r="D106" s="89">
        <f>SUM(D89+F89+H89+J89+L89+N89)</f>
        <v>13248</v>
      </c>
      <c r="E106" s="181">
        <f>SUM(E89+G89+I89+K89+M89+O89)</f>
        <v>1850542657</v>
      </c>
      <c r="F106" s="182">
        <v>12704</v>
      </c>
      <c r="G106" s="192">
        <v>1736859315</v>
      </c>
      <c r="H106" s="226">
        <v>13179</v>
      </c>
      <c r="I106" s="222">
        <v>1785227448</v>
      </c>
      <c r="J106" s="221">
        <f t="shared" si="10"/>
        <v>475</v>
      </c>
      <c r="K106" s="181">
        <f t="shared" si="11"/>
        <v>48368133</v>
      </c>
      <c r="X106" s="41"/>
    </row>
    <row r="107" spans="1:24">
      <c r="B107" s="272" t="s">
        <v>27</v>
      </c>
      <c r="C107" s="62" t="s">
        <v>29</v>
      </c>
      <c r="D107" s="90">
        <f>SUM(D90+F90+H90+J90+L90+N90+P90)</f>
        <v>12961</v>
      </c>
      <c r="E107" s="183">
        <f>SUM(E90+G90+I90+K90+M90+O90+Q90)</f>
        <v>1768086248</v>
      </c>
      <c r="F107" s="184">
        <v>12473</v>
      </c>
      <c r="G107" s="193">
        <v>1662369259</v>
      </c>
      <c r="H107" s="227">
        <v>13179</v>
      </c>
      <c r="I107" s="228">
        <v>1785227448</v>
      </c>
      <c r="J107" s="227">
        <f>H107-F107</f>
        <v>706</v>
      </c>
      <c r="K107" s="183">
        <f>I107-G107</f>
        <v>122858189</v>
      </c>
      <c r="X107" s="41"/>
    </row>
    <row r="108" spans="1:24">
      <c r="B108" s="273"/>
      <c r="C108" s="66" t="s">
        <v>30</v>
      </c>
      <c r="D108" s="91">
        <f>SUM(D91+F91+H91+J91+L91+N91)</f>
        <v>12823</v>
      </c>
      <c r="E108" s="133">
        <f>SUM(E91+G91+I91+K91+M91+O91)</f>
        <v>1801129276</v>
      </c>
      <c r="F108" s="91">
        <v>12274</v>
      </c>
      <c r="G108" s="193">
        <v>1685462178</v>
      </c>
      <c r="H108" s="184">
        <v>13179</v>
      </c>
      <c r="I108" s="193">
        <v>1785227448</v>
      </c>
      <c r="J108" s="184">
        <f t="shared" ref="J108" si="12">H108-F108</f>
        <v>905</v>
      </c>
      <c r="K108" s="133">
        <f t="shared" ref="K108:K109" si="13">I108-G108</f>
        <v>99765270</v>
      </c>
      <c r="X108" s="41"/>
    </row>
    <row r="109" spans="1:24">
      <c r="B109" s="273"/>
      <c r="C109" s="66" t="s">
        <v>34</v>
      </c>
      <c r="D109" s="91">
        <f>SUM(D92+F92+H92+J92+L92)</f>
        <v>13437</v>
      </c>
      <c r="E109" s="133">
        <f>SUM(E92+G92+I92+K92+M92)</f>
        <v>1867401794</v>
      </c>
      <c r="F109" s="91">
        <v>12871</v>
      </c>
      <c r="G109" s="193">
        <v>1753521581</v>
      </c>
      <c r="H109" s="184">
        <v>13179</v>
      </c>
      <c r="I109" s="193">
        <v>1785227448</v>
      </c>
      <c r="J109" s="184">
        <f>H109-F109</f>
        <v>308</v>
      </c>
      <c r="K109" s="133">
        <f t="shared" si="13"/>
        <v>31705867</v>
      </c>
      <c r="X109" s="41"/>
    </row>
    <row r="110" spans="1:24">
      <c r="X110" s="41"/>
    </row>
    <row r="111" spans="1:24" ht="15.75" thickBo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42"/>
    </row>
  </sheetData>
  <mergeCells count="62">
    <mergeCell ref="T77:U77"/>
    <mergeCell ref="V77:W77"/>
    <mergeCell ref="B107:B109"/>
    <mergeCell ref="B77:C77"/>
    <mergeCell ref="D77:E77"/>
    <mergeCell ref="F77:G77"/>
    <mergeCell ref="H77:I77"/>
    <mergeCell ref="B98:B100"/>
    <mergeCell ref="B101:B103"/>
    <mergeCell ref="B104:B106"/>
    <mergeCell ref="B81:B83"/>
    <mergeCell ref="B95:B97"/>
    <mergeCell ref="B78:B80"/>
    <mergeCell ref="P77:Q77"/>
    <mergeCell ref="R77:S77"/>
    <mergeCell ref="B90:B92"/>
    <mergeCell ref="B94:C94"/>
    <mergeCell ref="J77:K77"/>
    <mergeCell ref="L77:M77"/>
    <mergeCell ref="N77:O77"/>
    <mergeCell ref="B58:B60"/>
    <mergeCell ref="B61:B63"/>
    <mergeCell ref="B64:B66"/>
    <mergeCell ref="B84:B86"/>
    <mergeCell ref="B87:B89"/>
    <mergeCell ref="B67:B69"/>
    <mergeCell ref="B70:B72"/>
    <mergeCell ref="P40:Q40"/>
    <mergeCell ref="R40:S40"/>
    <mergeCell ref="B41:B43"/>
    <mergeCell ref="B44:B46"/>
    <mergeCell ref="B47:B49"/>
    <mergeCell ref="L40:M40"/>
    <mergeCell ref="N40:O40"/>
    <mergeCell ref="D40:E40"/>
    <mergeCell ref="F40:G40"/>
    <mergeCell ref="H40:I40"/>
    <mergeCell ref="J40:K40"/>
    <mergeCell ref="B40:C40"/>
    <mergeCell ref="B53:B55"/>
    <mergeCell ref="B57:C57"/>
    <mergeCell ref="B27:B29"/>
    <mergeCell ref="B30:B32"/>
    <mergeCell ref="B33:B35"/>
    <mergeCell ref="B50:B52"/>
    <mergeCell ref="B20:C20"/>
    <mergeCell ref="B3:C3"/>
    <mergeCell ref="B21:B23"/>
    <mergeCell ref="B24:B26"/>
    <mergeCell ref="B4:B6"/>
    <mergeCell ref="B7:B9"/>
    <mergeCell ref="B10:B12"/>
    <mergeCell ref="B13:B15"/>
    <mergeCell ref="B16:B18"/>
    <mergeCell ref="D3:E3"/>
    <mergeCell ref="R3:S3"/>
    <mergeCell ref="F3:G3"/>
    <mergeCell ref="H3:I3"/>
    <mergeCell ref="J3:K3"/>
    <mergeCell ref="L3:M3"/>
    <mergeCell ref="N3:O3"/>
    <mergeCell ref="P3:Q3"/>
  </mergeCells>
  <pageMargins left="0.7" right="0.7" top="0.75" bottom="0.75" header="0.3" footer="0.3"/>
  <pageSetup paperSize="0" orientation="portrait" horizontalDpi="0" verticalDpi="0" copies="0"/>
  <ignoredErrors>
    <ignoredError sqref="D27:E27 D34:E34 D98:E98 E105 E10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B1:I225"/>
  <sheetViews>
    <sheetView workbookViewId="0">
      <selection activeCell="H12" sqref="H12"/>
    </sheetView>
  </sheetViews>
  <sheetFormatPr defaultRowHeight="15"/>
  <cols>
    <col min="2" max="2" width="31.7109375" bestFit="1" customWidth="1"/>
    <col min="3" max="3" width="31.7109375" customWidth="1"/>
    <col min="4" max="4" width="9.140625" style="153"/>
    <col min="5" max="5" width="31.7109375" style="153" bestFit="1" customWidth="1"/>
    <col min="6" max="6" width="31.7109375" customWidth="1"/>
    <col min="7" max="7" width="9.140625" style="153"/>
    <col min="8" max="9" width="31.7109375" bestFit="1" customWidth="1"/>
  </cols>
  <sheetData>
    <row r="1" spans="2:9" ht="15.75" thickBot="1"/>
    <row r="2" spans="2:9" ht="15.75" thickBot="1">
      <c r="B2" s="240" t="str">
        <f>"&gt; Current "&amp;"("&amp;COUNTA(B3:B225)&amp;")"</f>
        <v>&gt; Current (223)</v>
      </c>
      <c r="C2" s="240" t="str">
        <f>"&gt; 2010-2000 "&amp;"("&amp;COUNTA(C3:C210)&amp;")"</f>
        <v>&gt; 2010-2000 (208)</v>
      </c>
      <c r="E2" s="240" t="str">
        <f>"&gt; Current "&amp;"("&amp;COUNTA(E3:E225)&amp;")"</f>
        <v>&gt; Current (223)</v>
      </c>
      <c r="F2" s="240" t="str">
        <f>"&gt; 2000-1990 "&amp;"("&amp;COUNTA(F3:F138)&amp;")"</f>
        <v>&gt; 2000-1990 (136)</v>
      </c>
      <c r="H2" s="240" t="str">
        <f>"&gt; 2010-2000 "&amp;"("&amp;COUNTA(H3:H210)&amp;")"</f>
        <v>&gt; 2010-2000 (208)</v>
      </c>
      <c r="I2" s="240" t="str">
        <f>"&gt; 2000-1990 "&amp;"("&amp;COUNTA(I3:I138)&amp;")"</f>
        <v>&gt; 2000-1990 (136)</v>
      </c>
    </row>
    <row r="3" spans="2:9">
      <c r="B3" s="140" t="s">
        <v>56</v>
      </c>
      <c r="C3" s="140" t="s">
        <v>311</v>
      </c>
      <c r="E3" s="140" t="s">
        <v>56</v>
      </c>
      <c r="F3" s="140" t="s">
        <v>56</v>
      </c>
      <c r="H3" s="140" t="s">
        <v>311</v>
      </c>
      <c r="I3" s="140" t="s">
        <v>56</v>
      </c>
    </row>
    <row r="4" spans="2:9">
      <c r="B4" s="19" t="s">
        <v>57</v>
      </c>
      <c r="C4" s="19" t="s">
        <v>56</v>
      </c>
      <c r="E4" s="19" t="s">
        <v>57</v>
      </c>
      <c r="F4" s="19" t="s">
        <v>57</v>
      </c>
      <c r="H4" s="19" t="s">
        <v>56</v>
      </c>
      <c r="I4" s="19" t="s">
        <v>57</v>
      </c>
    </row>
    <row r="5" spans="2:9">
      <c r="B5" s="19" t="s">
        <v>58</v>
      </c>
      <c r="C5" s="19" t="s">
        <v>57</v>
      </c>
      <c r="E5" s="19" t="s">
        <v>58</v>
      </c>
      <c r="F5" s="19" t="s">
        <v>46</v>
      </c>
      <c r="H5" s="19" t="s">
        <v>57</v>
      </c>
      <c r="I5" s="19" t="s">
        <v>46</v>
      </c>
    </row>
    <row r="6" spans="2:9">
      <c r="B6" s="19" t="s">
        <v>46</v>
      </c>
      <c r="C6" s="19" t="s">
        <v>312</v>
      </c>
      <c r="E6" s="19" t="s">
        <v>46</v>
      </c>
      <c r="F6" s="19" t="s">
        <v>59</v>
      </c>
      <c r="H6" s="19" t="s">
        <v>312</v>
      </c>
      <c r="I6" s="19" t="s">
        <v>59</v>
      </c>
    </row>
    <row r="7" spans="2:9">
      <c r="B7" s="19" t="s">
        <v>59</v>
      </c>
      <c r="C7" s="19" t="s">
        <v>46</v>
      </c>
      <c r="E7" s="19" t="s">
        <v>59</v>
      </c>
      <c r="F7" s="19" t="s">
        <v>171</v>
      </c>
      <c r="H7" s="19" t="s">
        <v>46</v>
      </c>
      <c r="I7" s="19" t="s">
        <v>171</v>
      </c>
    </row>
    <row r="8" spans="2:9">
      <c r="B8" s="19" t="s">
        <v>169</v>
      </c>
      <c r="C8" s="19" t="s">
        <v>59</v>
      </c>
      <c r="E8" s="19" t="s">
        <v>169</v>
      </c>
      <c r="F8" s="19" t="s">
        <v>60</v>
      </c>
      <c r="H8" s="19" t="s">
        <v>59</v>
      </c>
      <c r="I8" s="19" t="s">
        <v>60</v>
      </c>
    </row>
    <row r="9" spans="2:9">
      <c r="B9" s="19" t="s">
        <v>114</v>
      </c>
      <c r="C9" s="19" t="s">
        <v>301</v>
      </c>
      <c r="E9" s="19" t="s">
        <v>114</v>
      </c>
      <c r="F9" s="19" t="s">
        <v>61</v>
      </c>
      <c r="H9" s="19" t="s">
        <v>301</v>
      </c>
      <c r="I9" s="19" t="s">
        <v>61</v>
      </c>
    </row>
    <row r="10" spans="2:9">
      <c r="B10" s="19" t="s">
        <v>170</v>
      </c>
      <c r="C10" s="19" t="s">
        <v>170</v>
      </c>
      <c r="E10" s="19" t="s">
        <v>170</v>
      </c>
      <c r="F10" s="19" t="s">
        <v>234</v>
      </c>
      <c r="H10" s="19" t="s">
        <v>170</v>
      </c>
      <c r="I10" s="19" t="s">
        <v>234</v>
      </c>
    </row>
    <row r="11" spans="2:9">
      <c r="B11" s="19" t="s">
        <v>171</v>
      </c>
      <c r="C11" s="19" t="s">
        <v>313</v>
      </c>
      <c r="E11" s="19" t="s">
        <v>171</v>
      </c>
      <c r="F11" s="19" t="s">
        <v>235</v>
      </c>
      <c r="H11" s="19" t="s">
        <v>313</v>
      </c>
      <c r="I11" s="19" t="s">
        <v>235</v>
      </c>
    </row>
    <row r="12" spans="2:9">
      <c r="B12" s="19" t="s">
        <v>60</v>
      </c>
      <c r="C12" s="19" t="s">
        <v>314</v>
      </c>
      <c r="E12" s="19" t="s">
        <v>60</v>
      </c>
      <c r="F12" s="19" t="s">
        <v>63</v>
      </c>
      <c r="H12" s="19" t="s">
        <v>314</v>
      </c>
      <c r="I12" s="19" t="s">
        <v>63</v>
      </c>
    </row>
    <row r="13" spans="2:9">
      <c r="B13" s="19" t="s">
        <v>61</v>
      </c>
      <c r="C13" s="19" t="s">
        <v>171</v>
      </c>
      <c r="E13" s="19" t="s">
        <v>61</v>
      </c>
      <c r="F13" s="19" t="s">
        <v>64</v>
      </c>
      <c r="H13" s="19" t="s">
        <v>171</v>
      </c>
      <c r="I13" s="19" t="s">
        <v>64</v>
      </c>
    </row>
    <row r="14" spans="2:9">
      <c r="B14" s="19" t="s">
        <v>234</v>
      </c>
      <c r="C14" s="19" t="s">
        <v>60</v>
      </c>
      <c r="E14" s="19" t="s">
        <v>234</v>
      </c>
      <c r="F14" s="19" t="s">
        <v>152</v>
      </c>
      <c r="H14" s="19" t="s">
        <v>60</v>
      </c>
      <c r="I14" s="19" t="s">
        <v>152</v>
      </c>
    </row>
    <row r="15" spans="2:9">
      <c r="B15" s="19" t="s">
        <v>172</v>
      </c>
      <c r="C15" s="19" t="s">
        <v>302</v>
      </c>
      <c r="E15" s="19" t="s">
        <v>172</v>
      </c>
      <c r="F15" s="19" t="s">
        <v>67</v>
      </c>
      <c r="H15" s="19" t="s">
        <v>302</v>
      </c>
      <c r="I15" s="19" t="s">
        <v>67</v>
      </c>
    </row>
    <row r="16" spans="2:9">
      <c r="B16" s="19" t="s">
        <v>62</v>
      </c>
      <c r="C16" s="19" t="s">
        <v>61</v>
      </c>
      <c r="E16" s="19" t="s">
        <v>62</v>
      </c>
      <c r="F16" s="19" t="s">
        <v>115</v>
      </c>
      <c r="H16" s="19" t="s">
        <v>61</v>
      </c>
      <c r="I16" s="19" t="s">
        <v>115</v>
      </c>
    </row>
    <row r="17" spans="2:9">
      <c r="B17" s="19" t="s">
        <v>235</v>
      </c>
      <c r="C17" s="19" t="s">
        <v>234</v>
      </c>
      <c r="E17" s="19" t="s">
        <v>235</v>
      </c>
      <c r="F17" s="19" t="s">
        <v>68</v>
      </c>
      <c r="H17" s="19" t="s">
        <v>234</v>
      </c>
      <c r="I17" s="19" t="s">
        <v>68</v>
      </c>
    </row>
    <row r="18" spans="2:9">
      <c r="B18" s="19" t="s">
        <v>63</v>
      </c>
      <c r="C18" s="19" t="s">
        <v>235</v>
      </c>
      <c r="E18" s="19" t="s">
        <v>63</v>
      </c>
      <c r="F18" s="19" t="s">
        <v>70</v>
      </c>
      <c r="H18" s="19" t="s">
        <v>235</v>
      </c>
      <c r="I18" s="19" t="s">
        <v>70</v>
      </c>
    </row>
    <row r="19" spans="2:9">
      <c r="B19" s="19" t="s">
        <v>151</v>
      </c>
      <c r="C19" s="19" t="s">
        <v>63</v>
      </c>
      <c r="E19" s="19" t="s">
        <v>151</v>
      </c>
      <c r="F19" s="19" t="s">
        <v>71</v>
      </c>
      <c r="H19" s="19" t="s">
        <v>63</v>
      </c>
      <c r="I19" s="19" t="s">
        <v>71</v>
      </c>
    </row>
    <row r="20" spans="2:9">
      <c r="B20" s="19" t="s">
        <v>64</v>
      </c>
      <c r="C20" s="19" t="s">
        <v>151</v>
      </c>
      <c r="E20" s="19" t="s">
        <v>64</v>
      </c>
      <c r="F20" s="19" t="s">
        <v>155</v>
      </c>
      <c r="H20" s="19" t="s">
        <v>151</v>
      </c>
      <c r="I20" s="19" t="s">
        <v>155</v>
      </c>
    </row>
    <row r="21" spans="2:9">
      <c r="B21" s="19" t="s">
        <v>65</v>
      </c>
      <c r="C21" s="19" t="s">
        <v>64</v>
      </c>
      <c r="E21" s="19" t="s">
        <v>65</v>
      </c>
      <c r="F21" s="19" t="s">
        <v>72</v>
      </c>
      <c r="H21" s="19" t="s">
        <v>64</v>
      </c>
      <c r="I21" s="19" t="s">
        <v>72</v>
      </c>
    </row>
    <row r="22" spans="2:9">
      <c r="B22" s="19" t="s">
        <v>152</v>
      </c>
      <c r="C22" s="19" t="s">
        <v>65</v>
      </c>
      <c r="E22" s="19" t="s">
        <v>152</v>
      </c>
      <c r="F22" s="19" t="s">
        <v>73</v>
      </c>
      <c r="H22" s="19" t="s">
        <v>65</v>
      </c>
      <c r="I22" s="19" t="s">
        <v>73</v>
      </c>
    </row>
    <row r="23" spans="2:9">
      <c r="B23" s="19" t="s">
        <v>153</v>
      </c>
      <c r="C23" s="19" t="s">
        <v>152</v>
      </c>
      <c r="E23" s="19" t="s">
        <v>153</v>
      </c>
      <c r="F23" s="19" t="s">
        <v>74</v>
      </c>
      <c r="H23" s="19" t="s">
        <v>152</v>
      </c>
      <c r="I23" s="19" t="s">
        <v>74</v>
      </c>
    </row>
    <row r="24" spans="2:9">
      <c r="B24" s="19" t="s">
        <v>154</v>
      </c>
      <c r="C24" s="19" t="s">
        <v>153</v>
      </c>
      <c r="E24" s="19" t="s">
        <v>154</v>
      </c>
      <c r="F24" s="19" t="s">
        <v>116</v>
      </c>
      <c r="H24" s="19" t="s">
        <v>153</v>
      </c>
      <c r="I24" s="19" t="s">
        <v>116</v>
      </c>
    </row>
    <row r="25" spans="2:9">
      <c r="B25" s="19" t="s">
        <v>66</v>
      </c>
      <c r="C25" s="19" t="s">
        <v>154</v>
      </c>
      <c r="E25" s="19" t="s">
        <v>66</v>
      </c>
      <c r="F25" s="19" t="s">
        <v>75</v>
      </c>
      <c r="H25" s="19" t="s">
        <v>154</v>
      </c>
      <c r="I25" s="19" t="s">
        <v>75</v>
      </c>
    </row>
    <row r="26" spans="2:9">
      <c r="B26" s="19" t="s">
        <v>236</v>
      </c>
      <c r="C26" s="19" t="s">
        <v>303</v>
      </c>
      <c r="E26" s="19" t="s">
        <v>236</v>
      </c>
      <c r="F26" s="19" t="s">
        <v>76</v>
      </c>
      <c r="H26" s="19" t="s">
        <v>303</v>
      </c>
      <c r="I26" s="19" t="s">
        <v>76</v>
      </c>
    </row>
    <row r="27" spans="2:9">
      <c r="B27" s="19" t="s">
        <v>67</v>
      </c>
      <c r="C27" s="19" t="s">
        <v>304</v>
      </c>
      <c r="E27" s="19" t="s">
        <v>67</v>
      </c>
      <c r="F27" s="19" t="s">
        <v>118</v>
      </c>
      <c r="H27" s="19" t="s">
        <v>304</v>
      </c>
      <c r="I27" s="19" t="s">
        <v>118</v>
      </c>
    </row>
    <row r="28" spans="2:9">
      <c r="B28" s="19" t="s">
        <v>115</v>
      </c>
      <c r="C28" s="19" t="s">
        <v>236</v>
      </c>
      <c r="E28" s="19" t="s">
        <v>115</v>
      </c>
      <c r="F28" s="19" t="s">
        <v>174</v>
      </c>
      <c r="H28" s="19" t="s">
        <v>236</v>
      </c>
      <c r="I28" s="19" t="s">
        <v>174</v>
      </c>
    </row>
    <row r="29" spans="2:9">
      <c r="B29" s="19" t="s">
        <v>68</v>
      </c>
      <c r="C29" s="19" t="s">
        <v>67</v>
      </c>
      <c r="E29" s="19" t="s">
        <v>68</v>
      </c>
      <c r="F29" s="19" t="s">
        <v>237</v>
      </c>
      <c r="H29" s="19" t="s">
        <v>67</v>
      </c>
      <c r="I29" s="19" t="s">
        <v>237</v>
      </c>
    </row>
    <row r="30" spans="2:9">
      <c r="B30" s="19" t="s">
        <v>69</v>
      </c>
      <c r="C30" s="19" t="s">
        <v>115</v>
      </c>
      <c r="E30" s="19" t="s">
        <v>69</v>
      </c>
      <c r="F30" s="19" t="s">
        <v>305</v>
      </c>
      <c r="H30" s="19" t="s">
        <v>115</v>
      </c>
      <c r="I30" s="19" t="s">
        <v>305</v>
      </c>
    </row>
    <row r="31" spans="2:9">
      <c r="B31" s="19" t="s">
        <v>70</v>
      </c>
      <c r="C31" s="19" t="s">
        <v>68</v>
      </c>
      <c r="E31" s="19" t="s">
        <v>70</v>
      </c>
      <c r="F31" s="19" t="s">
        <v>77</v>
      </c>
      <c r="H31" s="19" t="s">
        <v>68</v>
      </c>
      <c r="I31" s="19" t="s">
        <v>77</v>
      </c>
    </row>
    <row r="32" spans="2:9">
      <c r="B32" s="19" t="s">
        <v>71</v>
      </c>
      <c r="C32" s="19" t="s">
        <v>69</v>
      </c>
      <c r="E32" s="19" t="s">
        <v>71</v>
      </c>
      <c r="F32" s="19" t="s">
        <v>78</v>
      </c>
      <c r="H32" s="19" t="s">
        <v>69</v>
      </c>
      <c r="I32" s="19" t="s">
        <v>78</v>
      </c>
    </row>
    <row r="33" spans="2:9">
      <c r="B33" s="19" t="s">
        <v>155</v>
      </c>
      <c r="C33" s="19" t="s">
        <v>70</v>
      </c>
      <c r="E33" s="19" t="s">
        <v>155</v>
      </c>
      <c r="F33" s="19" t="s">
        <v>178</v>
      </c>
      <c r="H33" s="19" t="s">
        <v>70</v>
      </c>
      <c r="I33" s="19" t="s">
        <v>178</v>
      </c>
    </row>
    <row r="34" spans="2:9">
      <c r="B34" s="19" t="s">
        <v>72</v>
      </c>
      <c r="C34" s="19" t="s">
        <v>71</v>
      </c>
      <c r="E34" s="19" t="s">
        <v>72</v>
      </c>
      <c r="F34" s="19" t="s">
        <v>239</v>
      </c>
      <c r="H34" s="19" t="s">
        <v>71</v>
      </c>
      <c r="I34" s="19" t="s">
        <v>239</v>
      </c>
    </row>
    <row r="35" spans="2:9">
      <c r="B35" s="19" t="s">
        <v>73</v>
      </c>
      <c r="C35" s="19" t="s">
        <v>315</v>
      </c>
      <c r="E35" s="19" t="s">
        <v>73</v>
      </c>
      <c r="F35" s="19" t="s">
        <v>120</v>
      </c>
      <c r="H35" s="19" t="s">
        <v>315</v>
      </c>
      <c r="I35" s="19" t="s">
        <v>120</v>
      </c>
    </row>
    <row r="36" spans="2:9">
      <c r="B36" s="19" t="s">
        <v>74</v>
      </c>
      <c r="C36" s="19" t="s">
        <v>155</v>
      </c>
      <c r="E36" s="19" t="s">
        <v>74</v>
      </c>
      <c r="F36" s="19" t="s">
        <v>47</v>
      </c>
      <c r="H36" s="19" t="s">
        <v>155</v>
      </c>
      <c r="I36" s="19" t="s">
        <v>47</v>
      </c>
    </row>
    <row r="37" spans="2:9">
      <c r="B37" s="19" t="s">
        <v>116</v>
      </c>
      <c r="C37" s="19" t="s">
        <v>72</v>
      </c>
      <c r="E37" s="19" t="s">
        <v>116</v>
      </c>
      <c r="F37" s="19" t="s">
        <v>180</v>
      </c>
      <c r="H37" s="19" t="s">
        <v>72</v>
      </c>
      <c r="I37" s="19" t="s">
        <v>180</v>
      </c>
    </row>
    <row r="38" spans="2:9">
      <c r="B38" s="19" t="s">
        <v>117</v>
      </c>
      <c r="C38" s="19" t="s">
        <v>73</v>
      </c>
      <c r="E38" s="19" t="s">
        <v>117</v>
      </c>
      <c r="F38" s="19" t="s">
        <v>240</v>
      </c>
      <c r="H38" s="19" t="s">
        <v>73</v>
      </c>
      <c r="I38" s="19" t="s">
        <v>240</v>
      </c>
    </row>
    <row r="39" spans="2:9">
      <c r="B39" s="19" t="s">
        <v>75</v>
      </c>
      <c r="C39" s="19" t="s">
        <v>74</v>
      </c>
      <c r="E39" s="19" t="s">
        <v>75</v>
      </c>
      <c r="F39" s="19" t="s">
        <v>184</v>
      </c>
      <c r="H39" s="19" t="s">
        <v>74</v>
      </c>
      <c r="I39" s="19" t="s">
        <v>184</v>
      </c>
    </row>
    <row r="40" spans="2:9">
      <c r="B40" s="19" t="s">
        <v>76</v>
      </c>
      <c r="C40" s="19" t="s">
        <v>116</v>
      </c>
      <c r="E40" s="19" t="s">
        <v>76</v>
      </c>
      <c r="F40" s="19" t="s">
        <v>79</v>
      </c>
      <c r="H40" s="19" t="s">
        <v>116</v>
      </c>
      <c r="I40" s="19" t="s">
        <v>79</v>
      </c>
    </row>
    <row r="41" spans="2:9">
      <c r="B41" s="19" t="s">
        <v>118</v>
      </c>
      <c r="C41" s="19" t="s">
        <v>75</v>
      </c>
      <c r="E41" s="19" t="s">
        <v>118</v>
      </c>
      <c r="F41" s="19" t="s">
        <v>185</v>
      </c>
      <c r="H41" s="19" t="s">
        <v>75</v>
      </c>
      <c r="I41" s="19" t="s">
        <v>185</v>
      </c>
    </row>
    <row r="42" spans="2:9">
      <c r="B42" s="19" t="s">
        <v>173</v>
      </c>
      <c r="C42" s="19" t="s">
        <v>76</v>
      </c>
      <c r="E42" s="19" t="s">
        <v>173</v>
      </c>
      <c r="F42" s="19" t="s">
        <v>156</v>
      </c>
      <c r="H42" s="19" t="s">
        <v>76</v>
      </c>
      <c r="I42" s="19" t="s">
        <v>156</v>
      </c>
    </row>
    <row r="43" spans="2:9">
      <c r="B43" s="19" t="s">
        <v>174</v>
      </c>
      <c r="C43" s="19" t="s">
        <v>118</v>
      </c>
      <c r="E43" s="19" t="s">
        <v>174</v>
      </c>
      <c r="F43" s="19" t="s">
        <v>189</v>
      </c>
      <c r="H43" s="19" t="s">
        <v>118</v>
      </c>
      <c r="I43" s="19" t="s">
        <v>189</v>
      </c>
    </row>
    <row r="44" spans="2:9">
      <c r="B44" s="19" t="s">
        <v>237</v>
      </c>
      <c r="C44" s="19" t="s">
        <v>174</v>
      </c>
      <c r="E44" s="19" t="s">
        <v>237</v>
      </c>
      <c r="F44" s="19" t="s">
        <v>241</v>
      </c>
      <c r="H44" s="19" t="s">
        <v>174</v>
      </c>
      <c r="I44" s="19" t="s">
        <v>241</v>
      </c>
    </row>
    <row r="45" spans="2:9">
      <c r="B45" s="19" t="s">
        <v>77</v>
      </c>
      <c r="C45" s="19" t="s">
        <v>237</v>
      </c>
      <c r="E45" s="19" t="s">
        <v>77</v>
      </c>
      <c r="F45" s="19" t="s">
        <v>157</v>
      </c>
      <c r="H45" s="19" t="s">
        <v>237</v>
      </c>
      <c r="I45" s="19" t="s">
        <v>157</v>
      </c>
    </row>
    <row r="46" spans="2:9">
      <c r="B46" s="19" t="s">
        <v>78</v>
      </c>
      <c r="C46" s="19" t="s">
        <v>305</v>
      </c>
      <c r="E46" s="19" t="s">
        <v>78</v>
      </c>
      <c r="F46" s="19" t="s">
        <v>124</v>
      </c>
      <c r="H46" s="19" t="s">
        <v>305</v>
      </c>
      <c r="I46" s="19" t="s">
        <v>124</v>
      </c>
    </row>
    <row r="47" spans="2:9">
      <c r="B47" s="19" t="s">
        <v>119</v>
      </c>
      <c r="C47" s="19" t="s">
        <v>77</v>
      </c>
      <c r="E47" s="19" t="s">
        <v>119</v>
      </c>
      <c r="F47" s="19" t="s">
        <v>81</v>
      </c>
      <c r="H47" s="19" t="s">
        <v>77</v>
      </c>
      <c r="I47" s="19" t="s">
        <v>81</v>
      </c>
    </row>
    <row r="48" spans="2:9">
      <c r="B48" s="19" t="s">
        <v>175</v>
      </c>
      <c r="C48" s="19" t="s">
        <v>78</v>
      </c>
      <c r="E48" s="19" t="s">
        <v>175</v>
      </c>
      <c r="F48" s="19" t="s">
        <v>242</v>
      </c>
      <c r="H48" s="19" t="s">
        <v>78</v>
      </c>
      <c r="I48" s="19" t="s">
        <v>242</v>
      </c>
    </row>
    <row r="49" spans="2:9">
      <c r="B49" s="19" t="s">
        <v>176</v>
      </c>
      <c r="C49" s="19" t="s">
        <v>119</v>
      </c>
      <c r="E49" s="19" t="s">
        <v>176</v>
      </c>
      <c r="F49" s="19" t="s">
        <v>243</v>
      </c>
      <c r="H49" s="19" t="s">
        <v>119</v>
      </c>
      <c r="I49" s="19" t="s">
        <v>243</v>
      </c>
    </row>
    <row r="50" spans="2:9">
      <c r="B50" s="19" t="s">
        <v>177</v>
      </c>
      <c r="C50" s="19" t="s">
        <v>176</v>
      </c>
      <c r="E50" s="19" t="s">
        <v>177</v>
      </c>
      <c r="F50" s="19" t="s">
        <v>82</v>
      </c>
      <c r="H50" s="19" t="s">
        <v>176</v>
      </c>
      <c r="I50" s="19" t="s">
        <v>82</v>
      </c>
    </row>
    <row r="51" spans="2:9">
      <c r="B51" s="19" t="s">
        <v>238</v>
      </c>
      <c r="C51" s="19" t="s">
        <v>178</v>
      </c>
      <c r="E51" s="19" t="s">
        <v>238</v>
      </c>
      <c r="F51" s="19" t="s">
        <v>244</v>
      </c>
      <c r="H51" s="19" t="s">
        <v>178</v>
      </c>
      <c r="I51" s="19" t="s">
        <v>244</v>
      </c>
    </row>
    <row r="52" spans="2:9">
      <c r="B52" s="19" t="s">
        <v>178</v>
      </c>
      <c r="C52" s="19" t="s">
        <v>179</v>
      </c>
      <c r="E52" s="19" t="s">
        <v>178</v>
      </c>
      <c r="F52" s="19" t="s">
        <v>125</v>
      </c>
      <c r="H52" s="19" t="s">
        <v>179</v>
      </c>
      <c r="I52" s="19" t="s">
        <v>125</v>
      </c>
    </row>
    <row r="53" spans="2:9">
      <c r="B53" s="19" t="s">
        <v>179</v>
      </c>
      <c r="C53" s="19" t="s">
        <v>239</v>
      </c>
      <c r="E53" s="19" t="s">
        <v>179</v>
      </c>
      <c r="F53" s="19" t="s">
        <v>126</v>
      </c>
      <c r="H53" s="19" t="s">
        <v>239</v>
      </c>
      <c r="I53" s="19" t="s">
        <v>126</v>
      </c>
    </row>
    <row r="54" spans="2:9">
      <c r="B54" s="19" t="s">
        <v>239</v>
      </c>
      <c r="C54" s="19" t="s">
        <v>120</v>
      </c>
      <c r="E54" s="19" t="s">
        <v>239</v>
      </c>
      <c r="F54" s="19" t="s">
        <v>245</v>
      </c>
      <c r="H54" s="19" t="s">
        <v>120</v>
      </c>
      <c r="I54" s="19" t="s">
        <v>245</v>
      </c>
    </row>
    <row r="55" spans="2:9">
      <c r="B55" s="19" t="s">
        <v>120</v>
      </c>
      <c r="C55" s="19" t="s">
        <v>47</v>
      </c>
      <c r="E55" s="19" t="s">
        <v>120</v>
      </c>
      <c r="F55" s="19" t="s">
        <v>84</v>
      </c>
      <c r="H55" s="19" t="s">
        <v>47</v>
      </c>
      <c r="I55" s="19" t="s">
        <v>84</v>
      </c>
    </row>
    <row r="56" spans="2:9">
      <c r="B56" s="19" t="s">
        <v>47</v>
      </c>
      <c r="C56" s="19" t="s">
        <v>180</v>
      </c>
      <c r="E56" s="19" t="s">
        <v>47</v>
      </c>
      <c r="F56" s="19" t="s">
        <v>85</v>
      </c>
      <c r="H56" s="19" t="s">
        <v>180</v>
      </c>
      <c r="I56" s="19" t="s">
        <v>85</v>
      </c>
    </row>
    <row r="57" spans="2:9">
      <c r="B57" s="19" t="s">
        <v>180</v>
      </c>
      <c r="C57" s="19" t="s">
        <v>300</v>
      </c>
      <c r="E57" s="19" t="s">
        <v>180</v>
      </c>
      <c r="F57" s="19" t="s">
        <v>191</v>
      </c>
      <c r="H57" s="19" t="s">
        <v>300</v>
      </c>
      <c r="I57" s="19" t="s">
        <v>191</v>
      </c>
    </row>
    <row r="58" spans="2:9">
      <c r="B58" s="19" t="s">
        <v>181</v>
      </c>
      <c r="C58" s="19" t="s">
        <v>316</v>
      </c>
      <c r="E58" s="19" t="s">
        <v>181</v>
      </c>
      <c r="F58" s="19" t="s">
        <v>86</v>
      </c>
      <c r="H58" s="19" t="s">
        <v>316</v>
      </c>
      <c r="I58" s="19" t="s">
        <v>86</v>
      </c>
    </row>
    <row r="59" spans="2:9">
      <c r="B59" s="19" t="s">
        <v>182</v>
      </c>
      <c r="C59" s="19" t="s">
        <v>317</v>
      </c>
      <c r="E59" s="19" t="s">
        <v>182</v>
      </c>
      <c r="F59" s="19" t="s">
        <v>133</v>
      </c>
      <c r="H59" s="19" t="s">
        <v>317</v>
      </c>
      <c r="I59" s="19" t="s">
        <v>133</v>
      </c>
    </row>
    <row r="60" spans="2:9">
      <c r="B60" s="19" t="s">
        <v>183</v>
      </c>
      <c r="C60" s="19" t="s">
        <v>240</v>
      </c>
      <c r="E60" s="19" t="s">
        <v>183</v>
      </c>
      <c r="F60" s="19" t="s">
        <v>87</v>
      </c>
      <c r="H60" s="19" t="s">
        <v>240</v>
      </c>
      <c r="I60" s="19" t="s">
        <v>87</v>
      </c>
    </row>
    <row r="61" spans="2:9">
      <c r="B61" s="19" t="s">
        <v>240</v>
      </c>
      <c r="C61" s="19" t="s">
        <v>184</v>
      </c>
      <c r="E61" s="19" t="s">
        <v>240</v>
      </c>
      <c r="F61" s="19" t="s">
        <v>193</v>
      </c>
      <c r="H61" s="19" t="s">
        <v>184</v>
      </c>
      <c r="I61" s="19" t="s">
        <v>193</v>
      </c>
    </row>
    <row r="62" spans="2:9">
      <c r="B62" s="19" t="s">
        <v>184</v>
      </c>
      <c r="C62" s="19" t="s">
        <v>318</v>
      </c>
      <c r="E62" s="19" t="s">
        <v>184</v>
      </c>
      <c r="F62" s="19" t="s">
        <v>194</v>
      </c>
      <c r="H62" s="19" t="s">
        <v>318</v>
      </c>
      <c r="I62" s="19" t="s">
        <v>194</v>
      </c>
    </row>
    <row r="63" spans="2:9">
      <c r="B63" s="19" t="s">
        <v>79</v>
      </c>
      <c r="C63" s="19" t="s">
        <v>79</v>
      </c>
      <c r="E63" s="19" t="s">
        <v>79</v>
      </c>
      <c r="F63" s="19" t="s">
        <v>195</v>
      </c>
      <c r="H63" s="19" t="s">
        <v>79</v>
      </c>
      <c r="I63" s="19" t="s">
        <v>195</v>
      </c>
    </row>
    <row r="64" spans="2:9">
      <c r="B64" s="19" t="s">
        <v>185</v>
      </c>
      <c r="C64" s="19" t="s">
        <v>185</v>
      </c>
      <c r="E64" s="19" t="s">
        <v>185</v>
      </c>
      <c r="F64" s="19" t="s">
        <v>197</v>
      </c>
      <c r="H64" s="19" t="s">
        <v>185</v>
      </c>
      <c r="I64" s="19" t="s">
        <v>197</v>
      </c>
    </row>
    <row r="65" spans="2:9">
      <c r="B65" s="19" t="s">
        <v>156</v>
      </c>
      <c r="C65" s="19" t="s">
        <v>156</v>
      </c>
      <c r="E65" s="19" t="s">
        <v>156</v>
      </c>
      <c r="F65" s="19" t="s">
        <v>88</v>
      </c>
      <c r="H65" s="19" t="s">
        <v>156</v>
      </c>
      <c r="I65" s="19" t="s">
        <v>88</v>
      </c>
    </row>
    <row r="66" spans="2:9">
      <c r="B66" s="19" t="s">
        <v>121</v>
      </c>
      <c r="C66" s="19" t="s">
        <v>187</v>
      </c>
      <c r="E66" s="19" t="s">
        <v>121</v>
      </c>
      <c r="F66" s="19" t="s">
        <v>198</v>
      </c>
      <c r="H66" s="19" t="s">
        <v>187</v>
      </c>
      <c r="I66" s="19" t="s">
        <v>198</v>
      </c>
    </row>
    <row r="67" spans="2:9">
      <c r="B67" s="19" t="s">
        <v>186</v>
      </c>
      <c r="C67" s="19" t="s">
        <v>188</v>
      </c>
      <c r="E67" s="19" t="s">
        <v>186</v>
      </c>
      <c r="F67" s="19" t="s">
        <v>199</v>
      </c>
      <c r="H67" s="19" t="s">
        <v>188</v>
      </c>
      <c r="I67" s="19" t="s">
        <v>199</v>
      </c>
    </row>
    <row r="68" spans="2:9">
      <c r="B68" s="19" t="s">
        <v>80</v>
      </c>
      <c r="C68" s="19" t="s">
        <v>189</v>
      </c>
      <c r="E68" s="19" t="s">
        <v>80</v>
      </c>
      <c r="F68" s="19" t="s">
        <v>248</v>
      </c>
      <c r="H68" s="19" t="s">
        <v>189</v>
      </c>
      <c r="I68" s="19" t="s">
        <v>248</v>
      </c>
    </row>
    <row r="69" spans="2:9">
      <c r="B69" s="19" t="s">
        <v>187</v>
      </c>
      <c r="C69" s="19" t="s">
        <v>241</v>
      </c>
      <c r="E69" s="19" t="s">
        <v>187</v>
      </c>
      <c r="F69" s="19" t="s">
        <v>249</v>
      </c>
      <c r="H69" s="19" t="s">
        <v>241</v>
      </c>
      <c r="I69" s="19" t="s">
        <v>249</v>
      </c>
    </row>
    <row r="70" spans="2:9">
      <c r="B70" s="19" t="s">
        <v>188</v>
      </c>
      <c r="C70" s="19" t="s">
        <v>319</v>
      </c>
      <c r="E70" s="19" t="s">
        <v>188</v>
      </c>
      <c r="F70" s="19" t="s">
        <v>48</v>
      </c>
      <c r="H70" s="19" t="s">
        <v>319</v>
      </c>
      <c r="I70" s="19" t="s">
        <v>48</v>
      </c>
    </row>
    <row r="71" spans="2:9">
      <c r="B71" s="19" t="s">
        <v>189</v>
      </c>
      <c r="C71" s="19" t="s">
        <v>157</v>
      </c>
      <c r="E71" s="19" t="s">
        <v>189</v>
      </c>
      <c r="F71" s="19" t="s">
        <v>250</v>
      </c>
      <c r="H71" s="19" t="s">
        <v>157</v>
      </c>
      <c r="I71" s="19" t="s">
        <v>250</v>
      </c>
    </row>
    <row r="72" spans="2:9">
      <c r="B72" s="19" t="s">
        <v>241</v>
      </c>
      <c r="C72" s="19" t="s">
        <v>320</v>
      </c>
      <c r="E72" s="19" t="s">
        <v>241</v>
      </c>
      <c r="F72" s="19" t="s">
        <v>205</v>
      </c>
      <c r="H72" s="19" t="s">
        <v>320</v>
      </c>
      <c r="I72" s="19" t="s">
        <v>205</v>
      </c>
    </row>
    <row r="73" spans="2:9">
      <c r="B73" s="19" t="s">
        <v>157</v>
      </c>
      <c r="C73" s="19" t="s">
        <v>190</v>
      </c>
      <c r="E73" s="19" t="s">
        <v>157</v>
      </c>
      <c r="F73" s="19" t="s">
        <v>251</v>
      </c>
      <c r="H73" s="19" t="s">
        <v>190</v>
      </c>
      <c r="I73" s="19" t="s">
        <v>251</v>
      </c>
    </row>
    <row r="74" spans="2:9">
      <c r="B74" s="19" t="s">
        <v>122</v>
      </c>
      <c r="C74" s="19" t="s">
        <v>123</v>
      </c>
      <c r="E74" s="19" t="s">
        <v>122</v>
      </c>
      <c r="F74" s="19" t="s">
        <v>252</v>
      </c>
      <c r="H74" s="19" t="s">
        <v>123</v>
      </c>
      <c r="I74" s="19" t="s">
        <v>252</v>
      </c>
    </row>
    <row r="75" spans="2:9">
      <c r="B75" s="19" t="s">
        <v>110</v>
      </c>
      <c r="C75" s="19" t="s">
        <v>124</v>
      </c>
      <c r="E75" s="19" t="s">
        <v>110</v>
      </c>
      <c r="F75" s="19" t="s">
        <v>253</v>
      </c>
      <c r="H75" s="19" t="s">
        <v>124</v>
      </c>
      <c r="I75" s="19" t="s">
        <v>253</v>
      </c>
    </row>
    <row r="76" spans="2:9">
      <c r="B76" s="19" t="s">
        <v>190</v>
      </c>
      <c r="C76" s="19" t="s">
        <v>81</v>
      </c>
      <c r="E76" s="19" t="s">
        <v>190</v>
      </c>
      <c r="F76" s="19" t="s">
        <v>254</v>
      </c>
      <c r="H76" s="19" t="s">
        <v>81</v>
      </c>
      <c r="I76" s="19" t="s">
        <v>254</v>
      </c>
    </row>
    <row r="77" spans="2:9">
      <c r="B77" s="19" t="s">
        <v>123</v>
      </c>
      <c r="C77" s="19" t="s">
        <v>242</v>
      </c>
      <c r="E77" s="19" t="s">
        <v>123</v>
      </c>
      <c r="F77" s="19" t="s">
        <v>255</v>
      </c>
      <c r="H77" s="19" t="s">
        <v>242</v>
      </c>
      <c r="I77" s="19" t="s">
        <v>255</v>
      </c>
    </row>
    <row r="78" spans="2:9">
      <c r="B78" s="19" t="s">
        <v>124</v>
      </c>
      <c r="C78" s="19" t="s">
        <v>243</v>
      </c>
      <c r="E78" s="19" t="s">
        <v>124</v>
      </c>
      <c r="F78" s="19" t="s">
        <v>256</v>
      </c>
      <c r="H78" s="19" t="s">
        <v>243</v>
      </c>
      <c r="I78" s="19" t="s">
        <v>256</v>
      </c>
    </row>
    <row r="79" spans="2:9">
      <c r="B79" s="19" t="s">
        <v>81</v>
      </c>
      <c r="C79" s="19" t="s">
        <v>82</v>
      </c>
      <c r="E79" s="19" t="s">
        <v>81</v>
      </c>
      <c r="F79" s="19" t="s">
        <v>49</v>
      </c>
      <c r="H79" s="19" t="s">
        <v>82</v>
      </c>
      <c r="I79" s="19" t="s">
        <v>49</v>
      </c>
    </row>
    <row r="80" spans="2:9">
      <c r="B80" s="19" t="s">
        <v>242</v>
      </c>
      <c r="C80" s="19" t="s">
        <v>111</v>
      </c>
      <c r="E80" s="19" t="s">
        <v>242</v>
      </c>
      <c r="F80" s="19" t="s">
        <v>50</v>
      </c>
      <c r="H80" s="19" t="s">
        <v>111</v>
      </c>
      <c r="I80" s="19" t="s">
        <v>50</v>
      </c>
    </row>
    <row r="81" spans="2:9">
      <c r="B81" s="19" t="s">
        <v>243</v>
      </c>
      <c r="C81" s="19" t="s">
        <v>244</v>
      </c>
      <c r="E81" s="19" t="s">
        <v>243</v>
      </c>
      <c r="F81" s="19" t="s">
        <v>51</v>
      </c>
      <c r="H81" s="19" t="s">
        <v>244</v>
      </c>
      <c r="I81" s="19" t="s">
        <v>51</v>
      </c>
    </row>
    <row r="82" spans="2:9">
      <c r="B82" s="19" t="s">
        <v>82</v>
      </c>
      <c r="C82" s="19" t="s">
        <v>125</v>
      </c>
      <c r="E82" s="19" t="s">
        <v>82</v>
      </c>
      <c r="F82" s="19" t="s">
        <v>257</v>
      </c>
      <c r="H82" s="19" t="s">
        <v>125</v>
      </c>
      <c r="I82" s="19" t="s">
        <v>257</v>
      </c>
    </row>
    <row r="83" spans="2:9">
      <c r="B83" s="19" t="s">
        <v>111</v>
      </c>
      <c r="C83" s="19" t="s">
        <v>126</v>
      </c>
      <c r="E83" s="19" t="s">
        <v>111</v>
      </c>
      <c r="F83" s="19" t="s">
        <v>160</v>
      </c>
      <c r="H83" s="19" t="s">
        <v>126</v>
      </c>
      <c r="I83" s="19" t="s">
        <v>160</v>
      </c>
    </row>
    <row r="84" spans="2:9">
      <c r="B84" s="19" t="s">
        <v>244</v>
      </c>
      <c r="C84" s="19" t="s">
        <v>245</v>
      </c>
      <c r="E84" s="19" t="s">
        <v>244</v>
      </c>
      <c r="F84" s="19" t="s">
        <v>162</v>
      </c>
      <c r="H84" s="19" t="s">
        <v>245</v>
      </c>
      <c r="I84" s="19" t="s">
        <v>162</v>
      </c>
    </row>
    <row r="85" spans="2:9">
      <c r="B85" s="19" t="s">
        <v>125</v>
      </c>
      <c r="C85" s="19" t="s">
        <v>321</v>
      </c>
      <c r="E85" s="19" t="s">
        <v>125</v>
      </c>
      <c r="F85" s="19" t="s">
        <v>90</v>
      </c>
      <c r="H85" s="19" t="s">
        <v>321</v>
      </c>
      <c r="I85" s="19" t="s">
        <v>90</v>
      </c>
    </row>
    <row r="86" spans="2:9">
      <c r="B86" s="19" t="s">
        <v>126</v>
      </c>
      <c r="C86" s="19" t="s">
        <v>129</v>
      </c>
      <c r="E86" s="19" t="s">
        <v>126</v>
      </c>
      <c r="F86" s="19" t="s">
        <v>297</v>
      </c>
      <c r="H86" s="19" t="s">
        <v>129</v>
      </c>
      <c r="I86" s="19" t="s">
        <v>297</v>
      </c>
    </row>
    <row r="87" spans="2:9">
      <c r="B87" s="19" t="s">
        <v>245</v>
      </c>
      <c r="C87" s="19" t="s">
        <v>322</v>
      </c>
      <c r="E87" s="19" t="s">
        <v>245</v>
      </c>
      <c r="F87" s="19" t="s">
        <v>209</v>
      </c>
      <c r="H87" s="19" t="s">
        <v>322</v>
      </c>
      <c r="I87" s="19" t="s">
        <v>209</v>
      </c>
    </row>
    <row r="88" spans="2:9">
      <c r="B88" s="19" t="s">
        <v>127</v>
      </c>
      <c r="C88" s="19" t="s">
        <v>83</v>
      </c>
      <c r="E88" s="19" t="s">
        <v>127</v>
      </c>
      <c r="F88" s="19" t="s">
        <v>210</v>
      </c>
      <c r="H88" s="19" t="s">
        <v>83</v>
      </c>
      <c r="I88" s="19" t="s">
        <v>210</v>
      </c>
    </row>
    <row r="89" spans="2:9">
      <c r="B89" s="19" t="s">
        <v>128</v>
      </c>
      <c r="C89" s="19" t="s">
        <v>84</v>
      </c>
      <c r="E89" s="19" t="s">
        <v>128</v>
      </c>
      <c r="F89" s="19" t="s">
        <v>211</v>
      </c>
      <c r="H89" s="19" t="s">
        <v>84</v>
      </c>
      <c r="I89" s="19" t="s">
        <v>211</v>
      </c>
    </row>
    <row r="90" spans="2:9">
      <c r="B90" s="19" t="s">
        <v>129</v>
      </c>
      <c r="C90" s="19" t="s">
        <v>130</v>
      </c>
      <c r="E90" s="19" t="s">
        <v>129</v>
      </c>
      <c r="F90" s="19" t="s">
        <v>91</v>
      </c>
      <c r="H90" s="19" t="s">
        <v>130</v>
      </c>
      <c r="I90" s="19" t="s">
        <v>91</v>
      </c>
    </row>
    <row r="91" spans="2:9">
      <c r="B91" s="19" t="s">
        <v>83</v>
      </c>
      <c r="C91" s="19" t="s">
        <v>131</v>
      </c>
      <c r="E91" s="19" t="s">
        <v>83</v>
      </c>
      <c r="F91" s="19" t="s">
        <v>212</v>
      </c>
      <c r="H91" s="19" t="s">
        <v>131</v>
      </c>
      <c r="I91" s="19" t="s">
        <v>212</v>
      </c>
    </row>
    <row r="92" spans="2:9">
      <c r="B92" s="19" t="s">
        <v>84</v>
      </c>
      <c r="C92" s="19" t="s">
        <v>85</v>
      </c>
      <c r="E92" s="19" t="s">
        <v>84</v>
      </c>
      <c r="F92" s="19" t="s">
        <v>214</v>
      </c>
      <c r="H92" s="19" t="s">
        <v>85</v>
      </c>
      <c r="I92" s="19" t="s">
        <v>214</v>
      </c>
    </row>
    <row r="93" spans="2:9">
      <c r="B93" s="19" t="s">
        <v>130</v>
      </c>
      <c r="C93" s="19" t="s">
        <v>191</v>
      </c>
      <c r="E93" s="19" t="s">
        <v>130</v>
      </c>
      <c r="F93" s="19" t="s">
        <v>53</v>
      </c>
      <c r="H93" s="19" t="s">
        <v>191</v>
      </c>
      <c r="I93" s="19" t="s">
        <v>53</v>
      </c>
    </row>
    <row r="94" spans="2:9">
      <c r="B94" s="19" t="s">
        <v>131</v>
      </c>
      <c r="C94" s="19" t="s">
        <v>246</v>
      </c>
      <c r="E94" s="19" t="s">
        <v>131</v>
      </c>
      <c r="F94" s="19" t="s">
        <v>308</v>
      </c>
      <c r="H94" s="19" t="s">
        <v>246</v>
      </c>
      <c r="I94" s="19" t="s">
        <v>308</v>
      </c>
    </row>
    <row r="95" spans="2:9">
      <c r="B95" s="19" t="s">
        <v>85</v>
      </c>
      <c r="C95" s="19" t="s">
        <v>306</v>
      </c>
      <c r="E95" s="19" t="s">
        <v>85</v>
      </c>
      <c r="F95" s="19" t="s">
        <v>54</v>
      </c>
      <c r="H95" s="19" t="s">
        <v>306</v>
      </c>
      <c r="I95" s="19" t="s">
        <v>54</v>
      </c>
    </row>
    <row r="96" spans="2:9">
      <c r="B96" s="19" t="s">
        <v>191</v>
      </c>
      <c r="C96" s="19" t="s">
        <v>86</v>
      </c>
      <c r="E96" s="19" t="s">
        <v>191</v>
      </c>
      <c r="F96" s="19" t="s">
        <v>92</v>
      </c>
      <c r="H96" s="19" t="s">
        <v>86</v>
      </c>
      <c r="I96" s="19" t="s">
        <v>92</v>
      </c>
    </row>
    <row r="97" spans="2:9">
      <c r="B97" s="19" t="s">
        <v>246</v>
      </c>
      <c r="C97" s="19" t="s">
        <v>158</v>
      </c>
      <c r="E97" s="19" t="s">
        <v>246</v>
      </c>
      <c r="F97" s="19" t="s">
        <v>258</v>
      </c>
      <c r="H97" s="19" t="s">
        <v>158</v>
      </c>
      <c r="I97" s="19" t="s">
        <v>258</v>
      </c>
    </row>
    <row r="98" spans="2:9">
      <c r="B98" s="19" t="s">
        <v>86</v>
      </c>
      <c r="C98" s="19" t="s">
        <v>133</v>
      </c>
      <c r="E98" s="19" t="s">
        <v>86</v>
      </c>
      <c r="F98" s="19" t="s">
        <v>259</v>
      </c>
      <c r="H98" s="19" t="s">
        <v>133</v>
      </c>
      <c r="I98" s="19" t="s">
        <v>259</v>
      </c>
    </row>
    <row r="99" spans="2:9">
      <c r="B99" s="19" t="s">
        <v>158</v>
      </c>
      <c r="C99" s="19" t="s">
        <v>87</v>
      </c>
      <c r="E99" s="19" t="s">
        <v>158</v>
      </c>
      <c r="F99" s="19" t="s">
        <v>260</v>
      </c>
      <c r="H99" s="19" t="s">
        <v>87</v>
      </c>
      <c r="I99" s="19" t="s">
        <v>260</v>
      </c>
    </row>
    <row r="100" spans="2:9">
      <c r="B100" s="19" t="s">
        <v>132</v>
      </c>
      <c r="C100" s="19" t="s">
        <v>247</v>
      </c>
      <c r="E100" s="19" t="s">
        <v>132</v>
      </c>
      <c r="F100" s="19" t="s">
        <v>261</v>
      </c>
      <c r="H100" s="19" t="s">
        <v>247</v>
      </c>
      <c r="I100" s="19" t="s">
        <v>261</v>
      </c>
    </row>
    <row r="101" spans="2:9">
      <c r="B101" s="19" t="s">
        <v>192</v>
      </c>
      <c r="C101" s="19" t="s">
        <v>193</v>
      </c>
      <c r="E101" s="19" t="s">
        <v>192</v>
      </c>
      <c r="F101" s="19" t="s">
        <v>218</v>
      </c>
      <c r="H101" s="19" t="s">
        <v>193</v>
      </c>
      <c r="I101" s="19" t="s">
        <v>218</v>
      </c>
    </row>
    <row r="102" spans="2:9">
      <c r="B102" s="19" t="s">
        <v>133</v>
      </c>
      <c r="C102" s="19" t="s">
        <v>323</v>
      </c>
      <c r="E102" s="19" t="s">
        <v>133</v>
      </c>
      <c r="F102" s="19" t="s">
        <v>93</v>
      </c>
      <c r="H102" s="19" t="s">
        <v>323</v>
      </c>
      <c r="I102" s="19" t="s">
        <v>93</v>
      </c>
    </row>
    <row r="103" spans="2:9">
      <c r="B103" s="19" t="s">
        <v>87</v>
      </c>
      <c r="C103" s="19" t="s">
        <v>194</v>
      </c>
      <c r="E103" s="19" t="s">
        <v>87</v>
      </c>
      <c r="F103" s="19" t="s">
        <v>136</v>
      </c>
      <c r="H103" s="19" t="s">
        <v>194</v>
      </c>
      <c r="I103" s="19" t="s">
        <v>136</v>
      </c>
    </row>
    <row r="104" spans="2:9">
      <c r="B104" s="19" t="s">
        <v>247</v>
      </c>
      <c r="C104" s="19" t="s">
        <v>195</v>
      </c>
      <c r="E104" s="19" t="s">
        <v>247</v>
      </c>
      <c r="F104" s="19" t="s">
        <v>94</v>
      </c>
      <c r="H104" s="19" t="s">
        <v>195</v>
      </c>
      <c r="I104" s="19" t="s">
        <v>94</v>
      </c>
    </row>
    <row r="105" spans="2:9">
      <c r="B105" s="19" t="s">
        <v>193</v>
      </c>
      <c r="C105" s="19" t="s">
        <v>197</v>
      </c>
      <c r="E105" s="19" t="s">
        <v>193</v>
      </c>
      <c r="F105" s="19" t="s">
        <v>262</v>
      </c>
      <c r="H105" s="19" t="s">
        <v>197</v>
      </c>
      <c r="I105" s="19" t="s">
        <v>262</v>
      </c>
    </row>
    <row r="106" spans="2:9">
      <c r="B106" s="19" t="s">
        <v>134</v>
      </c>
      <c r="C106" s="19" t="s">
        <v>88</v>
      </c>
      <c r="E106" s="19" t="s">
        <v>134</v>
      </c>
      <c r="F106" s="19" t="s">
        <v>263</v>
      </c>
      <c r="H106" s="19" t="s">
        <v>88</v>
      </c>
      <c r="I106" s="19" t="s">
        <v>263</v>
      </c>
    </row>
    <row r="107" spans="2:9">
      <c r="B107" s="19" t="s">
        <v>194</v>
      </c>
      <c r="C107" s="19" t="s">
        <v>198</v>
      </c>
      <c r="E107" s="19" t="s">
        <v>194</v>
      </c>
      <c r="F107" s="19" t="s">
        <v>165</v>
      </c>
      <c r="H107" s="19" t="s">
        <v>198</v>
      </c>
      <c r="I107" s="19" t="s">
        <v>165</v>
      </c>
    </row>
    <row r="108" spans="2:9">
      <c r="B108" s="19" t="s">
        <v>195</v>
      </c>
      <c r="C108" s="19" t="s">
        <v>199</v>
      </c>
      <c r="E108" s="19" t="s">
        <v>195</v>
      </c>
      <c r="F108" s="19" t="s">
        <v>137</v>
      </c>
      <c r="H108" s="19" t="s">
        <v>199</v>
      </c>
      <c r="I108" s="19" t="s">
        <v>137</v>
      </c>
    </row>
    <row r="109" spans="2:9">
      <c r="B109" s="19" t="s">
        <v>196</v>
      </c>
      <c r="C109" s="19" t="s">
        <v>324</v>
      </c>
      <c r="E109" s="19" t="s">
        <v>196</v>
      </c>
      <c r="F109" s="19" t="s">
        <v>138</v>
      </c>
      <c r="H109" s="19" t="s">
        <v>324</v>
      </c>
      <c r="I109" s="19" t="s">
        <v>138</v>
      </c>
    </row>
    <row r="110" spans="2:9">
      <c r="B110" s="19" t="s">
        <v>197</v>
      </c>
      <c r="C110" s="19" t="s">
        <v>325</v>
      </c>
      <c r="E110" s="19" t="s">
        <v>197</v>
      </c>
      <c r="F110" s="19" t="s">
        <v>97</v>
      </c>
      <c r="H110" s="19" t="s">
        <v>325</v>
      </c>
      <c r="I110" s="19" t="s">
        <v>97</v>
      </c>
    </row>
    <row r="111" spans="2:9">
      <c r="B111" s="19" t="s">
        <v>88</v>
      </c>
      <c r="C111" s="19" t="s">
        <v>326</v>
      </c>
      <c r="E111" s="19" t="s">
        <v>88</v>
      </c>
      <c r="F111" s="19" t="s">
        <v>265</v>
      </c>
      <c r="H111" s="19" t="s">
        <v>326</v>
      </c>
      <c r="I111" s="19" t="s">
        <v>265</v>
      </c>
    </row>
    <row r="112" spans="2:9">
      <c r="B112" s="19" t="s">
        <v>198</v>
      </c>
      <c r="C112" s="19" t="s">
        <v>327</v>
      </c>
      <c r="E112" s="19" t="s">
        <v>198</v>
      </c>
      <c r="F112" s="19" t="s">
        <v>266</v>
      </c>
      <c r="H112" s="19" t="s">
        <v>327</v>
      </c>
      <c r="I112" s="19" t="s">
        <v>266</v>
      </c>
    </row>
    <row r="113" spans="2:9">
      <c r="B113" s="19" t="s">
        <v>199</v>
      </c>
      <c r="C113" s="19" t="s">
        <v>248</v>
      </c>
      <c r="E113" s="19" t="s">
        <v>199</v>
      </c>
      <c r="F113" s="19" t="s">
        <v>100</v>
      </c>
      <c r="H113" s="19" t="s">
        <v>248</v>
      </c>
      <c r="I113" s="19" t="s">
        <v>100</v>
      </c>
    </row>
    <row r="114" spans="2:9">
      <c r="B114" s="19" t="s">
        <v>200</v>
      </c>
      <c r="C114" s="19" t="s">
        <v>249</v>
      </c>
      <c r="E114" s="19" t="s">
        <v>200</v>
      </c>
      <c r="F114" s="19" t="s">
        <v>222</v>
      </c>
      <c r="H114" s="19" t="s">
        <v>249</v>
      </c>
      <c r="I114" s="19" t="s">
        <v>222</v>
      </c>
    </row>
    <row r="115" spans="2:9">
      <c r="B115" s="19" t="s">
        <v>201</v>
      </c>
      <c r="C115" s="19" t="s">
        <v>48</v>
      </c>
      <c r="E115" s="19" t="s">
        <v>201</v>
      </c>
      <c r="F115" s="19" t="s">
        <v>102</v>
      </c>
      <c r="H115" s="19" t="s">
        <v>48</v>
      </c>
      <c r="I115" s="19" t="s">
        <v>102</v>
      </c>
    </row>
    <row r="116" spans="2:9">
      <c r="B116" s="19" t="s">
        <v>202</v>
      </c>
      <c r="C116" s="19" t="s">
        <v>250</v>
      </c>
      <c r="E116" s="19" t="s">
        <v>202</v>
      </c>
      <c r="F116" s="19" t="s">
        <v>223</v>
      </c>
      <c r="H116" s="19" t="s">
        <v>250</v>
      </c>
      <c r="I116" s="19" t="s">
        <v>223</v>
      </c>
    </row>
    <row r="117" spans="2:9">
      <c r="B117" s="19" t="s">
        <v>135</v>
      </c>
      <c r="C117" s="19" t="s">
        <v>204</v>
      </c>
      <c r="E117" s="19" t="s">
        <v>135</v>
      </c>
      <c r="F117" s="19" t="s">
        <v>309</v>
      </c>
      <c r="H117" s="19" t="s">
        <v>204</v>
      </c>
      <c r="I117" s="19" t="s">
        <v>309</v>
      </c>
    </row>
    <row r="118" spans="2:9">
      <c r="B118" s="19" t="s">
        <v>248</v>
      </c>
      <c r="C118" s="19" t="s">
        <v>299</v>
      </c>
      <c r="E118" s="19" t="s">
        <v>248</v>
      </c>
      <c r="F118" s="19" t="s">
        <v>267</v>
      </c>
      <c r="H118" s="19" t="s">
        <v>299</v>
      </c>
      <c r="I118" s="19" t="s">
        <v>267</v>
      </c>
    </row>
    <row r="119" spans="2:9">
      <c r="B119" s="19" t="s">
        <v>249</v>
      </c>
      <c r="C119" s="19" t="s">
        <v>205</v>
      </c>
      <c r="E119" s="19" t="s">
        <v>249</v>
      </c>
      <c r="F119" s="19" t="s">
        <v>103</v>
      </c>
      <c r="H119" s="19" t="s">
        <v>205</v>
      </c>
      <c r="I119" s="19" t="s">
        <v>103</v>
      </c>
    </row>
    <row r="120" spans="2:9">
      <c r="B120" s="19" t="s">
        <v>48</v>
      </c>
      <c r="C120" s="19" t="s">
        <v>251</v>
      </c>
      <c r="E120" s="19" t="s">
        <v>48</v>
      </c>
      <c r="F120" s="19" t="s">
        <v>229</v>
      </c>
      <c r="H120" s="19" t="s">
        <v>251</v>
      </c>
      <c r="I120" s="19" t="s">
        <v>229</v>
      </c>
    </row>
    <row r="121" spans="2:9">
      <c r="B121" s="19" t="s">
        <v>89</v>
      </c>
      <c r="C121" s="19" t="s">
        <v>252</v>
      </c>
      <c r="E121" s="19" t="s">
        <v>89</v>
      </c>
      <c r="F121" s="19" t="s">
        <v>268</v>
      </c>
      <c r="H121" s="19" t="s">
        <v>252</v>
      </c>
      <c r="I121" s="19" t="s">
        <v>268</v>
      </c>
    </row>
    <row r="122" spans="2:9">
      <c r="B122" s="19" t="s">
        <v>203</v>
      </c>
      <c r="C122" s="19" t="s">
        <v>253</v>
      </c>
      <c r="E122" s="19" t="s">
        <v>203</v>
      </c>
      <c r="F122" s="19" t="s">
        <v>55</v>
      </c>
      <c r="H122" s="19" t="s">
        <v>253</v>
      </c>
      <c r="I122" s="19" t="s">
        <v>55</v>
      </c>
    </row>
    <row r="123" spans="2:9">
      <c r="B123" s="19" t="s">
        <v>250</v>
      </c>
      <c r="C123" s="19" t="s">
        <v>254</v>
      </c>
      <c r="E123" s="19" t="s">
        <v>250</v>
      </c>
      <c r="F123" s="19" t="s">
        <v>105</v>
      </c>
      <c r="H123" s="19" t="s">
        <v>254</v>
      </c>
      <c r="I123" s="19" t="s">
        <v>105</v>
      </c>
    </row>
    <row r="124" spans="2:9">
      <c r="B124" s="19" t="s">
        <v>204</v>
      </c>
      <c r="C124" s="19" t="s">
        <v>255</v>
      </c>
      <c r="E124" s="19" t="s">
        <v>204</v>
      </c>
      <c r="F124" s="19" t="s">
        <v>145</v>
      </c>
      <c r="H124" s="19" t="s">
        <v>255</v>
      </c>
      <c r="I124" s="19" t="s">
        <v>145</v>
      </c>
    </row>
    <row r="125" spans="2:9">
      <c r="B125" s="19" t="s">
        <v>205</v>
      </c>
      <c r="C125" s="19" t="s">
        <v>256</v>
      </c>
      <c r="E125" s="19" t="s">
        <v>205</v>
      </c>
      <c r="F125" s="19" t="s">
        <v>106</v>
      </c>
      <c r="H125" s="19" t="s">
        <v>256</v>
      </c>
      <c r="I125" s="19" t="s">
        <v>106</v>
      </c>
    </row>
    <row r="126" spans="2:9">
      <c r="B126" s="19" t="s">
        <v>251</v>
      </c>
      <c r="C126" s="19" t="s">
        <v>49</v>
      </c>
      <c r="E126" s="19" t="s">
        <v>251</v>
      </c>
      <c r="F126" s="19" t="s">
        <v>230</v>
      </c>
      <c r="H126" s="19" t="s">
        <v>49</v>
      </c>
      <c r="I126" s="19" t="s">
        <v>230</v>
      </c>
    </row>
    <row r="127" spans="2:9">
      <c r="B127" s="19" t="s">
        <v>252</v>
      </c>
      <c r="C127" s="19" t="s">
        <v>50</v>
      </c>
      <c r="E127" s="19" t="s">
        <v>252</v>
      </c>
      <c r="F127" s="19" t="s">
        <v>167</v>
      </c>
      <c r="H127" s="19" t="s">
        <v>50</v>
      </c>
      <c r="I127" s="19" t="s">
        <v>167</v>
      </c>
    </row>
    <row r="128" spans="2:9">
      <c r="B128" s="19" t="s">
        <v>206</v>
      </c>
      <c r="C128" s="19" t="s">
        <v>51</v>
      </c>
      <c r="E128" s="19" t="s">
        <v>206</v>
      </c>
      <c r="F128" s="19" t="s">
        <v>168</v>
      </c>
      <c r="H128" s="19" t="s">
        <v>51</v>
      </c>
      <c r="I128" s="19" t="s">
        <v>168</v>
      </c>
    </row>
    <row r="129" spans="2:9">
      <c r="B129" s="19" t="s">
        <v>253</v>
      </c>
      <c r="C129" s="19" t="s">
        <v>257</v>
      </c>
      <c r="E129" s="19" t="s">
        <v>253</v>
      </c>
      <c r="F129" s="19" t="s">
        <v>108</v>
      </c>
      <c r="H129" s="19" t="s">
        <v>257</v>
      </c>
      <c r="I129" s="19" t="s">
        <v>108</v>
      </c>
    </row>
    <row r="130" spans="2:9">
      <c r="B130" s="19" t="s">
        <v>254</v>
      </c>
      <c r="C130" s="19" t="s">
        <v>160</v>
      </c>
      <c r="E130" s="19" t="s">
        <v>254</v>
      </c>
      <c r="F130" s="19" t="s">
        <v>146</v>
      </c>
      <c r="H130" s="19" t="s">
        <v>160</v>
      </c>
      <c r="I130" s="19" t="s">
        <v>146</v>
      </c>
    </row>
    <row r="131" spans="2:9">
      <c r="B131" s="19" t="s">
        <v>255</v>
      </c>
      <c r="C131" s="19" t="s">
        <v>207</v>
      </c>
      <c r="E131" s="19" t="s">
        <v>255</v>
      </c>
      <c r="F131" s="19" t="s">
        <v>112</v>
      </c>
      <c r="H131" s="19" t="s">
        <v>207</v>
      </c>
      <c r="I131" s="19" t="s">
        <v>112</v>
      </c>
    </row>
    <row r="132" spans="2:9">
      <c r="B132" s="19" t="s">
        <v>256</v>
      </c>
      <c r="C132" s="19" t="s">
        <v>161</v>
      </c>
      <c r="E132" s="19" t="s">
        <v>256</v>
      </c>
      <c r="F132" s="19" t="s">
        <v>147</v>
      </c>
      <c r="H132" s="19" t="s">
        <v>161</v>
      </c>
      <c r="I132" s="19" t="s">
        <v>147</v>
      </c>
    </row>
    <row r="133" spans="2:9">
      <c r="B133" s="19" t="s">
        <v>159</v>
      </c>
      <c r="C133" s="19" t="s">
        <v>162</v>
      </c>
      <c r="E133" s="19" t="s">
        <v>159</v>
      </c>
      <c r="F133" s="19" t="s">
        <v>232</v>
      </c>
      <c r="H133" s="19" t="s">
        <v>162</v>
      </c>
      <c r="I133" s="19" t="s">
        <v>232</v>
      </c>
    </row>
    <row r="134" spans="2:9">
      <c r="B134" s="19" t="s">
        <v>49</v>
      </c>
      <c r="C134" s="19" t="s">
        <v>208</v>
      </c>
      <c r="E134" s="19" t="s">
        <v>49</v>
      </c>
      <c r="F134" s="19" t="s">
        <v>233</v>
      </c>
      <c r="H134" s="19" t="s">
        <v>208</v>
      </c>
      <c r="I134" s="19" t="s">
        <v>233</v>
      </c>
    </row>
    <row r="135" spans="2:9">
      <c r="B135" s="19" t="s">
        <v>50</v>
      </c>
      <c r="C135" s="19" t="s">
        <v>109</v>
      </c>
      <c r="E135" s="19" t="s">
        <v>50</v>
      </c>
      <c r="F135" s="19" t="s">
        <v>148</v>
      </c>
      <c r="H135" s="19" t="s">
        <v>109</v>
      </c>
      <c r="I135" s="19" t="s">
        <v>148</v>
      </c>
    </row>
    <row r="136" spans="2:9">
      <c r="B136" s="19" t="s">
        <v>51</v>
      </c>
      <c r="C136" s="19" t="s">
        <v>90</v>
      </c>
      <c r="E136" s="19" t="s">
        <v>51</v>
      </c>
      <c r="F136" s="19" t="s">
        <v>149</v>
      </c>
      <c r="H136" s="19" t="s">
        <v>90</v>
      </c>
      <c r="I136" s="19" t="s">
        <v>149</v>
      </c>
    </row>
    <row r="137" spans="2:9">
      <c r="B137" s="19" t="s">
        <v>257</v>
      </c>
      <c r="C137" s="19" t="s">
        <v>297</v>
      </c>
      <c r="E137" s="19" t="s">
        <v>257</v>
      </c>
      <c r="F137" s="19" t="s">
        <v>150</v>
      </c>
      <c r="H137" s="19" t="s">
        <v>297</v>
      </c>
      <c r="I137" s="19" t="s">
        <v>150</v>
      </c>
    </row>
    <row r="138" spans="2:9">
      <c r="B138" s="19" t="s">
        <v>160</v>
      </c>
      <c r="C138" s="19" t="s">
        <v>209</v>
      </c>
      <c r="E138" s="19" t="s">
        <v>160</v>
      </c>
      <c r="F138" s="19" t="s">
        <v>113</v>
      </c>
      <c r="H138" s="19" t="s">
        <v>209</v>
      </c>
      <c r="I138" s="19" t="s">
        <v>113</v>
      </c>
    </row>
    <row r="139" spans="2:9">
      <c r="B139" s="19" t="s">
        <v>207</v>
      </c>
      <c r="C139" s="19" t="s">
        <v>210</v>
      </c>
      <c r="E139" s="19" t="s">
        <v>207</v>
      </c>
      <c r="H139" s="19" t="s">
        <v>210</v>
      </c>
    </row>
    <row r="140" spans="2:9">
      <c r="B140" s="19" t="s">
        <v>161</v>
      </c>
      <c r="C140" s="19" t="s">
        <v>211</v>
      </c>
      <c r="E140" s="19" t="s">
        <v>161</v>
      </c>
      <c r="H140" s="19" t="s">
        <v>211</v>
      </c>
    </row>
    <row r="141" spans="2:9">
      <c r="B141" s="19" t="s">
        <v>162</v>
      </c>
      <c r="C141" s="19" t="s">
        <v>91</v>
      </c>
      <c r="E141" s="19" t="s">
        <v>162</v>
      </c>
      <c r="H141" s="19" t="s">
        <v>91</v>
      </c>
    </row>
    <row r="142" spans="2:9">
      <c r="B142" s="19" t="s">
        <v>208</v>
      </c>
      <c r="C142" s="19" t="s">
        <v>307</v>
      </c>
      <c r="E142" s="19" t="s">
        <v>208</v>
      </c>
      <c r="H142" s="19" t="s">
        <v>307</v>
      </c>
    </row>
    <row r="143" spans="2:9">
      <c r="B143" s="19" t="s">
        <v>109</v>
      </c>
      <c r="C143" s="19" t="s">
        <v>212</v>
      </c>
      <c r="E143" s="19" t="s">
        <v>109</v>
      </c>
      <c r="H143" s="19" t="s">
        <v>212</v>
      </c>
    </row>
    <row r="144" spans="2:9">
      <c r="B144" s="19" t="s">
        <v>52</v>
      </c>
      <c r="C144" s="19" t="s">
        <v>214</v>
      </c>
      <c r="E144" s="19" t="s">
        <v>52</v>
      </c>
      <c r="H144" s="19" t="s">
        <v>214</v>
      </c>
    </row>
    <row r="145" spans="2:8">
      <c r="B145" s="19" t="s">
        <v>90</v>
      </c>
      <c r="C145" s="19" t="s">
        <v>215</v>
      </c>
      <c r="E145" s="19" t="s">
        <v>90</v>
      </c>
      <c r="H145" s="19" t="s">
        <v>215</v>
      </c>
    </row>
    <row r="146" spans="2:8">
      <c r="B146" s="19" t="s">
        <v>209</v>
      </c>
      <c r="C146" s="19" t="s">
        <v>216</v>
      </c>
      <c r="E146" s="19" t="s">
        <v>209</v>
      </c>
      <c r="H146" s="19" t="s">
        <v>216</v>
      </c>
    </row>
    <row r="147" spans="2:8">
      <c r="B147" s="19" t="s">
        <v>210</v>
      </c>
      <c r="C147" s="19" t="s">
        <v>53</v>
      </c>
      <c r="E147" s="19" t="s">
        <v>210</v>
      </c>
      <c r="H147" s="19" t="s">
        <v>53</v>
      </c>
    </row>
    <row r="148" spans="2:8">
      <c r="B148" s="19" t="s">
        <v>211</v>
      </c>
      <c r="C148" s="19" t="s">
        <v>308</v>
      </c>
      <c r="E148" s="19" t="s">
        <v>211</v>
      </c>
      <c r="H148" s="19" t="s">
        <v>308</v>
      </c>
    </row>
    <row r="149" spans="2:8">
      <c r="B149" s="19" t="s">
        <v>91</v>
      </c>
      <c r="C149" s="19" t="s">
        <v>54</v>
      </c>
      <c r="E149" s="19" t="s">
        <v>91</v>
      </c>
      <c r="H149" s="19" t="s">
        <v>54</v>
      </c>
    </row>
    <row r="150" spans="2:8">
      <c r="B150" s="19" t="s">
        <v>212</v>
      </c>
      <c r="C150" s="19" t="s">
        <v>92</v>
      </c>
      <c r="E150" s="19" t="s">
        <v>212</v>
      </c>
      <c r="H150" s="19" t="s">
        <v>92</v>
      </c>
    </row>
    <row r="151" spans="2:8">
      <c r="B151" s="19" t="s">
        <v>213</v>
      </c>
      <c r="C151" s="19" t="s">
        <v>258</v>
      </c>
      <c r="E151" s="19" t="s">
        <v>213</v>
      </c>
      <c r="H151" s="19" t="s">
        <v>258</v>
      </c>
    </row>
    <row r="152" spans="2:8">
      <c r="B152" s="19" t="s">
        <v>214</v>
      </c>
      <c r="C152" s="19" t="s">
        <v>259</v>
      </c>
      <c r="E152" s="19" t="s">
        <v>214</v>
      </c>
      <c r="H152" s="19" t="s">
        <v>259</v>
      </c>
    </row>
    <row r="153" spans="2:8">
      <c r="B153" s="19" t="s">
        <v>215</v>
      </c>
      <c r="C153" s="19" t="s">
        <v>260</v>
      </c>
      <c r="E153" s="19" t="s">
        <v>215</v>
      </c>
      <c r="H153" s="19" t="s">
        <v>260</v>
      </c>
    </row>
    <row r="154" spans="2:8">
      <c r="B154" s="19" t="s">
        <v>216</v>
      </c>
      <c r="C154" s="19" t="s">
        <v>261</v>
      </c>
      <c r="E154" s="19" t="s">
        <v>216</v>
      </c>
      <c r="H154" s="19" t="s">
        <v>261</v>
      </c>
    </row>
    <row r="155" spans="2:8">
      <c r="B155" s="19" t="s">
        <v>53</v>
      </c>
      <c r="C155" s="19" t="s">
        <v>218</v>
      </c>
      <c r="E155" s="19" t="s">
        <v>53</v>
      </c>
      <c r="H155" s="19" t="s">
        <v>218</v>
      </c>
    </row>
    <row r="156" spans="2:8">
      <c r="B156" s="19" t="s">
        <v>163</v>
      </c>
      <c r="C156" s="19" t="s">
        <v>93</v>
      </c>
      <c r="E156" s="19" t="s">
        <v>163</v>
      </c>
      <c r="H156" s="19" t="s">
        <v>93</v>
      </c>
    </row>
    <row r="157" spans="2:8">
      <c r="B157" s="19" t="s">
        <v>54</v>
      </c>
      <c r="C157" s="19" t="s">
        <v>136</v>
      </c>
      <c r="E157" s="19" t="s">
        <v>54</v>
      </c>
      <c r="H157" s="19" t="s">
        <v>136</v>
      </c>
    </row>
    <row r="158" spans="2:8">
      <c r="B158" s="19" t="s">
        <v>92</v>
      </c>
      <c r="C158" s="19" t="s">
        <v>94</v>
      </c>
      <c r="E158" s="19" t="s">
        <v>92</v>
      </c>
      <c r="H158" s="19" t="s">
        <v>94</v>
      </c>
    </row>
    <row r="159" spans="2:8">
      <c r="B159" s="19" t="s">
        <v>258</v>
      </c>
      <c r="C159" s="19" t="s">
        <v>262</v>
      </c>
      <c r="E159" s="19" t="s">
        <v>258</v>
      </c>
      <c r="H159" s="19" t="s">
        <v>262</v>
      </c>
    </row>
    <row r="160" spans="2:8">
      <c r="B160" s="19" t="s">
        <v>259</v>
      </c>
      <c r="C160" s="19" t="s">
        <v>263</v>
      </c>
      <c r="E160" s="19" t="s">
        <v>259</v>
      </c>
      <c r="H160" s="19" t="s">
        <v>263</v>
      </c>
    </row>
    <row r="161" spans="2:8">
      <c r="B161" s="19" t="s">
        <v>260</v>
      </c>
      <c r="C161" s="19" t="s">
        <v>328</v>
      </c>
      <c r="E161" s="19" t="s">
        <v>260</v>
      </c>
      <c r="H161" s="19" t="s">
        <v>328</v>
      </c>
    </row>
    <row r="162" spans="2:8">
      <c r="B162" s="19" t="s">
        <v>261</v>
      </c>
      <c r="C162" s="19" t="s">
        <v>164</v>
      </c>
      <c r="E162" s="19" t="s">
        <v>261</v>
      </c>
      <c r="H162" s="19" t="s">
        <v>164</v>
      </c>
    </row>
    <row r="163" spans="2:8">
      <c r="B163" s="19" t="s">
        <v>217</v>
      </c>
      <c r="C163" s="19" t="s">
        <v>165</v>
      </c>
      <c r="E163" s="19" t="s">
        <v>217</v>
      </c>
      <c r="H163" s="19" t="s">
        <v>165</v>
      </c>
    </row>
    <row r="164" spans="2:8">
      <c r="B164" s="19" t="s">
        <v>218</v>
      </c>
      <c r="C164" s="19" t="s">
        <v>137</v>
      </c>
      <c r="E164" s="19" t="s">
        <v>218</v>
      </c>
      <c r="H164" s="19" t="s">
        <v>137</v>
      </c>
    </row>
    <row r="165" spans="2:8">
      <c r="B165" s="19" t="s">
        <v>93</v>
      </c>
      <c r="C165" s="19" t="s">
        <v>138</v>
      </c>
      <c r="E165" s="19" t="s">
        <v>93</v>
      </c>
      <c r="H165" s="19" t="s">
        <v>138</v>
      </c>
    </row>
    <row r="166" spans="2:8">
      <c r="B166" s="19" t="s">
        <v>136</v>
      </c>
      <c r="C166" s="19" t="s">
        <v>97</v>
      </c>
      <c r="E166" s="19" t="s">
        <v>136</v>
      </c>
      <c r="H166" s="19" t="s">
        <v>97</v>
      </c>
    </row>
    <row r="167" spans="2:8">
      <c r="B167" s="19" t="s">
        <v>94</v>
      </c>
      <c r="C167" s="19" t="s">
        <v>220</v>
      </c>
      <c r="E167" s="19" t="s">
        <v>94</v>
      </c>
      <c r="H167" s="19" t="s">
        <v>220</v>
      </c>
    </row>
    <row r="168" spans="2:8">
      <c r="B168" s="19" t="s">
        <v>95</v>
      </c>
      <c r="C168" s="19" t="s">
        <v>98</v>
      </c>
      <c r="E168" s="19" t="s">
        <v>95</v>
      </c>
      <c r="H168" s="19" t="s">
        <v>98</v>
      </c>
    </row>
    <row r="169" spans="2:8">
      <c r="B169" s="19" t="s">
        <v>96</v>
      </c>
      <c r="C169" s="19" t="s">
        <v>99</v>
      </c>
      <c r="E169" s="19" t="s">
        <v>96</v>
      </c>
      <c r="H169" s="19" t="s">
        <v>99</v>
      </c>
    </row>
    <row r="170" spans="2:8">
      <c r="B170" s="19" t="s">
        <v>262</v>
      </c>
      <c r="C170" s="19" t="s">
        <v>329</v>
      </c>
      <c r="E170" s="19" t="s">
        <v>262</v>
      </c>
      <c r="H170" s="19" t="s">
        <v>329</v>
      </c>
    </row>
    <row r="171" spans="2:8">
      <c r="B171" s="19" t="s">
        <v>263</v>
      </c>
      <c r="C171" s="19" t="s">
        <v>221</v>
      </c>
      <c r="E171" s="19" t="s">
        <v>263</v>
      </c>
      <c r="H171" s="19" t="s">
        <v>221</v>
      </c>
    </row>
    <row r="172" spans="2:8">
      <c r="B172" s="19" t="s">
        <v>219</v>
      </c>
      <c r="C172" s="19" t="s">
        <v>330</v>
      </c>
      <c r="E172" s="19" t="s">
        <v>219</v>
      </c>
      <c r="H172" s="19" t="s">
        <v>330</v>
      </c>
    </row>
    <row r="173" spans="2:8">
      <c r="B173" s="19" t="s">
        <v>164</v>
      </c>
      <c r="C173" s="19" t="s">
        <v>265</v>
      </c>
      <c r="E173" s="19" t="s">
        <v>164</v>
      </c>
      <c r="H173" s="19" t="s">
        <v>265</v>
      </c>
    </row>
    <row r="174" spans="2:8">
      <c r="B174" s="19" t="s">
        <v>165</v>
      </c>
      <c r="C174" s="19" t="s">
        <v>266</v>
      </c>
      <c r="E174" s="19" t="s">
        <v>165</v>
      </c>
      <c r="H174" s="19" t="s">
        <v>266</v>
      </c>
    </row>
    <row r="175" spans="2:8">
      <c r="B175" s="19" t="s">
        <v>137</v>
      </c>
      <c r="C175" s="19" t="s">
        <v>100</v>
      </c>
      <c r="E175" s="19" t="s">
        <v>137</v>
      </c>
      <c r="H175" s="19" t="s">
        <v>100</v>
      </c>
    </row>
    <row r="176" spans="2:8">
      <c r="B176" s="19" t="s">
        <v>138</v>
      </c>
      <c r="C176" s="19" t="s">
        <v>222</v>
      </c>
      <c r="E176" s="19" t="s">
        <v>138</v>
      </c>
      <c r="H176" s="19" t="s">
        <v>222</v>
      </c>
    </row>
    <row r="177" spans="2:8">
      <c r="B177" s="19" t="s">
        <v>97</v>
      </c>
      <c r="C177" s="19" t="s">
        <v>102</v>
      </c>
      <c r="E177" s="19" t="s">
        <v>97</v>
      </c>
      <c r="H177" s="19" t="s">
        <v>102</v>
      </c>
    </row>
    <row r="178" spans="2:8">
      <c r="B178" s="19" t="s">
        <v>220</v>
      </c>
      <c r="C178" s="19" t="s">
        <v>223</v>
      </c>
      <c r="E178" s="19" t="s">
        <v>220</v>
      </c>
      <c r="H178" s="19" t="s">
        <v>223</v>
      </c>
    </row>
    <row r="179" spans="2:8">
      <c r="B179" s="19" t="s">
        <v>98</v>
      </c>
      <c r="C179" s="19" t="s">
        <v>309</v>
      </c>
      <c r="E179" s="19" t="s">
        <v>98</v>
      </c>
      <c r="H179" s="19" t="s">
        <v>309</v>
      </c>
    </row>
    <row r="180" spans="2:8">
      <c r="B180" s="19" t="s">
        <v>264</v>
      </c>
      <c r="C180" s="19" t="s">
        <v>267</v>
      </c>
      <c r="E180" s="19" t="s">
        <v>264</v>
      </c>
      <c r="H180" s="19" t="s">
        <v>267</v>
      </c>
    </row>
    <row r="181" spans="2:8">
      <c r="B181" s="19" t="s">
        <v>99</v>
      </c>
      <c r="C181" s="19" t="s">
        <v>331</v>
      </c>
      <c r="E181" s="19" t="s">
        <v>99</v>
      </c>
      <c r="H181" s="19" t="s">
        <v>331</v>
      </c>
    </row>
    <row r="182" spans="2:8">
      <c r="B182" s="19" t="s">
        <v>221</v>
      </c>
      <c r="C182" s="19" t="s">
        <v>103</v>
      </c>
      <c r="E182" s="19" t="s">
        <v>221</v>
      </c>
      <c r="H182" s="19" t="s">
        <v>103</v>
      </c>
    </row>
    <row r="183" spans="2:8">
      <c r="B183" s="19" t="s">
        <v>265</v>
      </c>
      <c r="C183" s="19" t="s">
        <v>140</v>
      </c>
      <c r="E183" s="19" t="s">
        <v>265</v>
      </c>
      <c r="H183" s="19" t="s">
        <v>140</v>
      </c>
    </row>
    <row r="184" spans="2:8">
      <c r="B184" s="19" t="s">
        <v>266</v>
      </c>
      <c r="C184" s="19" t="s">
        <v>332</v>
      </c>
      <c r="E184" s="19" t="s">
        <v>266</v>
      </c>
      <c r="H184" s="19" t="s">
        <v>332</v>
      </c>
    </row>
    <row r="185" spans="2:8">
      <c r="B185" s="19" t="s">
        <v>100</v>
      </c>
      <c r="C185" s="19" t="s">
        <v>141</v>
      </c>
      <c r="E185" s="19" t="s">
        <v>100</v>
      </c>
      <c r="H185" s="19" t="s">
        <v>141</v>
      </c>
    </row>
    <row r="186" spans="2:8">
      <c r="B186" s="19" t="s">
        <v>139</v>
      </c>
      <c r="C186" s="19" t="s">
        <v>229</v>
      </c>
      <c r="E186" s="19" t="s">
        <v>139</v>
      </c>
      <c r="H186" s="19" t="s">
        <v>229</v>
      </c>
    </row>
    <row r="187" spans="2:8">
      <c r="B187" s="19" t="s">
        <v>101</v>
      </c>
      <c r="C187" s="19" t="s">
        <v>142</v>
      </c>
      <c r="E187" s="19" t="s">
        <v>101</v>
      </c>
      <c r="H187" s="19" t="s">
        <v>142</v>
      </c>
    </row>
    <row r="188" spans="2:8">
      <c r="B188" s="19" t="s">
        <v>222</v>
      </c>
      <c r="C188" s="19" t="s">
        <v>268</v>
      </c>
      <c r="E188" s="19" t="s">
        <v>222</v>
      </c>
      <c r="H188" s="19" t="s">
        <v>268</v>
      </c>
    </row>
    <row r="189" spans="2:8">
      <c r="B189" s="19" t="s">
        <v>102</v>
      </c>
      <c r="C189" s="19" t="s">
        <v>55</v>
      </c>
      <c r="E189" s="19" t="s">
        <v>102</v>
      </c>
      <c r="H189" s="19" t="s">
        <v>55</v>
      </c>
    </row>
    <row r="190" spans="2:8">
      <c r="B190" s="19" t="s">
        <v>223</v>
      </c>
      <c r="C190" s="19" t="s">
        <v>310</v>
      </c>
      <c r="E190" s="19" t="s">
        <v>223</v>
      </c>
      <c r="H190" s="19" t="s">
        <v>310</v>
      </c>
    </row>
    <row r="191" spans="2:8">
      <c r="B191" s="19" t="s">
        <v>267</v>
      </c>
      <c r="C191" s="19" t="s">
        <v>104</v>
      </c>
      <c r="E191" s="19" t="s">
        <v>267</v>
      </c>
      <c r="H191" s="19" t="s">
        <v>104</v>
      </c>
    </row>
    <row r="192" spans="2:8">
      <c r="B192" s="19" t="s">
        <v>224</v>
      </c>
      <c r="C192" s="19" t="s">
        <v>143</v>
      </c>
      <c r="E192" s="19" t="s">
        <v>224</v>
      </c>
      <c r="H192" s="19" t="s">
        <v>143</v>
      </c>
    </row>
    <row r="193" spans="2:8">
      <c r="B193" s="19" t="s">
        <v>103</v>
      </c>
      <c r="C193" s="19" t="s">
        <v>105</v>
      </c>
      <c r="E193" s="19" t="s">
        <v>103</v>
      </c>
      <c r="H193" s="19" t="s">
        <v>105</v>
      </c>
    </row>
    <row r="194" spans="2:8">
      <c r="B194" s="19" t="s">
        <v>225</v>
      </c>
      <c r="C194" s="19" t="s">
        <v>145</v>
      </c>
      <c r="E194" s="19" t="s">
        <v>225</v>
      </c>
      <c r="H194" s="19" t="s">
        <v>145</v>
      </c>
    </row>
    <row r="195" spans="2:8">
      <c r="B195" s="19" t="s">
        <v>226</v>
      </c>
      <c r="C195" s="19" t="s">
        <v>106</v>
      </c>
      <c r="E195" s="19" t="s">
        <v>226</v>
      </c>
      <c r="H195" s="19" t="s">
        <v>106</v>
      </c>
    </row>
    <row r="196" spans="2:8">
      <c r="B196" s="19" t="s">
        <v>227</v>
      </c>
      <c r="C196" s="19" t="s">
        <v>107</v>
      </c>
      <c r="E196" s="19" t="s">
        <v>227</v>
      </c>
      <c r="H196" s="19" t="s">
        <v>107</v>
      </c>
    </row>
    <row r="197" spans="2:8">
      <c r="B197" s="19" t="s">
        <v>140</v>
      </c>
      <c r="C197" s="19" t="s">
        <v>230</v>
      </c>
      <c r="E197" s="19" t="s">
        <v>140</v>
      </c>
      <c r="H197" s="19" t="s">
        <v>230</v>
      </c>
    </row>
    <row r="198" spans="2:8">
      <c r="B198" s="19" t="s">
        <v>228</v>
      </c>
      <c r="C198" s="19" t="s">
        <v>167</v>
      </c>
      <c r="E198" s="19" t="s">
        <v>228</v>
      </c>
      <c r="H198" s="19" t="s">
        <v>167</v>
      </c>
    </row>
    <row r="199" spans="2:8">
      <c r="B199" s="19" t="s">
        <v>141</v>
      </c>
      <c r="C199" s="19" t="s">
        <v>168</v>
      </c>
      <c r="E199" s="19" t="s">
        <v>141</v>
      </c>
      <c r="H199" s="19" t="s">
        <v>168</v>
      </c>
    </row>
    <row r="200" spans="2:8">
      <c r="B200" s="19" t="s">
        <v>229</v>
      </c>
      <c r="C200" s="19" t="s">
        <v>108</v>
      </c>
      <c r="E200" s="19" t="s">
        <v>229</v>
      </c>
      <c r="H200" s="19" t="s">
        <v>108</v>
      </c>
    </row>
    <row r="201" spans="2:8">
      <c r="B201" s="19" t="s">
        <v>142</v>
      </c>
      <c r="C201" s="19" t="s">
        <v>146</v>
      </c>
      <c r="E201" s="19" t="s">
        <v>142</v>
      </c>
      <c r="H201" s="19" t="s">
        <v>146</v>
      </c>
    </row>
    <row r="202" spans="2:8">
      <c r="B202" s="19" t="s">
        <v>268</v>
      </c>
      <c r="C202" s="19" t="s">
        <v>112</v>
      </c>
      <c r="E202" s="19" t="s">
        <v>268</v>
      </c>
      <c r="H202" s="19" t="s">
        <v>112</v>
      </c>
    </row>
    <row r="203" spans="2:8">
      <c r="B203" s="19" t="s">
        <v>55</v>
      </c>
      <c r="C203" s="19" t="s">
        <v>298</v>
      </c>
      <c r="E203" s="19" t="s">
        <v>55</v>
      </c>
      <c r="H203" s="19" t="s">
        <v>298</v>
      </c>
    </row>
    <row r="204" spans="2:8">
      <c r="B204" s="19" t="s">
        <v>104</v>
      </c>
      <c r="C204" s="19" t="s">
        <v>147</v>
      </c>
      <c r="E204" s="19" t="s">
        <v>104</v>
      </c>
      <c r="H204" s="19" t="s">
        <v>147</v>
      </c>
    </row>
    <row r="205" spans="2:8">
      <c r="B205" s="19" t="s">
        <v>143</v>
      </c>
      <c r="C205" s="19" t="s">
        <v>232</v>
      </c>
      <c r="E205" s="19" t="s">
        <v>143</v>
      </c>
      <c r="H205" s="19" t="s">
        <v>232</v>
      </c>
    </row>
    <row r="206" spans="2:8">
      <c r="B206" s="19" t="s">
        <v>105</v>
      </c>
      <c r="C206" s="19" t="s">
        <v>233</v>
      </c>
      <c r="E206" s="19" t="s">
        <v>105</v>
      </c>
      <c r="H206" s="19" t="s">
        <v>233</v>
      </c>
    </row>
    <row r="207" spans="2:8">
      <c r="B207" s="19" t="s">
        <v>144</v>
      </c>
      <c r="C207" s="19" t="s">
        <v>148</v>
      </c>
      <c r="E207" s="19" t="s">
        <v>144</v>
      </c>
      <c r="H207" s="19" t="s">
        <v>148</v>
      </c>
    </row>
    <row r="208" spans="2:8">
      <c r="B208" s="19" t="s">
        <v>145</v>
      </c>
      <c r="C208" s="19" t="s">
        <v>149</v>
      </c>
      <c r="E208" s="19" t="s">
        <v>145</v>
      </c>
      <c r="H208" s="19" t="s">
        <v>149</v>
      </c>
    </row>
    <row r="209" spans="2:8">
      <c r="B209" s="19" t="s">
        <v>106</v>
      </c>
      <c r="C209" s="19" t="s">
        <v>150</v>
      </c>
      <c r="E209" s="19" t="s">
        <v>106</v>
      </c>
      <c r="H209" s="19" t="s">
        <v>150</v>
      </c>
    </row>
    <row r="210" spans="2:8">
      <c r="B210" s="19" t="s">
        <v>107</v>
      </c>
      <c r="C210" s="19" t="s">
        <v>113</v>
      </c>
      <c r="E210" s="19" t="s">
        <v>107</v>
      </c>
      <c r="H210" s="19" t="s">
        <v>113</v>
      </c>
    </row>
    <row r="211" spans="2:8">
      <c r="B211" s="19" t="s">
        <v>230</v>
      </c>
      <c r="E211" s="19" t="s">
        <v>230</v>
      </c>
    </row>
    <row r="212" spans="2:8">
      <c r="B212" s="19" t="s">
        <v>166</v>
      </c>
      <c r="E212" s="19" t="s">
        <v>166</v>
      </c>
    </row>
    <row r="213" spans="2:8">
      <c r="B213" s="19" t="s">
        <v>167</v>
      </c>
      <c r="E213" s="19" t="s">
        <v>167</v>
      </c>
    </row>
    <row r="214" spans="2:8">
      <c r="B214" s="19" t="s">
        <v>231</v>
      </c>
      <c r="E214" s="19" t="s">
        <v>231</v>
      </c>
    </row>
    <row r="215" spans="2:8">
      <c r="B215" s="19" t="s">
        <v>168</v>
      </c>
      <c r="E215" s="19" t="s">
        <v>168</v>
      </c>
    </row>
    <row r="216" spans="2:8">
      <c r="B216" s="19" t="s">
        <v>108</v>
      </c>
      <c r="E216" s="19" t="s">
        <v>108</v>
      </c>
    </row>
    <row r="217" spans="2:8">
      <c r="B217" s="19" t="s">
        <v>146</v>
      </c>
      <c r="E217" s="19" t="s">
        <v>146</v>
      </c>
    </row>
    <row r="218" spans="2:8">
      <c r="B218" s="19" t="s">
        <v>112</v>
      </c>
      <c r="E218" s="19" t="s">
        <v>112</v>
      </c>
    </row>
    <row r="219" spans="2:8">
      <c r="B219" s="19" t="s">
        <v>147</v>
      </c>
      <c r="E219" s="19" t="s">
        <v>147</v>
      </c>
    </row>
    <row r="220" spans="2:8">
      <c r="B220" s="19" t="s">
        <v>232</v>
      </c>
      <c r="E220" s="19" t="s">
        <v>232</v>
      </c>
    </row>
    <row r="221" spans="2:8">
      <c r="B221" s="19" t="s">
        <v>233</v>
      </c>
      <c r="E221" s="19" t="s">
        <v>233</v>
      </c>
    </row>
    <row r="222" spans="2:8">
      <c r="B222" s="19" t="s">
        <v>148</v>
      </c>
      <c r="E222" s="19" t="s">
        <v>148</v>
      </c>
    </row>
    <row r="223" spans="2:8">
      <c r="B223" s="19" t="s">
        <v>149</v>
      </c>
      <c r="E223" s="19" t="s">
        <v>149</v>
      </c>
    </row>
    <row r="224" spans="2:8">
      <c r="B224" s="19" t="s">
        <v>150</v>
      </c>
      <c r="E224" s="19" t="s">
        <v>150</v>
      </c>
    </row>
    <row r="225" spans="2:5">
      <c r="B225" s="19" t="s">
        <v>113</v>
      </c>
      <c r="E225" s="19" t="s">
        <v>113</v>
      </c>
    </row>
  </sheetData>
  <conditionalFormatting sqref="B3:C225">
    <cfRule type="uniqueValues" dxfId="81" priority="3"/>
  </conditionalFormatting>
  <conditionalFormatting sqref="E3:F225">
    <cfRule type="uniqueValues" dxfId="80" priority="2"/>
  </conditionalFormatting>
  <conditionalFormatting sqref="H3:I210">
    <cfRule type="uniqueValues" dxfId="7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84"/>
  <sheetViews>
    <sheetView workbookViewId="0">
      <selection activeCell="B5" sqref="B5"/>
    </sheetView>
  </sheetViews>
  <sheetFormatPr defaultRowHeight="15"/>
  <cols>
    <col min="2" max="2" width="30.42578125" bestFit="1" customWidth="1"/>
    <col min="3" max="3" width="31.7109375" bestFit="1" customWidth="1"/>
    <col min="5" max="6" width="30.7109375" bestFit="1" customWidth="1"/>
    <col min="8" max="8" width="31.7109375" bestFit="1" customWidth="1"/>
    <col min="9" max="9" width="30.85546875" bestFit="1" customWidth="1"/>
    <col min="11" max="12" width="31.5703125" bestFit="1" customWidth="1"/>
    <col min="14" max="14" width="30.7109375" bestFit="1" customWidth="1"/>
    <col min="15" max="15" width="30.28515625" bestFit="1" customWidth="1"/>
    <col min="17" max="18" width="30.140625" bestFit="1" customWidth="1"/>
    <col min="20" max="21" width="31.5703125" bestFit="1" customWidth="1"/>
    <col min="23" max="23" width="31.7109375" bestFit="1" customWidth="1"/>
    <col min="24" max="24" width="30.85546875" bestFit="1" customWidth="1"/>
  </cols>
  <sheetData>
    <row r="1" spans="2:25">
      <c r="Y1" s="41"/>
    </row>
    <row r="2" spans="2:25">
      <c r="Y2" s="41"/>
    </row>
    <row r="3" spans="2:25">
      <c r="B3" s="275" t="s">
        <v>270</v>
      </c>
      <c r="C3" s="275"/>
      <c r="E3" s="275" t="s">
        <v>271</v>
      </c>
      <c r="F3" s="275"/>
      <c r="H3" s="275" t="s">
        <v>272</v>
      </c>
      <c r="I3" s="275"/>
      <c r="K3" s="275" t="s">
        <v>273</v>
      </c>
      <c r="L3" s="275"/>
      <c r="N3" s="275" t="s">
        <v>274</v>
      </c>
      <c r="O3" s="275"/>
      <c r="Q3" s="275" t="s">
        <v>275</v>
      </c>
      <c r="R3" s="275"/>
      <c r="T3" s="275" t="s">
        <v>276</v>
      </c>
      <c r="U3" s="275"/>
      <c r="W3" s="275" t="s">
        <v>277</v>
      </c>
      <c r="X3" s="275"/>
      <c r="Y3" s="41"/>
    </row>
    <row r="4" spans="2:25">
      <c r="B4" s="30" t="str">
        <f>"Spinglass "&amp;"("&amp;COUNTA(B5:B14)&amp;")"</f>
        <v>Spinglass (10)</v>
      </c>
      <c r="C4" s="30" t="str">
        <f>"Louvain "&amp;"("&amp;COUNTA(C5:C14)&amp;")"</f>
        <v>Louvain (10)</v>
      </c>
      <c r="E4" s="30" t="str">
        <f>"Spinglass "&amp;"("&amp;COUNTA(E5:E57)&amp;")"</f>
        <v>Spinglass (53)</v>
      </c>
      <c r="F4" s="30" t="str">
        <f>"Louvain "&amp;"("&amp;COUNTA(F5:F47)&amp;")"</f>
        <v>Louvain (43)</v>
      </c>
      <c r="H4" s="30" t="str">
        <f>"Spinglass "&amp;"("&amp;COUNTA(H5:H5)&amp;")"</f>
        <v>Spinglass (1)</v>
      </c>
      <c r="I4" s="30" t="str">
        <f>"Louvain "&amp;"("&amp;COUNTA(I5:I31)&amp;")"</f>
        <v>Louvain (27)</v>
      </c>
      <c r="K4" s="30" t="str">
        <f>"Spinglass "&amp;"("&amp;COUNTA(K5:K8)&amp;")"</f>
        <v>Spinglass (4)</v>
      </c>
      <c r="L4" s="30" t="str">
        <f>"Louvain "&amp;"("&amp;COUNTA(L5:L5)&amp;")"</f>
        <v>Louvain (0)</v>
      </c>
      <c r="N4" s="30" t="str">
        <f>"Spinglass "&amp;"("&amp;COUNTA(N5:N41)&amp;")"</f>
        <v>Spinglass (37)</v>
      </c>
      <c r="O4" s="30" t="str">
        <f>"Louvain "&amp;"("&amp;COUNTA(O5:O39)&amp;")"</f>
        <v>Louvain (35)</v>
      </c>
      <c r="Q4" s="30" t="str">
        <f>"Spinglass "&amp;"("&amp;ROWS(Q5:Q22)&amp;")"</f>
        <v>Spinglass (18)</v>
      </c>
      <c r="R4" s="30" t="str">
        <f>"Louvain "&amp;"("&amp;COUNTA(R5:R33)&amp;")"</f>
        <v>Louvain (29)</v>
      </c>
      <c r="T4" s="30" t="str">
        <f>"Spinglass "&amp;"("&amp;COUNTA(T5:T69)&amp;")"</f>
        <v>Spinglass (65)</v>
      </c>
      <c r="U4" s="30" t="str">
        <f>"Louvain "&amp;"("&amp;COUNTA(U5:U68)&amp;")"</f>
        <v>Louvain (64)</v>
      </c>
      <c r="W4" s="30" t="str">
        <f>"Spinglass "&amp;"("&amp;COUNTA(W5:W39)&amp;")"</f>
        <v>Spinglass (35)</v>
      </c>
      <c r="X4" s="30" t="str">
        <f>"Louvain "&amp;"("&amp;COUNTA(X5:X19)&amp;")"</f>
        <v>Louvain (15)</v>
      </c>
      <c r="Y4" s="41"/>
    </row>
    <row r="5" spans="2:25">
      <c r="B5" s="101" t="s">
        <v>46</v>
      </c>
      <c r="C5" s="19" t="s">
        <v>46</v>
      </c>
      <c r="E5" s="19" t="s">
        <v>56</v>
      </c>
      <c r="F5" s="19" t="s">
        <v>56</v>
      </c>
      <c r="H5" s="19" t="s">
        <v>109</v>
      </c>
      <c r="I5" s="19" t="s">
        <v>62</v>
      </c>
      <c r="K5" s="19" t="s">
        <v>110</v>
      </c>
      <c r="L5" s="19"/>
      <c r="N5" s="19" t="s">
        <v>114</v>
      </c>
      <c r="O5" s="19" t="s">
        <v>114</v>
      </c>
      <c r="Q5" s="101" t="s">
        <v>151</v>
      </c>
      <c r="R5" s="19" t="s">
        <v>58</v>
      </c>
      <c r="T5" s="19" t="s">
        <v>169</v>
      </c>
      <c r="U5" s="19" t="s">
        <v>169</v>
      </c>
      <c r="W5" s="19" t="s">
        <v>234</v>
      </c>
      <c r="X5" s="19" t="s">
        <v>234</v>
      </c>
      <c r="Y5" s="41"/>
    </row>
    <row r="6" spans="2:25">
      <c r="B6" s="101" t="s">
        <v>47</v>
      </c>
      <c r="C6" s="19" t="s">
        <v>47</v>
      </c>
      <c r="E6" s="19" t="s">
        <v>57</v>
      </c>
      <c r="F6" s="19" t="s">
        <v>57</v>
      </c>
      <c r="I6" s="19" t="s">
        <v>235</v>
      </c>
      <c r="K6" s="19" t="s">
        <v>111</v>
      </c>
      <c r="N6" s="19" t="s">
        <v>115</v>
      </c>
      <c r="O6" s="19" t="s">
        <v>115</v>
      </c>
      <c r="Q6" s="101" t="s">
        <v>152</v>
      </c>
      <c r="R6" s="19" t="s">
        <v>59</v>
      </c>
      <c r="T6" s="19" t="s">
        <v>170</v>
      </c>
      <c r="U6" s="19" t="s">
        <v>170</v>
      </c>
      <c r="W6" s="19" t="s">
        <v>235</v>
      </c>
      <c r="X6" s="19" t="s">
        <v>236</v>
      </c>
      <c r="Y6" s="41"/>
    </row>
    <row r="7" spans="2:25">
      <c r="B7" s="101" t="s">
        <v>48</v>
      </c>
      <c r="C7" s="19" t="s">
        <v>48</v>
      </c>
      <c r="E7" s="19" t="s">
        <v>58</v>
      </c>
      <c r="F7" s="19" t="s">
        <v>60</v>
      </c>
      <c r="I7" s="19" t="s">
        <v>67</v>
      </c>
      <c r="K7" s="19" t="s">
        <v>112</v>
      </c>
      <c r="N7" s="19" t="s">
        <v>116</v>
      </c>
      <c r="O7" s="19" t="s">
        <v>116</v>
      </c>
      <c r="Q7" s="101" t="s">
        <v>153</v>
      </c>
      <c r="R7" s="19" t="s">
        <v>151</v>
      </c>
      <c r="T7" s="19" t="s">
        <v>171</v>
      </c>
      <c r="U7" s="19" t="s">
        <v>171</v>
      </c>
      <c r="W7" s="19" t="s">
        <v>236</v>
      </c>
      <c r="X7" s="19" t="s">
        <v>237</v>
      </c>
      <c r="Y7" s="41"/>
    </row>
    <row r="8" spans="2:25">
      <c r="B8" s="101" t="s">
        <v>49</v>
      </c>
      <c r="C8" s="19" t="s">
        <v>49</v>
      </c>
      <c r="E8" s="19" t="s">
        <v>59</v>
      </c>
      <c r="F8" s="19" t="s">
        <v>61</v>
      </c>
      <c r="I8" s="19" t="s">
        <v>240</v>
      </c>
      <c r="K8" s="19" t="s">
        <v>113</v>
      </c>
      <c r="N8" s="19" t="s">
        <v>117</v>
      </c>
      <c r="O8" s="19" t="s">
        <v>117</v>
      </c>
      <c r="Q8" s="101" t="s">
        <v>154</v>
      </c>
      <c r="R8" s="19" t="s">
        <v>64</v>
      </c>
      <c r="T8" s="19" t="s">
        <v>172</v>
      </c>
      <c r="U8" s="19" t="s">
        <v>172</v>
      </c>
      <c r="W8" s="19" t="s">
        <v>237</v>
      </c>
      <c r="X8" s="19" t="s">
        <v>238</v>
      </c>
      <c r="Y8" s="41"/>
    </row>
    <row r="9" spans="2:25">
      <c r="B9" s="101" t="s">
        <v>50</v>
      </c>
      <c r="C9" s="19" t="s">
        <v>50</v>
      </c>
      <c r="E9" s="19" t="s">
        <v>60</v>
      </c>
      <c r="F9" s="19" t="s">
        <v>63</v>
      </c>
      <c r="I9" s="19" t="s">
        <v>184</v>
      </c>
      <c r="N9" s="19" t="s">
        <v>118</v>
      </c>
      <c r="O9" s="19" t="s">
        <v>118</v>
      </c>
      <c r="Q9" s="101" t="s">
        <v>155</v>
      </c>
      <c r="R9" s="19" t="s">
        <v>65</v>
      </c>
      <c r="T9" s="19" t="s">
        <v>173</v>
      </c>
      <c r="U9" s="19" t="s">
        <v>173</v>
      </c>
      <c r="W9" s="19" t="s">
        <v>238</v>
      </c>
      <c r="X9" s="19" t="s">
        <v>239</v>
      </c>
      <c r="Y9" s="41"/>
    </row>
    <row r="10" spans="2:25">
      <c r="B10" s="101" t="s">
        <v>51</v>
      </c>
      <c r="C10" s="19" t="s">
        <v>51</v>
      </c>
      <c r="E10" s="19" t="s">
        <v>61</v>
      </c>
      <c r="F10" s="19" t="s">
        <v>69</v>
      </c>
      <c r="I10" s="19" t="s">
        <v>241</v>
      </c>
      <c r="N10" s="19" t="s">
        <v>119</v>
      </c>
      <c r="O10" s="19" t="s">
        <v>119</v>
      </c>
      <c r="Q10" s="101" t="s">
        <v>156</v>
      </c>
      <c r="R10" s="19" t="s">
        <v>152</v>
      </c>
      <c r="T10" s="19" t="s">
        <v>174</v>
      </c>
      <c r="U10" s="19" t="s">
        <v>174</v>
      </c>
      <c r="W10" s="19" t="s">
        <v>239</v>
      </c>
      <c r="X10" s="19" t="s">
        <v>246</v>
      </c>
      <c r="Y10" s="41"/>
    </row>
    <row r="11" spans="2:25">
      <c r="B11" s="101" t="s">
        <v>52</v>
      </c>
      <c r="C11" s="19" t="s">
        <v>52</v>
      </c>
      <c r="E11" s="19" t="s">
        <v>62</v>
      </c>
      <c r="F11" s="19" t="s">
        <v>70</v>
      </c>
      <c r="I11" s="19" t="s">
        <v>243</v>
      </c>
      <c r="N11" s="19" t="s">
        <v>120</v>
      </c>
      <c r="O11" s="19" t="s">
        <v>120</v>
      </c>
      <c r="Q11" s="101" t="s">
        <v>157</v>
      </c>
      <c r="R11" s="19" t="s">
        <v>153</v>
      </c>
      <c r="T11" s="19" t="s">
        <v>175</v>
      </c>
      <c r="U11" s="19" t="s">
        <v>175</v>
      </c>
      <c r="W11" s="19" t="s">
        <v>240</v>
      </c>
      <c r="X11" s="19" t="s">
        <v>247</v>
      </c>
      <c r="Y11" s="41"/>
    </row>
    <row r="12" spans="2:25">
      <c r="B12" s="101" t="s">
        <v>53</v>
      </c>
      <c r="C12" s="19" t="s">
        <v>53</v>
      </c>
      <c r="E12" s="19" t="s">
        <v>63</v>
      </c>
      <c r="F12" s="19" t="s">
        <v>71</v>
      </c>
      <c r="I12" s="19" t="s">
        <v>245</v>
      </c>
      <c r="N12" s="19" t="s">
        <v>121</v>
      </c>
      <c r="O12" s="19" t="s">
        <v>121</v>
      </c>
      <c r="Q12" s="101" t="s">
        <v>158</v>
      </c>
      <c r="R12" s="19" t="s">
        <v>154</v>
      </c>
      <c r="T12" s="19" t="s">
        <v>176</v>
      </c>
      <c r="U12" s="19" t="s">
        <v>176</v>
      </c>
      <c r="W12" s="19" t="s">
        <v>241</v>
      </c>
      <c r="X12" s="19" t="s">
        <v>249</v>
      </c>
      <c r="Y12" s="41"/>
    </row>
    <row r="13" spans="2:25">
      <c r="B13" s="101" t="s">
        <v>54</v>
      </c>
      <c r="C13" s="19" t="s">
        <v>54</v>
      </c>
      <c r="E13" s="19" t="s">
        <v>64</v>
      </c>
      <c r="F13" s="19" t="s">
        <v>73</v>
      </c>
      <c r="I13" s="19" t="s">
        <v>130</v>
      </c>
      <c r="N13" s="19" t="s">
        <v>122</v>
      </c>
      <c r="O13" s="19" t="s">
        <v>122</v>
      </c>
      <c r="Q13" s="101" t="s">
        <v>159</v>
      </c>
      <c r="R13" s="19" t="s">
        <v>66</v>
      </c>
      <c r="T13" s="19" t="s">
        <v>177</v>
      </c>
      <c r="U13" s="19" t="s">
        <v>177</v>
      </c>
      <c r="W13" s="19" t="s">
        <v>242</v>
      </c>
      <c r="X13" s="19" t="s">
        <v>250</v>
      </c>
      <c r="Y13" s="41"/>
    </row>
    <row r="14" spans="2:25">
      <c r="B14" s="101" t="s">
        <v>55</v>
      </c>
      <c r="C14" s="19" t="s">
        <v>55</v>
      </c>
      <c r="E14" s="19" t="s">
        <v>65</v>
      </c>
      <c r="F14" s="19" t="s">
        <v>74</v>
      </c>
      <c r="I14" s="19" t="s">
        <v>131</v>
      </c>
      <c r="N14" s="19" t="s">
        <v>123</v>
      </c>
      <c r="O14" s="19" t="s">
        <v>123</v>
      </c>
      <c r="Q14" s="101" t="s">
        <v>160</v>
      </c>
      <c r="R14" s="19" t="s">
        <v>68</v>
      </c>
      <c r="T14" s="19" t="s">
        <v>178</v>
      </c>
      <c r="U14" s="19" t="s">
        <v>178</v>
      </c>
      <c r="W14" s="19" t="s">
        <v>243</v>
      </c>
      <c r="X14" s="19" t="s">
        <v>262</v>
      </c>
      <c r="Y14" s="41"/>
    </row>
    <row r="15" spans="2:25">
      <c r="C15" s="103"/>
      <c r="E15" s="19" t="s">
        <v>66</v>
      </c>
      <c r="F15" s="19" t="s">
        <v>75</v>
      </c>
      <c r="I15" s="19" t="s">
        <v>198</v>
      </c>
      <c r="N15" s="19" t="s">
        <v>124</v>
      </c>
      <c r="O15" s="19" t="s">
        <v>124</v>
      </c>
      <c r="Q15" s="101" t="s">
        <v>161</v>
      </c>
      <c r="R15" s="19" t="s">
        <v>155</v>
      </c>
      <c r="T15" s="19" t="s">
        <v>179</v>
      </c>
      <c r="U15" s="19" t="s">
        <v>179</v>
      </c>
      <c r="W15" s="19" t="s">
        <v>244</v>
      </c>
      <c r="X15" s="19" t="s">
        <v>263</v>
      </c>
      <c r="Y15" s="41"/>
    </row>
    <row r="16" spans="2:25">
      <c r="C16" s="103"/>
      <c r="E16" s="19" t="s">
        <v>67</v>
      </c>
      <c r="F16" s="19" t="s">
        <v>76</v>
      </c>
      <c r="I16" s="19" t="s">
        <v>248</v>
      </c>
      <c r="N16" s="19" t="s">
        <v>125</v>
      </c>
      <c r="O16" s="19" t="s">
        <v>244</v>
      </c>
      <c r="Q16" s="101" t="s">
        <v>162</v>
      </c>
      <c r="R16" s="19" t="s">
        <v>72</v>
      </c>
      <c r="T16" s="19" t="s">
        <v>180</v>
      </c>
      <c r="U16" s="19" t="s">
        <v>180</v>
      </c>
      <c r="W16" s="19" t="s">
        <v>245</v>
      </c>
      <c r="X16" s="19" t="s">
        <v>265</v>
      </c>
      <c r="Y16" s="41"/>
    </row>
    <row r="17" spans="3:25">
      <c r="C17" s="103"/>
      <c r="E17" s="19" t="s">
        <v>68</v>
      </c>
      <c r="F17" s="19" t="s">
        <v>77</v>
      </c>
      <c r="I17" s="19" t="s">
        <v>89</v>
      </c>
      <c r="N17" s="19" t="s">
        <v>126</v>
      </c>
      <c r="O17" s="19" t="s">
        <v>125</v>
      </c>
      <c r="Q17" s="101" t="s">
        <v>163</v>
      </c>
      <c r="R17" s="19" t="s">
        <v>156</v>
      </c>
      <c r="T17" s="19" t="s">
        <v>181</v>
      </c>
      <c r="U17" s="19" t="s">
        <v>181</v>
      </c>
      <c r="W17" s="19" t="s">
        <v>246</v>
      </c>
      <c r="X17" s="19" t="s">
        <v>266</v>
      </c>
      <c r="Y17" s="41"/>
    </row>
    <row r="18" spans="3:25">
      <c r="C18" s="103"/>
      <c r="E18" s="19" t="s">
        <v>69</v>
      </c>
      <c r="F18" s="19" t="s">
        <v>78</v>
      </c>
      <c r="I18" s="19" t="s">
        <v>251</v>
      </c>
      <c r="N18" s="19" t="s">
        <v>127</v>
      </c>
      <c r="O18" s="19" t="s">
        <v>126</v>
      </c>
      <c r="Q18" s="101" t="s">
        <v>164</v>
      </c>
      <c r="R18" s="19" t="s">
        <v>80</v>
      </c>
      <c r="T18" s="19" t="s">
        <v>182</v>
      </c>
      <c r="U18" s="19" t="s">
        <v>182</v>
      </c>
      <c r="W18" s="19" t="s">
        <v>247</v>
      </c>
      <c r="X18" s="19" t="s">
        <v>267</v>
      </c>
      <c r="Y18" s="41"/>
    </row>
    <row r="19" spans="3:25">
      <c r="C19" s="103"/>
      <c r="E19" s="19" t="s">
        <v>70</v>
      </c>
      <c r="F19" s="19" t="s">
        <v>79</v>
      </c>
      <c r="I19" s="19" t="s">
        <v>252</v>
      </c>
      <c r="N19" s="19" t="s">
        <v>128</v>
      </c>
      <c r="O19" s="19" t="s">
        <v>127</v>
      </c>
      <c r="Q19" s="101" t="s">
        <v>165</v>
      </c>
      <c r="R19" s="19" t="s">
        <v>157</v>
      </c>
      <c r="T19" s="19" t="s">
        <v>183</v>
      </c>
      <c r="U19" s="19" t="s">
        <v>183</v>
      </c>
      <c r="W19" s="19" t="s">
        <v>248</v>
      </c>
      <c r="X19" s="19" t="s">
        <v>268</v>
      </c>
      <c r="Y19" s="41"/>
    </row>
    <row r="20" spans="3:25">
      <c r="C20" s="104"/>
      <c r="E20" s="19" t="s">
        <v>71</v>
      </c>
      <c r="F20" s="19" t="s">
        <v>110</v>
      </c>
      <c r="I20" s="19" t="s">
        <v>253</v>
      </c>
      <c r="N20" s="19" t="s">
        <v>129</v>
      </c>
      <c r="O20" s="19" t="s">
        <v>128</v>
      </c>
      <c r="Q20" s="101" t="s">
        <v>166</v>
      </c>
      <c r="R20" s="19" t="s">
        <v>158</v>
      </c>
      <c r="T20" s="19" t="s">
        <v>184</v>
      </c>
      <c r="U20" s="19" t="s">
        <v>185</v>
      </c>
      <c r="W20" s="19" t="s">
        <v>249</v>
      </c>
      <c r="Y20" s="41"/>
    </row>
    <row r="21" spans="3:25">
      <c r="C21" s="104"/>
      <c r="E21" s="19" t="s">
        <v>72</v>
      </c>
      <c r="F21" s="19" t="s">
        <v>81</v>
      </c>
      <c r="I21" s="19" t="s">
        <v>254</v>
      </c>
      <c r="N21" s="19" t="s">
        <v>130</v>
      </c>
      <c r="O21" s="19" t="s">
        <v>129</v>
      </c>
      <c r="Q21" s="101" t="s">
        <v>167</v>
      </c>
      <c r="R21" s="19" t="s">
        <v>88</v>
      </c>
      <c r="T21" s="19" t="s">
        <v>185</v>
      </c>
      <c r="U21" s="19" t="s">
        <v>186</v>
      </c>
      <c r="W21" s="19" t="s">
        <v>250</v>
      </c>
      <c r="Y21" s="41"/>
    </row>
    <row r="22" spans="3:25">
      <c r="E22" s="19" t="s">
        <v>73</v>
      </c>
      <c r="F22" s="19" t="s">
        <v>82</v>
      </c>
      <c r="I22" s="19" t="s">
        <v>255</v>
      </c>
      <c r="N22" s="19" t="s">
        <v>131</v>
      </c>
      <c r="O22" s="19" t="s">
        <v>132</v>
      </c>
      <c r="Q22" s="101" t="s">
        <v>168</v>
      </c>
      <c r="R22" s="19" t="s">
        <v>159</v>
      </c>
      <c r="T22" s="19" t="s">
        <v>186</v>
      </c>
      <c r="U22" s="19" t="s">
        <v>187</v>
      </c>
      <c r="W22" s="19" t="s">
        <v>251</v>
      </c>
      <c r="Y22" s="41"/>
    </row>
    <row r="23" spans="3:25">
      <c r="E23" s="19" t="s">
        <v>74</v>
      </c>
      <c r="F23" s="19" t="s">
        <v>111</v>
      </c>
      <c r="I23" s="19" t="s">
        <v>256</v>
      </c>
      <c r="N23" s="19" t="s">
        <v>132</v>
      </c>
      <c r="O23" s="19" t="s">
        <v>133</v>
      </c>
      <c r="R23" s="19" t="s">
        <v>160</v>
      </c>
      <c r="T23" s="19" t="s">
        <v>187</v>
      </c>
      <c r="U23" s="19" t="s">
        <v>188</v>
      </c>
      <c r="W23" s="19" t="s">
        <v>252</v>
      </c>
      <c r="Y23" s="41"/>
    </row>
    <row r="24" spans="3:25">
      <c r="E24" s="19" t="s">
        <v>75</v>
      </c>
      <c r="F24" s="19" t="s">
        <v>83</v>
      </c>
      <c r="I24" s="19" t="s">
        <v>257</v>
      </c>
      <c r="N24" s="19" t="s">
        <v>133</v>
      </c>
      <c r="O24" s="19" t="s">
        <v>134</v>
      </c>
      <c r="R24" s="19" t="s">
        <v>161</v>
      </c>
      <c r="T24" s="19" t="s">
        <v>188</v>
      </c>
      <c r="U24" s="19" t="s">
        <v>189</v>
      </c>
      <c r="W24" s="19" t="s">
        <v>253</v>
      </c>
      <c r="Y24" s="41"/>
    </row>
    <row r="25" spans="3:25">
      <c r="E25" s="19" t="s">
        <v>76</v>
      </c>
      <c r="F25" s="19" t="s">
        <v>84</v>
      </c>
      <c r="I25" s="19" t="s">
        <v>92</v>
      </c>
      <c r="N25" s="19" t="s">
        <v>134</v>
      </c>
      <c r="O25" s="19" t="s">
        <v>135</v>
      </c>
      <c r="R25" s="19" t="s">
        <v>162</v>
      </c>
      <c r="T25" s="19" t="s">
        <v>189</v>
      </c>
      <c r="U25" s="19" t="s">
        <v>190</v>
      </c>
      <c r="W25" s="19" t="s">
        <v>254</v>
      </c>
      <c r="Y25" s="41"/>
    </row>
    <row r="26" spans="3:25">
      <c r="E26" s="19" t="s">
        <v>77</v>
      </c>
      <c r="F26" s="19" t="s">
        <v>85</v>
      </c>
      <c r="I26" s="19" t="s">
        <v>258</v>
      </c>
      <c r="N26" s="19" t="s">
        <v>135</v>
      </c>
      <c r="O26" s="19" t="s">
        <v>136</v>
      </c>
      <c r="R26" s="19" t="s">
        <v>109</v>
      </c>
      <c r="T26" s="19" t="s">
        <v>190</v>
      </c>
      <c r="U26" s="19" t="s">
        <v>242</v>
      </c>
      <c r="W26" s="19" t="s">
        <v>255</v>
      </c>
      <c r="Y26" s="41"/>
    </row>
    <row r="27" spans="3:25">
      <c r="E27" s="19" t="s">
        <v>78</v>
      </c>
      <c r="F27" s="19" t="s">
        <v>86</v>
      </c>
      <c r="I27" s="19" t="s">
        <v>259</v>
      </c>
      <c r="N27" s="19" t="s">
        <v>136</v>
      </c>
      <c r="O27" s="19" t="s">
        <v>138</v>
      </c>
      <c r="R27" s="19" t="s">
        <v>163</v>
      </c>
      <c r="T27" s="19" t="s">
        <v>191</v>
      </c>
      <c r="U27" s="19" t="s">
        <v>191</v>
      </c>
      <c r="W27" s="19" t="s">
        <v>256</v>
      </c>
      <c r="Y27" s="41"/>
    </row>
    <row r="28" spans="3:25">
      <c r="E28" s="19" t="s">
        <v>79</v>
      </c>
      <c r="F28" s="19" t="s">
        <v>87</v>
      </c>
      <c r="I28" s="19" t="s">
        <v>260</v>
      </c>
      <c r="N28" s="19" t="s">
        <v>137</v>
      </c>
      <c r="O28" s="19" t="s">
        <v>139</v>
      </c>
      <c r="R28" s="19" t="s">
        <v>164</v>
      </c>
      <c r="T28" s="19" t="s">
        <v>192</v>
      </c>
      <c r="U28" s="19" t="s">
        <v>192</v>
      </c>
      <c r="W28" s="19" t="s">
        <v>257</v>
      </c>
      <c r="Y28" s="41"/>
    </row>
    <row r="29" spans="3:25">
      <c r="E29" s="19" t="s">
        <v>80</v>
      </c>
      <c r="F29" s="19" t="s">
        <v>90</v>
      </c>
      <c r="I29" s="19" t="s">
        <v>261</v>
      </c>
      <c r="N29" s="19" t="s">
        <v>138</v>
      </c>
      <c r="O29" s="19" t="s">
        <v>140</v>
      </c>
      <c r="R29" s="19" t="s">
        <v>165</v>
      </c>
      <c r="T29" s="19" t="s">
        <v>193</v>
      </c>
      <c r="U29" s="19" t="s">
        <v>193</v>
      </c>
      <c r="W29" s="19" t="s">
        <v>258</v>
      </c>
      <c r="Y29" s="41"/>
    </row>
    <row r="30" spans="3:25">
      <c r="E30" s="19" t="s">
        <v>81</v>
      </c>
      <c r="F30" s="19" t="s">
        <v>91</v>
      </c>
      <c r="I30" s="19" t="s">
        <v>137</v>
      </c>
      <c r="N30" s="19" t="s">
        <v>139</v>
      </c>
      <c r="O30" s="19" t="s">
        <v>141</v>
      </c>
      <c r="R30" s="19" t="s">
        <v>99</v>
      </c>
      <c r="T30" s="19" t="s">
        <v>194</v>
      </c>
      <c r="U30" s="19" t="s">
        <v>194</v>
      </c>
      <c r="W30" s="19" t="s">
        <v>259</v>
      </c>
      <c r="Y30" s="41"/>
    </row>
    <row r="31" spans="3:25">
      <c r="E31" s="19" t="s">
        <v>82</v>
      </c>
      <c r="F31" s="19" t="s">
        <v>93</v>
      </c>
      <c r="I31" s="19" t="s">
        <v>264</v>
      </c>
      <c r="N31" s="19" t="s">
        <v>140</v>
      </c>
      <c r="O31" s="19" t="s">
        <v>142</v>
      </c>
      <c r="R31" s="19" t="s">
        <v>166</v>
      </c>
      <c r="T31" s="19" t="s">
        <v>195</v>
      </c>
      <c r="U31" s="19" t="s">
        <v>195</v>
      </c>
      <c r="W31" s="19" t="s">
        <v>260</v>
      </c>
      <c r="Y31" s="41"/>
    </row>
    <row r="32" spans="3:25">
      <c r="E32" s="19" t="s">
        <v>83</v>
      </c>
      <c r="F32" s="19" t="s">
        <v>94</v>
      </c>
      <c r="N32" s="19" t="s">
        <v>141</v>
      </c>
      <c r="O32" s="19" t="s">
        <v>143</v>
      </c>
      <c r="R32" s="19" t="s">
        <v>167</v>
      </c>
      <c r="T32" s="19" t="s">
        <v>196</v>
      </c>
      <c r="U32" s="19" t="s">
        <v>196</v>
      </c>
      <c r="W32" s="19" t="s">
        <v>261</v>
      </c>
      <c r="Y32" s="41"/>
    </row>
    <row r="33" spans="5:25">
      <c r="E33" s="19" t="s">
        <v>84</v>
      </c>
      <c r="F33" s="19" t="s">
        <v>95</v>
      </c>
      <c r="N33" s="19" t="s">
        <v>142</v>
      </c>
      <c r="O33" s="19" t="s">
        <v>144</v>
      </c>
      <c r="R33" s="19" t="s">
        <v>168</v>
      </c>
      <c r="T33" s="19" t="s">
        <v>197</v>
      </c>
      <c r="U33" s="19" t="s">
        <v>197</v>
      </c>
      <c r="W33" s="19" t="s">
        <v>262</v>
      </c>
      <c r="Y33" s="41"/>
    </row>
    <row r="34" spans="5:25">
      <c r="E34" s="19" t="s">
        <v>85</v>
      </c>
      <c r="F34" s="19" t="s">
        <v>96</v>
      </c>
      <c r="N34" s="19" t="s">
        <v>143</v>
      </c>
      <c r="O34" s="19" t="s">
        <v>145</v>
      </c>
      <c r="T34" s="19" t="s">
        <v>198</v>
      </c>
      <c r="U34" s="19" t="s">
        <v>199</v>
      </c>
      <c r="W34" s="19" t="s">
        <v>263</v>
      </c>
      <c r="Y34" s="41"/>
    </row>
    <row r="35" spans="5:25">
      <c r="E35" s="19" t="s">
        <v>86</v>
      </c>
      <c r="F35" s="19" t="s">
        <v>97</v>
      </c>
      <c r="N35" s="19" t="s">
        <v>144</v>
      </c>
      <c r="O35" s="19" t="s">
        <v>146</v>
      </c>
      <c r="T35" s="19" t="s">
        <v>199</v>
      </c>
      <c r="U35" s="19" t="s">
        <v>200</v>
      </c>
      <c r="W35" s="19" t="s">
        <v>264</v>
      </c>
      <c r="Y35" s="41"/>
    </row>
    <row r="36" spans="5:25">
      <c r="E36" s="19" t="s">
        <v>87</v>
      </c>
      <c r="F36" s="19" t="s">
        <v>98</v>
      </c>
      <c r="N36" s="19" t="s">
        <v>145</v>
      </c>
      <c r="O36" s="19" t="s">
        <v>147</v>
      </c>
      <c r="T36" s="19" t="s">
        <v>200</v>
      </c>
      <c r="U36" s="19" t="s">
        <v>201</v>
      </c>
      <c r="W36" s="19" t="s">
        <v>265</v>
      </c>
      <c r="Y36" s="41"/>
    </row>
    <row r="37" spans="5:25">
      <c r="E37" s="19" t="s">
        <v>88</v>
      </c>
      <c r="F37" s="19" t="s">
        <v>100</v>
      </c>
      <c r="N37" s="19" t="s">
        <v>146</v>
      </c>
      <c r="O37" s="19" t="s">
        <v>148</v>
      </c>
      <c r="T37" s="19" t="s">
        <v>201</v>
      </c>
      <c r="U37" s="19" t="s">
        <v>202</v>
      </c>
      <c r="W37" s="19" t="s">
        <v>266</v>
      </c>
      <c r="Y37" s="41"/>
    </row>
    <row r="38" spans="5:25">
      <c r="E38" s="19" t="s">
        <v>89</v>
      </c>
      <c r="F38" s="19" t="s">
        <v>101</v>
      </c>
      <c r="N38" s="19" t="s">
        <v>147</v>
      </c>
      <c r="O38" s="19" t="s">
        <v>149</v>
      </c>
      <c r="T38" s="19" t="s">
        <v>202</v>
      </c>
      <c r="U38" s="19" t="s">
        <v>203</v>
      </c>
      <c r="W38" s="19" t="s">
        <v>267</v>
      </c>
      <c r="Y38" s="41"/>
    </row>
    <row r="39" spans="5:25">
      <c r="E39" s="19" t="s">
        <v>90</v>
      </c>
      <c r="F39" s="19" t="s">
        <v>102</v>
      </c>
      <c r="N39" s="19" t="s">
        <v>148</v>
      </c>
      <c r="O39" s="19" t="s">
        <v>150</v>
      </c>
      <c r="T39" s="19" t="s">
        <v>203</v>
      </c>
      <c r="U39" s="19" t="s">
        <v>204</v>
      </c>
      <c r="W39" s="19" t="s">
        <v>268</v>
      </c>
      <c r="Y39" s="41"/>
    </row>
    <row r="40" spans="5:25">
      <c r="E40" s="19" t="s">
        <v>91</v>
      </c>
      <c r="F40" s="19" t="s">
        <v>103</v>
      </c>
      <c r="N40" s="19" t="s">
        <v>149</v>
      </c>
      <c r="T40" s="19" t="s">
        <v>204</v>
      </c>
      <c r="U40" s="19" t="s">
        <v>205</v>
      </c>
      <c r="Y40" s="41"/>
    </row>
    <row r="41" spans="5:25">
      <c r="E41" s="19" t="s">
        <v>92</v>
      </c>
      <c r="F41" s="19" t="s">
        <v>104</v>
      </c>
      <c r="N41" s="19" t="s">
        <v>150</v>
      </c>
      <c r="T41" s="19" t="s">
        <v>205</v>
      </c>
      <c r="U41" s="19" t="s">
        <v>206</v>
      </c>
      <c r="Y41" s="41"/>
    </row>
    <row r="42" spans="5:25">
      <c r="E42" s="19" t="s">
        <v>93</v>
      </c>
      <c r="F42" s="19" t="s">
        <v>105</v>
      </c>
      <c r="T42" s="19" t="s">
        <v>206</v>
      </c>
      <c r="U42" s="19" t="s">
        <v>207</v>
      </c>
      <c r="Y42" s="41"/>
    </row>
    <row r="43" spans="5:25">
      <c r="E43" s="19" t="s">
        <v>94</v>
      </c>
      <c r="F43" s="19" t="s">
        <v>106</v>
      </c>
      <c r="T43" s="19" t="s">
        <v>207</v>
      </c>
      <c r="U43" s="19" t="s">
        <v>208</v>
      </c>
      <c r="Y43" s="41"/>
    </row>
    <row r="44" spans="5:25">
      <c r="E44" s="19" t="s">
        <v>95</v>
      </c>
      <c r="F44" s="19" t="s">
        <v>107</v>
      </c>
      <c r="T44" s="19" t="s">
        <v>208</v>
      </c>
      <c r="U44" s="19" t="s">
        <v>209</v>
      </c>
      <c r="Y44" s="41"/>
    </row>
    <row r="45" spans="5:25">
      <c r="E45" s="19" t="s">
        <v>96</v>
      </c>
      <c r="F45" s="19" t="s">
        <v>108</v>
      </c>
      <c r="T45" s="19" t="s">
        <v>209</v>
      </c>
      <c r="U45" s="19" t="s">
        <v>210</v>
      </c>
      <c r="Y45" s="41"/>
    </row>
    <row r="46" spans="5:25">
      <c r="E46" s="19" t="s">
        <v>97</v>
      </c>
      <c r="F46" s="19" t="s">
        <v>112</v>
      </c>
      <c r="T46" s="19" t="s">
        <v>210</v>
      </c>
      <c r="U46" s="19" t="s">
        <v>211</v>
      </c>
      <c r="Y46" s="41"/>
    </row>
    <row r="47" spans="5:25">
      <c r="E47" s="19" t="s">
        <v>98</v>
      </c>
      <c r="F47" s="19" t="s">
        <v>113</v>
      </c>
      <c r="T47" s="19" t="s">
        <v>211</v>
      </c>
      <c r="U47" s="19" t="s">
        <v>212</v>
      </c>
      <c r="Y47" s="41"/>
    </row>
    <row r="48" spans="5:25">
      <c r="E48" s="19" t="s">
        <v>99</v>
      </c>
      <c r="T48" s="19" t="s">
        <v>212</v>
      </c>
      <c r="U48" s="19" t="s">
        <v>213</v>
      </c>
      <c r="Y48" s="41"/>
    </row>
    <row r="49" spans="5:25">
      <c r="E49" s="19" t="s">
        <v>100</v>
      </c>
      <c r="T49" s="19" t="s">
        <v>213</v>
      </c>
      <c r="U49" s="19" t="s">
        <v>214</v>
      </c>
      <c r="Y49" s="41"/>
    </row>
    <row r="50" spans="5:25">
      <c r="E50" s="19" t="s">
        <v>101</v>
      </c>
      <c r="T50" s="19" t="s">
        <v>214</v>
      </c>
      <c r="U50" s="19" t="s">
        <v>215</v>
      </c>
      <c r="Y50" s="41"/>
    </row>
    <row r="51" spans="5:25">
      <c r="E51" s="19" t="s">
        <v>102</v>
      </c>
      <c r="T51" s="19" t="s">
        <v>215</v>
      </c>
      <c r="U51" s="19" t="s">
        <v>216</v>
      </c>
      <c r="Y51" s="41"/>
    </row>
    <row r="52" spans="5:25">
      <c r="E52" s="19" t="s">
        <v>103</v>
      </c>
      <c r="T52" s="19" t="s">
        <v>216</v>
      </c>
      <c r="U52" s="19" t="s">
        <v>217</v>
      </c>
      <c r="Y52" s="41"/>
    </row>
    <row r="53" spans="5:25">
      <c r="E53" s="19" t="s">
        <v>104</v>
      </c>
      <c r="T53" s="19" t="s">
        <v>217</v>
      </c>
      <c r="U53" s="19" t="s">
        <v>218</v>
      </c>
      <c r="Y53" s="41"/>
    </row>
    <row r="54" spans="5:25">
      <c r="E54" s="19" t="s">
        <v>105</v>
      </c>
      <c r="T54" s="19" t="s">
        <v>218</v>
      </c>
      <c r="U54" s="19" t="s">
        <v>219</v>
      </c>
      <c r="Y54" s="41"/>
    </row>
    <row r="55" spans="5:25">
      <c r="E55" s="19" t="s">
        <v>106</v>
      </c>
      <c r="T55" s="19" t="s">
        <v>219</v>
      </c>
      <c r="U55" s="19" t="s">
        <v>220</v>
      </c>
      <c r="Y55" s="41"/>
    </row>
    <row r="56" spans="5:25">
      <c r="E56" s="19" t="s">
        <v>107</v>
      </c>
      <c r="T56" s="19" t="s">
        <v>220</v>
      </c>
      <c r="U56" s="19" t="s">
        <v>221</v>
      </c>
      <c r="Y56" s="41"/>
    </row>
    <row r="57" spans="5:25">
      <c r="E57" s="19" t="s">
        <v>108</v>
      </c>
      <c r="T57" s="19" t="s">
        <v>221</v>
      </c>
      <c r="U57" s="19" t="s">
        <v>222</v>
      </c>
      <c r="Y57" s="41"/>
    </row>
    <row r="58" spans="5:25">
      <c r="T58" s="19" t="s">
        <v>222</v>
      </c>
      <c r="U58" s="19" t="s">
        <v>223</v>
      </c>
      <c r="Y58" s="41"/>
    </row>
    <row r="59" spans="5:25">
      <c r="T59" s="19" t="s">
        <v>223</v>
      </c>
      <c r="U59" s="19" t="s">
        <v>224</v>
      </c>
      <c r="Y59" s="41"/>
    </row>
    <row r="60" spans="5:25">
      <c r="T60" s="19" t="s">
        <v>224</v>
      </c>
      <c r="U60" s="19" t="s">
        <v>225</v>
      </c>
      <c r="Y60" s="41"/>
    </row>
    <row r="61" spans="5:25">
      <c r="T61" s="19" t="s">
        <v>225</v>
      </c>
      <c r="U61" s="19" t="s">
        <v>226</v>
      </c>
      <c r="Y61" s="41"/>
    </row>
    <row r="62" spans="5:25">
      <c r="T62" s="19" t="s">
        <v>226</v>
      </c>
      <c r="U62" s="19" t="s">
        <v>227</v>
      </c>
      <c r="Y62" s="41"/>
    </row>
    <row r="63" spans="5:25">
      <c r="T63" s="19" t="s">
        <v>227</v>
      </c>
      <c r="U63" s="19" t="s">
        <v>228</v>
      </c>
      <c r="Y63" s="41"/>
    </row>
    <row r="64" spans="5:25">
      <c r="T64" s="19" t="s">
        <v>228</v>
      </c>
      <c r="U64" s="19" t="s">
        <v>229</v>
      </c>
      <c r="Y64" s="41"/>
    </row>
    <row r="65" spans="1:25">
      <c r="T65" s="19" t="s">
        <v>229</v>
      </c>
      <c r="U65" s="19" t="s">
        <v>230</v>
      </c>
      <c r="Y65" s="41"/>
    </row>
    <row r="66" spans="1:25">
      <c r="T66" s="19" t="s">
        <v>230</v>
      </c>
      <c r="U66" s="19" t="s">
        <v>231</v>
      </c>
      <c r="Y66" s="41"/>
    </row>
    <row r="67" spans="1:25">
      <c r="T67" s="19" t="s">
        <v>231</v>
      </c>
      <c r="U67" s="19" t="s">
        <v>232</v>
      </c>
      <c r="Y67" s="41"/>
    </row>
    <row r="68" spans="1:25">
      <c r="T68" s="19" t="s">
        <v>232</v>
      </c>
      <c r="U68" s="19" t="s">
        <v>233</v>
      </c>
      <c r="Y68" s="41"/>
    </row>
    <row r="69" spans="1:25">
      <c r="T69" s="19" t="s">
        <v>233</v>
      </c>
      <c r="Y69" s="41"/>
    </row>
    <row r="70" spans="1:25">
      <c r="Y70" s="41"/>
    </row>
    <row r="71" spans="1:25" ht="15.75" thickBo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42"/>
    </row>
    <row r="72" spans="1:25">
      <c r="Y72" s="99"/>
    </row>
    <row r="73" spans="1:25">
      <c r="Y73" s="41"/>
    </row>
    <row r="74" spans="1:25">
      <c r="B74" s="275" t="s">
        <v>278</v>
      </c>
      <c r="C74" s="275"/>
      <c r="E74" s="275" t="s">
        <v>279</v>
      </c>
      <c r="F74" s="275"/>
      <c r="H74" s="275" t="s">
        <v>280</v>
      </c>
      <c r="I74" s="275"/>
      <c r="K74" s="275" t="s">
        <v>281</v>
      </c>
      <c r="L74" s="275"/>
      <c r="N74" s="275" t="s">
        <v>282</v>
      </c>
      <c r="O74" s="275"/>
      <c r="Q74" s="275" t="s">
        <v>283</v>
      </c>
      <c r="R74" s="275"/>
      <c r="T74" s="275" t="s">
        <v>284</v>
      </c>
      <c r="U74" s="275"/>
      <c r="W74" s="275" t="s">
        <v>285</v>
      </c>
      <c r="X74" s="275"/>
      <c r="Y74" s="41"/>
    </row>
    <row r="75" spans="1:25">
      <c r="B75" s="30" t="str">
        <f>"Spinglass "&amp;"("&amp;COUNTA(B76:B76)&amp;")"</f>
        <v>Spinglass (1)</v>
      </c>
      <c r="C75" s="30" t="str">
        <f>"Louvain "&amp;"("&amp;COUNTA(C76:C76)&amp;")"</f>
        <v>Louvain (0)</v>
      </c>
      <c r="E75" s="30" t="str">
        <f>"Spinglass "&amp;"("&amp;COUNTA(E76:E101)&amp;")"</f>
        <v>Spinglass (26)</v>
      </c>
      <c r="F75" s="30" t="str">
        <f>"Louvain "&amp;"("&amp;COUNTA(F76:F107)&amp;")"</f>
        <v>Louvain (32)</v>
      </c>
      <c r="H75" s="30" t="str">
        <f>"Spinglass "&amp;"("&amp;COUNTA(H76:H130)&amp;")"</f>
        <v>Spinglass (55)</v>
      </c>
      <c r="I75" s="30" t="str">
        <f>"Louvain "&amp;"("&amp;COUNTA(I76:I127)&amp;")"</f>
        <v>Louvain (52)</v>
      </c>
      <c r="K75" s="30" t="str">
        <f>"Spinglass "&amp;"("&amp;COUNTA(K76:K142)&amp;")"</f>
        <v>Spinglass (67)</v>
      </c>
      <c r="L75" s="30" t="str">
        <f>"Louvain "&amp;"("&amp;COUNTA(L76:L143)&amp;")"</f>
        <v>Louvain (68)</v>
      </c>
      <c r="N75" s="30" t="str">
        <f>"Spinglass "&amp;"("&amp;COUNTA(N76:N121)&amp;")"</f>
        <v>Spinglass (46)</v>
      </c>
      <c r="O75" s="30" t="str">
        <f>"Louvain "&amp;"("&amp;COUNTA(O76:O123)&amp;")"</f>
        <v>Louvain (48)</v>
      </c>
      <c r="Q75" s="30" t="str">
        <f>"Spinglass "&amp;"("&amp;COUNTA(Q76:Q76)&amp;")"</f>
        <v>Spinglass (1)</v>
      </c>
      <c r="R75" s="30" t="str">
        <f>"Louvain "&amp;"("&amp;COUNTA(R76:R76)&amp;")"</f>
        <v>Louvain (0)</v>
      </c>
      <c r="T75" s="30" t="str">
        <f>"Spinglass "&amp;"("&amp;COUNTA(T76:T91)&amp;")"</f>
        <v>Spinglass (16)</v>
      </c>
      <c r="U75" s="30" t="str">
        <f>"Louvain "&amp;"("&amp;COUNTA(U76:U87)&amp;")"</f>
        <v>Louvain (12)</v>
      </c>
      <c r="W75" s="30" t="str">
        <f>"Spinglass "&amp;"("&amp;ROWS(W76:W86)&amp;")"</f>
        <v>Spinglass (11)</v>
      </c>
      <c r="X75" s="30" t="str">
        <f>"Louvain "&amp;"("&amp;COUNTA(X76:X86)&amp;")"</f>
        <v>Louvain (11)</v>
      </c>
      <c r="Y75" s="41"/>
    </row>
    <row r="76" spans="1:25">
      <c r="B76" s="19" t="s">
        <v>128</v>
      </c>
      <c r="C76" s="1"/>
      <c r="E76" s="101" t="s">
        <v>58</v>
      </c>
      <c r="F76" s="19" t="s">
        <v>58</v>
      </c>
      <c r="H76" s="19" t="s">
        <v>61</v>
      </c>
      <c r="I76" s="19" t="s">
        <v>61</v>
      </c>
      <c r="K76" s="101" t="s">
        <v>169</v>
      </c>
      <c r="L76" s="19" t="s">
        <v>169</v>
      </c>
      <c r="N76" s="101" t="s">
        <v>114</v>
      </c>
      <c r="O76" s="19" t="s">
        <v>114</v>
      </c>
      <c r="Q76" s="19" t="s">
        <v>65</v>
      </c>
      <c r="R76" s="102"/>
      <c r="T76" s="19" t="s">
        <v>56</v>
      </c>
      <c r="U76" s="19" t="s">
        <v>56</v>
      </c>
      <c r="W76" s="19" t="s">
        <v>235</v>
      </c>
      <c r="X76" s="19" t="s">
        <v>70</v>
      </c>
      <c r="Y76" s="41"/>
    </row>
    <row r="77" spans="1:25">
      <c r="E77" s="101" t="s">
        <v>59</v>
      </c>
      <c r="F77" s="19" t="s">
        <v>59</v>
      </c>
      <c r="H77" s="19" t="s">
        <v>234</v>
      </c>
      <c r="I77" s="19" t="s">
        <v>234</v>
      </c>
      <c r="K77" s="101" t="s">
        <v>170</v>
      </c>
      <c r="L77" s="19" t="s">
        <v>170</v>
      </c>
      <c r="N77" s="101" t="s">
        <v>60</v>
      </c>
      <c r="O77" s="19" t="s">
        <v>60</v>
      </c>
      <c r="T77" s="19" t="s">
        <v>57</v>
      </c>
      <c r="U77" s="19" t="s">
        <v>57</v>
      </c>
      <c r="W77" s="19" t="s">
        <v>240</v>
      </c>
      <c r="X77" s="19" t="s">
        <v>79</v>
      </c>
      <c r="Y77" s="41"/>
    </row>
    <row r="78" spans="1:25">
      <c r="E78" s="101" t="s">
        <v>151</v>
      </c>
      <c r="F78" s="19" t="s">
        <v>151</v>
      </c>
      <c r="H78" s="19" t="s">
        <v>62</v>
      </c>
      <c r="I78" s="19" t="s">
        <v>62</v>
      </c>
      <c r="K78" s="101" t="s">
        <v>171</v>
      </c>
      <c r="L78" s="19" t="s">
        <v>171</v>
      </c>
      <c r="N78" s="101" t="s">
        <v>63</v>
      </c>
      <c r="O78" s="19" t="s">
        <v>63</v>
      </c>
      <c r="T78" s="19" t="s">
        <v>46</v>
      </c>
      <c r="U78" s="19" t="s">
        <v>46</v>
      </c>
      <c r="W78" s="19" t="s">
        <v>241</v>
      </c>
      <c r="X78" s="19" t="s">
        <v>84</v>
      </c>
      <c r="Y78" s="41"/>
    </row>
    <row r="79" spans="1:25">
      <c r="E79" s="101" t="s">
        <v>64</v>
      </c>
      <c r="F79" s="19" t="s">
        <v>64</v>
      </c>
      <c r="H79" s="19" t="s">
        <v>236</v>
      </c>
      <c r="I79" s="19" t="s">
        <v>235</v>
      </c>
      <c r="K79" s="101" t="s">
        <v>172</v>
      </c>
      <c r="L79" s="19" t="s">
        <v>172</v>
      </c>
      <c r="N79" s="101" t="s">
        <v>115</v>
      </c>
      <c r="O79" s="19" t="s">
        <v>115</v>
      </c>
      <c r="T79" s="19" t="s">
        <v>71</v>
      </c>
      <c r="U79" s="19" t="s">
        <v>47</v>
      </c>
      <c r="W79" s="19" t="s">
        <v>124</v>
      </c>
      <c r="X79" s="19" t="s">
        <v>86</v>
      </c>
      <c r="Y79" s="41"/>
    </row>
    <row r="80" spans="1:25">
      <c r="E80" s="101" t="s">
        <v>152</v>
      </c>
      <c r="F80" s="19" t="s">
        <v>152</v>
      </c>
      <c r="H80" s="19" t="s">
        <v>67</v>
      </c>
      <c r="I80" s="19" t="s">
        <v>65</v>
      </c>
      <c r="K80" s="101" t="s">
        <v>173</v>
      </c>
      <c r="L80" s="19" t="s">
        <v>173</v>
      </c>
      <c r="N80" s="101" t="s">
        <v>69</v>
      </c>
      <c r="O80" s="19" t="s">
        <v>69</v>
      </c>
      <c r="T80" s="19" t="s">
        <v>47</v>
      </c>
      <c r="U80" s="19" t="s">
        <v>247</v>
      </c>
      <c r="W80" s="19" t="s">
        <v>243</v>
      </c>
      <c r="X80" s="19" t="s">
        <v>87</v>
      </c>
      <c r="Y80" s="41"/>
    </row>
    <row r="81" spans="5:25">
      <c r="E81" s="101" t="s">
        <v>153</v>
      </c>
      <c r="F81" s="19" t="s">
        <v>153</v>
      </c>
      <c r="H81" s="19" t="s">
        <v>70</v>
      </c>
      <c r="I81" s="19" t="s">
        <v>236</v>
      </c>
      <c r="K81" s="101" t="s">
        <v>174</v>
      </c>
      <c r="L81" s="19" t="s">
        <v>174</v>
      </c>
      <c r="N81" s="101" t="s">
        <v>116</v>
      </c>
      <c r="O81" s="19" t="s">
        <v>116</v>
      </c>
      <c r="T81" s="19" t="s">
        <v>247</v>
      </c>
      <c r="U81" s="19" t="s">
        <v>48</v>
      </c>
      <c r="W81" s="19" t="s">
        <v>248</v>
      </c>
      <c r="X81" s="19" t="s">
        <v>90</v>
      </c>
      <c r="Y81" s="41"/>
    </row>
    <row r="82" spans="5:25">
      <c r="E82" s="101" t="s">
        <v>154</v>
      </c>
      <c r="F82" s="19" t="s">
        <v>154</v>
      </c>
      <c r="H82" s="19" t="s">
        <v>73</v>
      </c>
      <c r="I82" s="19" t="s">
        <v>67</v>
      </c>
      <c r="K82" s="101" t="s">
        <v>175</v>
      </c>
      <c r="L82" s="19" t="s">
        <v>175</v>
      </c>
      <c r="N82" s="101" t="s">
        <v>117</v>
      </c>
      <c r="O82" s="19" t="s">
        <v>117</v>
      </c>
      <c r="T82" s="19" t="s">
        <v>48</v>
      </c>
      <c r="U82" s="19" t="s">
        <v>49</v>
      </c>
      <c r="W82" s="19" t="s">
        <v>258</v>
      </c>
      <c r="X82" s="19" t="s">
        <v>91</v>
      </c>
      <c r="Y82" s="41"/>
    </row>
    <row r="83" spans="5:25">
      <c r="E83" s="101" t="s">
        <v>66</v>
      </c>
      <c r="F83" s="19" t="s">
        <v>66</v>
      </c>
      <c r="H83" s="19" t="s">
        <v>74</v>
      </c>
      <c r="I83" s="19" t="s">
        <v>73</v>
      </c>
      <c r="K83" s="101" t="s">
        <v>176</v>
      </c>
      <c r="L83" s="19" t="s">
        <v>176</v>
      </c>
      <c r="N83" s="101" t="s">
        <v>76</v>
      </c>
      <c r="O83" s="19" t="s">
        <v>76</v>
      </c>
      <c r="T83" s="19" t="s">
        <v>49</v>
      </c>
      <c r="U83" s="19" t="s">
        <v>50</v>
      </c>
      <c r="W83" s="19" t="s">
        <v>259</v>
      </c>
      <c r="X83" s="19" t="s">
        <v>93</v>
      </c>
      <c r="Y83" s="41"/>
    </row>
    <row r="84" spans="5:25">
      <c r="E84" s="101" t="s">
        <v>68</v>
      </c>
      <c r="F84" s="19" t="s">
        <v>68</v>
      </c>
      <c r="H84" s="19" t="s">
        <v>75</v>
      </c>
      <c r="I84" s="19" t="s">
        <v>74</v>
      </c>
      <c r="K84" s="101" t="s">
        <v>177</v>
      </c>
      <c r="L84" s="19" t="s">
        <v>177</v>
      </c>
      <c r="N84" s="101" t="s">
        <v>118</v>
      </c>
      <c r="O84" s="19" t="s">
        <v>118</v>
      </c>
      <c r="T84" s="19" t="s">
        <v>50</v>
      </c>
      <c r="U84" s="19" t="s">
        <v>51</v>
      </c>
      <c r="W84" s="19" t="s">
        <v>260</v>
      </c>
      <c r="X84" s="19" t="s">
        <v>100</v>
      </c>
      <c r="Y84" s="41"/>
    </row>
    <row r="85" spans="5:25">
      <c r="E85" s="101" t="s">
        <v>155</v>
      </c>
      <c r="F85" s="19" t="s">
        <v>71</v>
      </c>
      <c r="H85" s="19" t="s">
        <v>237</v>
      </c>
      <c r="I85" s="19" t="s">
        <v>75</v>
      </c>
      <c r="K85" s="101" t="s">
        <v>178</v>
      </c>
      <c r="L85" s="19" t="s">
        <v>178</v>
      </c>
      <c r="N85" s="101" t="s">
        <v>77</v>
      </c>
      <c r="O85" s="19" t="s">
        <v>77</v>
      </c>
      <c r="T85" s="19" t="s">
        <v>51</v>
      </c>
      <c r="U85" s="19" t="s">
        <v>53</v>
      </c>
      <c r="W85" s="19" t="s">
        <v>261</v>
      </c>
      <c r="X85" s="19" t="s">
        <v>102</v>
      </c>
      <c r="Y85" s="41"/>
    </row>
    <row r="86" spans="5:25">
      <c r="E86" s="101" t="s">
        <v>72</v>
      </c>
      <c r="F86" s="19" t="s">
        <v>155</v>
      </c>
      <c r="H86" s="19" t="s">
        <v>78</v>
      </c>
      <c r="I86" s="19" t="s">
        <v>237</v>
      </c>
      <c r="K86" s="101" t="s">
        <v>179</v>
      </c>
      <c r="L86" s="19" t="s">
        <v>179</v>
      </c>
      <c r="N86" s="101" t="s">
        <v>119</v>
      </c>
      <c r="O86" s="19" t="s">
        <v>119</v>
      </c>
      <c r="T86" s="19" t="s">
        <v>52</v>
      </c>
      <c r="U86" s="19" t="s">
        <v>54</v>
      </c>
      <c r="W86" s="19" t="s">
        <v>137</v>
      </c>
      <c r="X86" s="19" t="s">
        <v>103</v>
      </c>
      <c r="Y86" s="41"/>
    </row>
    <row r="87" spans="5:25">
      <c r="E87" s="101" t="s">
        <v>156</v>
      </c>
      <c r="F87" s="19" t="s">
        <v>72</v>
      </c>
      <c r="H87" s="19" t="s">
        <v>238</v>
      </c>
      <c r="I87" s="19" t="s">
        <v>238</v>
      </c>
      <c r="K87" s="101" t="s">
        <v>180</v>
      </c>
      <c r="L87" s="19" t="s">
        <v>180</v>
      </c>
      <c r="N87" s="101" t="s">
        <v>120</v>
      </c>
      <c r="O87" s="19" t="s">
        <v>120</v>
      </c>
      <c r="T87" s="19" t="s">
        <v>53</v>
      </c>
      <c r="U87" s="19" t="s">
        <v>55</v>
      </c>
      <c r="Y87" s="41"/>
    </row>
    <row r="88" spans="5:25">
      <c r="E88" s="101" t="s">
        <v>80</v>
      </c>
      <c r="F88" s="19" t="s">
        <v>78</v>
      </c>
      <c r="H88" s="19" t="s">
        <v>239</v>
      </c>
      <c r="I88" s="19" t="s">
        <v>239</v>
      </c>
      <c r="K88" s="101" t="s">
        <v>181</v>
      </c>
      <c r="L88" s="19" t="s">
        <v>181</v>
      </c>
      <c r="N88" s="101" t="s">
        <v>121</v>
      </c>
      <c r="O88" s="19" t="s">
        <v>121</v>
      </c>
      <c r="T88" s="19" t="s">
        <v>54</v>
      </c>
      <c r="Y88" s="41"/>
    </row>
    <row r="89" spans="5:25">
      <c r="E89" s="101" t="s">
        <v>157</v>
      </c>
      <c r="F89" s="19" t="s">
        <v>156</v>
      </c>
      <c r="H89" s="19" t="s">
        <v>79</v>
      </c>
      <c r="I89" s="19" t="s">
        <v>240</v>
      </c>
      <c r="K89" s="101" t="s">
        <v>182</v>
      </c>
      <c r="L89" s="19" t="s">
        <v>182</v>
      </c>
      <c r="N89" s="101" t="s">
        <v>122</v>
      </c>
      <c r="O89" s="19" t="s">
        <v>122</v>
      </c>
      <c r="T89" s="19" t="s">
        <v>98</v>
      </c>
      <c r="Y89" s="41"/>
    </row>
    <row r="90" spans="5:25">
      <c r="E90" s="101" t="s">
        <v>158</v>
      </c>
      <c r="F90" s="19" t="s">
        <v>80</v>
      </c>
      <c r="H90" s="19" t="s">
        <v>81</v>
      </c>
      <c r="I90" s="19" t="s">
        <v>241</v>
      </c>
      <c r="K90" s="101" t="s">
        <v>183</v>
      </c>
      <c r="L90" s="19" t="s">
        <v>183</v>
      </c>
      <c r="N90" s="101" t="s">
        <v>110</v>
      </c>
      <c r="O90" s="19" t="s">
        <v>110</v>
      </c>
      <c r="T90" s="19" t="s">
        <v>55</v>
      </c>
      <c r="Y90" s="41"/>
    </row>
    <row r="91" spans="5:25">
      <c r="E91" s="101" t="s">
        <v>88</v>
      </c>
      <c r="F91" s="19" t="s">
        <v>157</v>
      </c>
      <c r="H91" s="19" t="s">
        <v>244</v>
      </c>
      <c r="I91" s="19" t="s">
        <v>124</v>
      </c>
      <c r="K91" s="101" t="s">
        <v>184</v>
      </c>
      <c r="L91" s="19" t="s">
        <v>184</v>
      </c>
      <c r="N91" s="101" t="s">
        <v>123</v>
      </c>
      <c r="O91" s="19" t="s">
        <v>123</v>
      </c>
      <c r="T91" s="19" t="s">
        <v>104</v>
      </c>
      <c r="Y91" s="41"/>
    </row>
    <row r="92" spans="5:25">
      <c r="E92" s="101" t="s">
        <v>160</v>
      </c>
      <c r="F92" s="19" t="s">
        <v>158</v>
      </c>
      <c r="H92" s="19" t="s">
        <v>245</v>
      </c>
      <c r="I92" s="19" t="s">
        <v>81</v>
      </c>
      <c r="K92" s="101" t="s">
        <v>185</v>
      </c>
      <c r="L92" s="19" t="s">
        <v>185</v>
      </c>
      <c r="N92" s="101" t="s">
        <v>82</v>
      </c>
      <c r="O92" s="19" t="s">
        <v>82</v>
      </c>
      <c r="Y92" s="41"/>
    </row>
    <row r="93" spans="5:25">
      <c r="E93" s="101" t="s">
        <v>161</v>
      </c>
      <c r="F93" s="19" t="s">
        <v>88</v>
      </c>
      <c r="H93" s="19" t="s">
        <v>83</v>
      </c>
      <c r="I93" s="19" t="s">
        <v>243</v>
      </c>
      <c r="K93" s="101" t="s">
        <v>186</v>
      </c>
      <c r="L93" s="19" t="s">
        <v>186</v>
      </c>
      <c r="N93" s="101" t="s">
        <v>111</v>
      </c>
      <c r="O93" s="19" t="s">
        <v>111</v>
      </c>
      <c r="Y93" s="41"/>
    </row>
    <row r="94" spans="5:25">
      <c r="E94" s="101" t="s">
        <v>162</v>
      </c>
      <c r="F94" s="19" t="s">
        <v>160</v>
      </c>
      <c r="H94" s="19" t="s">
        <v>84</v>
      </c>
      <c r="I94" s="19" t="s">
        <v>244</v>
      </c>
      <c r="K94" s="101" t="s">
        <v>187</v>
      </c>
      <c r="L94" s="19" t="s">
        <v>187</v>
      </c>
      <c r="N94" s="101" t="s">
        <v>125</v>
      </c>
      <c r="O94" s="19" t="s">
        <v>125</v>
      </c>
      <c r="Y94" s="41"/>
    </row>
    <row r="95" spans="5:25">
      <c r="E95" s="101" t="s">
        <v>109</v>
      </c>
      <c r="F95" s="19" t="s">
        <v>161</v>
      </c>
      <c r="H95" s="19" t="s">
        <v>130</v>
      </c>
      <c r="I95" s="19" t="s">
        <v>245</v>
      </c>
      <c r="K95" s="101" t="s">
        <v>188</v>
      </c>
      <c r="L95" s="19" t="s">
        <v>188</v>
      </c>
      <c r="N95" s="101" t="s">
        <v>126</v>
      </c>
      <c r="O95" s="19" t="s">
        <v>126</v>
      </c>
      <c r="Y95" s="41"/>
    </row>
    <row r="96" spans="5:25">
      <c r="E96" s="101" t="s">
        <v>163</v>
      </c>
      <c r="F96" s="19" t="s">
        <v>162</v>
      </c>
      <c r="H96" s="19" t="s">
        <v>131</v>
      </c>
      <c r="I96" s="19" t="s">
        <v>83</v>
      </c>
      <c r="K96" s="101" t="s">
        <v>189</v>
      </c>
      <c r="L96" s="19" t="s">
        <v>189</v>
      </c>
      <c r="N96" s="101" t="s">
        <v>127</v>
      </c>
      <c r="O96" s="19" t="s">
        <v>127</v>
      </c>
      <c r="Y96" s="41"/>
    </row>
    <row r="97" spans="5:25">
      <c r="E97" s="101" t="s">
        <v>165</v>
      </c>
      <c r="F97" s="19" t="s">
        <v>109</v>
      </c>
      <c r="H97" s="19" t="s">
        <v>246</v>
      </c>
      <c r="I97" s="19" t="s">
        <v>130</v>
      </c>
      <c r="K97" s="101" t="s">
        <v>190</v>
      </c>
      <c r="L97" s="19" t="s">
        <v>190</v>
      </c>
      <c r="N97" s="101" t="s">
        <v>129</v>
      </c>
      <c r="O97" s="19" t="s">
        <v>128</v>
      </c>
      <c r="Y97" s="41"/>
    </row>
    <row r="98" spans="5:25">
      <c r="E98" s="101" t="s">
        <v>99</v>
      </c>
      <c r="F98" s="19" t="s">
        <v>163</v>
      </c>
      <c r="H98" s="19" t="s">
        <v>86</v>
      </c>
      <c r="I98" s="19" t="s">
        <v>131</v>
      </c>
      <c r="K98" s="101" t="s">
        <v>242</v>
      </c>
      <c r="L98" s="19" t="s">
        <v>242</v>
      </c>
      <c r="N98" s="101" t="s">
        <v>85</v>
      </c>
      <c r="O98" s="19" t="s">
        <v>129</v>
      </c>
      <c r="Y98" s="41"/>
    </row>
    <row r="99" spans="5:25">
      <c r="E99" s="101" t="s">
        <v>166</v>
      </c>
      <c r="F99" s="19" t="s">
        <v>92</v>
      </c>
      <c r="H99" s="19" t="s">
        <v>87</v>
      </c>
      <c r="I99" s="19" t="s">
        <v>246</v>
      </c>
      <c r="K99" s="101" t="s">
        <v>191</v>
      </c>
      <c r="L99" s="19" t="s">
        <v>191</v>
      </c>
      <c r="N99" s="101" t="s">
        <v>132</v>
      </c>
      <c r="O99" s="19" t="s">
        <v>85</v>
      </c>
      <c r="Y99" s="41"/>
    </row>
    <row r="100" spans="5:25">
      <c r="E100" s="101" t="s">
        <v>167</v>
      </c>
      <c r="F100" s="19" t="s">
        <v>164</v>
      </c>
      <c r="H100" s="19" t="s">
        <v>249</v>
      </c>
      <c r="I100" s="19" t="s">
        <v>248</v>
      </c>
      <c r="K100" s="101" t="s">
        <v>192</v>
      </c>
      <c r="L100" s="19" t="s">
        <v>192</v>
      </c>
      <c r="N100" s="101" t="s">
        <v>133</v>
      </c>
      <c r="O100" s="19" t="s">
        <v>132</v>
      </c>
      <c r="Y100" s="41"/>
    </row>
    <row r="101" spans="5:25">
      <c r="E101" s="101" t="s">
        <v>168</v>
      </c>
      <c r="F101" s="19" t="s">
        <v>165</v>
      </c>
      <c r="H101" s="19" t="s">
        <v>89</v>
      </c>
      <c r="I101" s="19" t="s">
        <v>249</v>
      </c>
      <c r="K101" s="101" t="s">
        <v>193</v>
      </c>
      <c r="L101" s="19" t="s">
        <v>193</v>
      </c>
      <c r="N101" s="101" t="s">
        <v>134</v>
      </c>
      <c r="O101" s="19" t="s">
        <v>133</v>
      </c>
      <c r="Y101" s="41"/>
    </row>
    <row r="102" spans="5:25">
      <c r="F102" s="19" t="s">
        <v>98</v>
      </c>
      <c r="H102" s="19" t="s">
        <v>250</v>
      </c>
      <c r="I102" s="19" t="s">
        <v>89</v>
      </c>
      <c r="K102" s="101" t="s">
        <v>194</v>
      </c>
      <c r="L102" s="19" t="s">
        <v>194</v>
      </c>
      <c r="N102" s="101" t="s">
        <v>135</v>
      </c>
      <c r="O102" s="19" t="s">
        <v>134</v>
      </c>
      <c r="Y102" s="41"/>
    </row>
    <row r="103" spans="5:25">
      <c r="F103" s="19" t="s">
        <v>99</v>
      </c>
      <c r="H103" s="19" t="s">
        <v>251</v>
      </c>
      <c r="I103" s="19" t="s">
        <v>250</v>
      </c>
      <c r="K103" s="101" t="s">
        <v>195</v>
      </c>
      <c r="L103" s="19" t="s">
        <v>195</v>
      </c>
      <c r="N103" s="101" t="s">
        <v>204</v>
      </c>
      <c r="O103" s="19" t="s">
        <v>135</v>
      </c>
      <c r="Y103" s="41"/>
    </row>
    <row r="104" spans="5:25">
      <c r="F104" s="19" t="s">
        <v>104</v>
      </c>
      <c r="H104" s="19" t="s">
        <v>252</v>
      </c>
      <c r="I104" s="19" t="s">
        <v>251</v>
      </c>
      <c r="K104" s="101" t="s">
        <v>196</v>
      </c>
      <c r="L104" s="19" t="s">
        <v>196</v>
      </c>
      <c r="N104" s="101" t="s">
        <v>92</v>
      </c>
      <c r="O104" s="19" t="s">
        <v>204</v>
      </c>
      <c r="Y104" s="41"/>
    </row>
    <row r="105" spans="5:25">
      <c r="F105" s="19" t="s">
        <v>166</v>
      </c>
      <c r="H105" s="19" t="s">
        <v>253</v>
      </c>
      <c r="I105" s="19" t="s">
        <v>252</v>
      </c>
      <c r="K105" s="101" t="s">
        <v>197</v>
      </c>
      <c r="L105" s="19" t="s">
        <v>197</v>
      </c>
      <c r="N105" s="101" t="s">
        <v>136</v>
      </c>
      <c r="O105" s="19" t="s">
        <v>136</v>
      </c>
      <c r="Y105" s="41"/>
    </row>
    <row r="106" spans="5:25">
      <c r="F106" s="19" t="s">
        <v>167</v>
      </c>
      <c r="H106" s="19" t="s">
        <v>254</v>
      </c>
      <c r="I106" s="19" t="s">
        <v>253</v>
      </c>
      <c r="K106" s="101" t="s">
        <v>198</v>
      </c>
      <c r="L106" s="19" t="s">
        <v>198</v>
      </c>
      <c r="N106" s="101" t="s">
        <v>138</v>
      </c>
      <c r="O106" s="19" t="s">
        <v>138</v>
      </c>
      <c r="Y106" s="41"/>
    </row>
    <row r="107" spans="5:25">
      <c r="F107" s="19" t="s">
        <v>168</v>
      </c>
      <c r="H107" s="19" t="s">
        <v>255</v>
      </c>
      <c r="I107" s="19" t="s">
        <v>254</v>
      </c>
      <c r="K107" s="101" t="s">
        <v>199</v>
      </c>
      <c r="L107" s="19" t="s">
        <v>199</v>
      </c>
      <c r="N107" s="101" t="s">
        <v>97</v>
      </c>
      <c r="O107" s="19" t="s">
        <v>97</v>
      </c>
      <c r="Y107" s="41"/>
    </row>
    <row r="108" spans="5:25">
      <c r="H108" s="19" t="s">
        <v>256</v>
      </c>
      <c r="I108" s="19" t="s">
        <v>255</v>
      </c>
      <c r="K108" s="101" t="s">
        <v>200</v>
      </c>
      <c r="L108" s="19" t="s">
        <v>200</v>
      </c>
      <c r="N108" s="101" t="s">
        <v>139</v>
      </c>
      <c r="O108" s="19" t="s">
        <v>139</v>
      </c>
      <c r="Y108" s="41"/>
    </row>
    <row r="109" spans="5:25">
      <c r="H109" s="19" t="s">
        <v>257</v>
      </c>
      <c r="I109" s="19" t="s">
        <v>256</v>
      </c>
      <c r="K109" s="101" t="s">
        <v>201</v>
      </c>
      <c r="L109" s="19" t="s">
        <v>201</v>
      </c>
      <c r="N109" s="101" t="s">
        <v>140</v>
      </c>
      <c r="O109" s="19" t="s">
        <v>101</v>
      </c>
      <c r="Y109" s="41"/>
    </row>
    <row r="110" spans="5:25">
      <c r="H110" s="19" t="s">
        <v>90</v>
      </c>
      <c r="I110" s="19" t="s">
        <v>257</v>
      </c>
      <c r="K110" s="101" t="s">
        <v>202</v>
      </c>
      <c r="L110" s="19" t="s">
        <v>202</v>
      </c>
      <c r="N110" s="101" t="s">
        <v>141</v>
      </c>
      <c r="O110" s="19" t="s">
        <v>140</v>
      </c>
      <c r="Y110" s="41"/>
    </row>
    <row r="111" spans="5:25">
      <c r="H111" s="19" t="s">
        <v>91</v>
      </c>
      <c r="I111" s="19" t="s">
        <v>258</v>
      </c>
      <c r="K111" s="101" t="s">
        <v>203</v>
      </c>
      <c r="L111" s="19" t="s">
        <v>203</v>
      </c>
      <c r="N111" s="101" t="s">
        <v>142</v>
      </c>
      <c r="O111" s="19" t="s">
        <v>141</v>
      </c>
      <c r="Y111" s="41"/>
    </row>
    <row r="112" spans="5:25">
      <c r="H112" s="19" t="s">
        <v>93</v>
      </c>
      <c r="I112" s="19" t="s">
        <v>259</v>
      </c>
      <c r="K112" s="101" t="s">
        <v>205</v>
      </c>
      <c r="L112" s="19" t="s">
        <v>205</v>
      </c>
      <c r="N112" s="101" t="s">
        <v>268</v>
      </c>
      <c r="O112" s="19" t="s">
        <v>142</v>
      </c>
      <c r="Y112" s="41"/>
    </row>
    <row r="113" spans="8:25">
      <c r="H113" s="19" t="s">
        <v>94</v>
      </c>
      <c r="I113" s="19" t="s">
        <v>260</v>
      </c>
      <c r="K113" s="101" t="s">
        <v>206</v>
      </c>
      <c r="L113" s="19" t="s">
        <v>206</v>
      </c>
      <c r="N113" s="101" t="s">
        <v>143</v>
      </c>
      <c r="O113" s="19" t="s">
        <v>268</v>
      </c>
      <c r="Y113" s="41"/>
    </row>
    <row r="114" spans="8:25">
      <c r="H114" s="19" t="s">
        <v>95</v>
      </c>
      <c r="I114" s="19" t="s">
        <v>261</v>
      </c>
      <c r="K114" s="101" t="s">
        <v>159</v>
      </c>
      <c r="L114" s="19" t="s">
        <v>159</v>
      </c>
      <c r="N114" s="101" t="s">
        <v>144</v>
      </c>
      <c r="O114" s="19" t="s">
        <v>143</v>
      </c>
      <c r="Y114" s="41"/>
    </row>
    <row r="115" spans="8:25">
      <c r="H115" s="19" t="s">
        <v>96</v>
      </c>
      <c r="I115" s="19" t="s">
        <v>94</v>
      </c>
      <c r="K115" s="101" t="s">
        <v>207</v>
      </c>
      <c r="L115" s="19" t="s">
        <v>207</v>
      </c>
      <c r="N115" s="101" t="s">
        <v>145</v>
      </c>
      <c r="O115" s="19" t="s">
        <v>144</v>
      </c>
      <c r="Y115" s="41"/>
    </row>
    <row r="116" spans="8:25">
      <c r="H116" s="19" t="s">
        <v>262</v>
      </c>
      <c r="I116" s="19" t="s">
        <v>95</v>
      </c>
      <c r="K116" s="101" t="s">
        <v>208</v>
      </c>
      <c r="L116" s="19" t="s">
        <v>208</v>
      </c>
      <c r="N116" s="101" t="s">
        <v>106</v>
      </c>
      <c r="O116" s="19" t="s">
        <v>145</v>
      </c>
      <c r="Y116" s="41"/>
    </row>
    <row r="117" spans="8:25">
      <c r="H117" s="19" t="s">
        <v>263</v>
      </c>
      <c r="I117" s="19" t="s">
        <v>96</v>
      </c>
      <c r="K117" s="101" t="s">
        <v>209</v>
      </c>
      <c r="L117" s="19" t="s">
        <v>52</v>
      </c>
      <c r="N117" s="101" t="s">
        <v>146</v>
      </c>
      <c r="O117" s="19" t="s">
        <v>106</v>
      </c>
      <c r="Y117" s="41"/>
    </row>
    <row r="118" spans="8:25">
      <c r="H118" s="19" t="s">
        <v>164</v>
      </c>
      <c r="I118" s="19" t="s">
        <v>262</v>
      </c>
      <c r="K118" s="101" t="s">
        <v>210</v>
      </c>
      <c r="L118" s="19" t="s">
        <v>209</v>
      </c>
      <c r="N118" s="101" t="s">
        <v>147</v>
      </c>
      <c r="O118" s="19" t="s">
        <v>107</v>
      </c>
      <c r="Y118" s="41"/>
    </row>
    <row r="119" spans="8:25">
      <c r="H119" s="19" t="s">
        <v>264</v>
      </c>
      <c r="I119" s="19" t="s">
        <v>263</v>
      </c>
      <c r="K119" s="101" t="s">
        <v>211</v>
      </c>
      <c r="L119" s="19" t="s">
        <v>210</v>
      </c>
      <c r="N119" s="101" t="s">
        <v>148</v>
      </c>
      <c r="O119" s="19" t="s">
        <v>146</v>
      </c>
      <c r="Y119" s="41"/>
    </row>
    <row r="120" spans="8:25">
      <c r="H120" s="19" t="s">
        <v>265</v>
      </c>
      <c r="I120" s="19" t="s">
        <v>137</v>
      </c>
      <c r="K120" s="101" t="s">
        <v>212</v>
      </c>
      <c r="L120" s="19" t="s">
        <v>211</v>
      </c>
      <c r="N120" s="101" t="s">
        <v>150</v>
      </c>
      <c r="O120" s="19" t="s">
        <v>147</v>
      </c>
      <c r="Y120" s="41"/>
    </row>
    <row r="121" spans="8:25">
      <c r="H121" s="19" t="s">
        <v>266</v>
      </c>
      <c r="I121" s="19" t="s">
        <v>264</v>
      </c>
      <c r="K121" s="101" t="s">
        <v>213</v>
      </c>
      <c r="L121" s="19" t="s">
        <v>212</v>
      </c>
      <c r="N121" s="101" t="s">
        <v>113</v>
      </c>
      <c r="O121" s="19" t="s">
        <v>148</v>
      </c>
      <c r="Y121" s="41"/>
    </row>
    <row r="122" spans="8:25">
      <c r="H122" s="19" t="s">
        <v>100</v>
      </c>
      <c r="I122" s="19" t="s">
        <v>265</v>
      </c>
      <c r="K122" s="101" t="s">
        <v>214</v>
      </c>
      <c r="L122" s="19" t="s">
        <v>213</v>
      </c>
      <c r="O122" s="19" t="s">
        <v>150</v>
      </c>
      <c r="Y122" s="41"/>
    </row>
    <row r="123" spans="8:25">
      <c r="H123" s="19" t="s">
        <v>101</v>
      </c>
      <c r="I123" s="19" t="s">
        <v>266</v>
      </c>
      <c r="K123" s="101" t="s">
        <v>215</v>
      </c>
      <c r="L123" s="19" t="s">
        <v>214</v>
      </c>
      <c r="O123" s="19" t="s">
        <v>113</v>
      </c>
      <c r="Y123" s="41"/>
    </row>
    <row r="124" spans="8:25">
      <c r="H124" s="19" t="s">
        <v>102</v>
      </c>
      <c r="I124" s="19" t="s">
        <v>267</v>
      </c>
      <c r="K124" s="101" t="s">
        <v>216</v>
      </c>
      <c r="L124" s="19" t="s">
        <v>215</v>
      </c>
      <c r="Y124" s="41"/>
    </row>
    <row r="125" spans="8:25">
      <c r="H125" s="19" t="s">
        <v>267</v>
      </c>
      <c r="I125" s="19" t="s">
        <v>105</v>
      </c>
      <c r="K125" s="101" t="s">
        <v>217</v>
      </c>
      <c r="L125" s="19" t="s">
        <v>216</v>
      </c>
      <c r="Y125" s="41"/>
    </row>
    <row r="126" spans="8:25">
      <c r="H126" s="19" t="s">
        <v>103</v>
      </c>
      <c r="I126" s="19" t="s">
        <v>108</v>
      </c>
      <c r="K126" s="101" t="s">
        <v>218</v>
      </c>
      <c r="L126" s="19" t="s">
        <v>217</v>
      </c>
      <c r="Y126" s="41"/>
    </row>
    <row r="127" spans="8:25">
      <c r="H127" s="19" t="s">
        <v>105</v>
      </c>
      <c r="I127" s="19" t="s">
        <v>149</v>
      </c>
      <c r="K127" s="101" t="s">
        <v>219</v>
      </c>
      <c r="L127" s="19" t="s">
        <v>218</v>
      </c>
      <c r="Y127" s="41"/>
    </row>
    <row r="128" spans="8:25">
      <c r="H128" s="19" t="s">
        <v>107</v>
      </c>
      <c r="K128" s="101" t="s">
        <v>220</v>
      </c>
      <c r="L128" s="19" t="s">
        <v>219</v>
      </c>
      <c r="Y128" s="41"/>
    </row>
    <row r="129" spans="8:25">
      <c r="H129" s="19" t="s">
        <v>108</v>
      </c>
      <c r="K129" s="101" t="s">
        <v>221</v>
      </c>
      <c r="L129" s="19" t="s">
        <v>220</v>
      </c>
      <c r="Y129" s="41"/>
    </row>
    <row r="130" spans="8:25">
      <c r="H130" s="19" t="s">
        <v>149</v>
      </c>
      <c r="K130" s="101" t="s">
        <v>222</v>
      </c>
      <c r="L130" s="19" t="s">
        <v>221</v>
      </c>
      <c r="Y130" s="41"/>
    </row>
    <row r="131" spans="8:25">
      <c r="K131" s="101" t="s">
        <v>223</v>
      </c>
      <c r="L131" s="19" t="s">
        <v>222</v>
      </c>
      <c r="Y131" s="41"/>
    </row>
    <row r="132" spans="8:25">
      <c r="K132" s="101" t="s">
        <v>224</v>
      </c>
      <c r="L132" s="19" t="s">
        <v>223</v>
      </c>
      <c r="Y132" s="41"/>
    </row>
    <row r="133" spans="8:25">
      <c r="K133" s="101" t="s">
        <v>225</v>
      </c>
      <c r="L133" s="19" t="s">
        <v>224</v>
      </c>
      <c r="Y133" s="41"/>
    </row>
    <row r="134" spans="8:25">
      <c r="K134" s="101" t="s">
        <v>226</v>
      </c>
      <c r="L134" s="19" t="s">
        <v>225</v>
      </c>
      <c r="Y134" s="41"/>
    </row>
    <row r="135" spans="8:25">
      <c r="K135" s="101" t="s">
        <v>227</v>
      </c>
      <c r="L135" s="19" t="s">
        <v>226</v>
      </c>
      <c r="Y135" s="41"/>
    </row>
    <row r="136" spans="8:25">
      <c r="K136" s="101" t="s">
        <v>228</v>
      </c>
      <c r="L136" s="19" t="s">
        <v>227</v>
      </c>
      <c r="Y136" s="41"/>
    </row>
    <row r="137" spans="8:25">
      <c r="K137" s="101" t="s">
        <v>229</v>
      </c>
      <c r="L137" s="19" t="s">
        <v>228</v>
      </c>
      <c r="Y137" s="41"/>
    </row>
    <row r="138" spans="8:25">
      <c r="K138" s="101" t="s">
        <v>230</v>
      </c>
      <c r="L138" s="19" t="s">
        <v>229</v>
      </c>
      <c r="Y138" s="41"/>
    </row>
    <row r="139" spans="8:25">
      <c r="K139" s="101" t="s">
        <v>231</v>
      </c>
      <c r="L139" s="19" t="s">
        <v>230</v>
      </c>
      <c r="Y139" s="41"/>
    </row>
    <row r="140" spans="8:25">
      <c r="K140" s="101" t="s">
        <v>112</v>
      </c>
      <c r="L140" s="19" t="s">
        <v>231</v>
      </c>
      <c r="Y140" s="41"/>
    </row>
    <row r="141" spans="8:25">
      <c r="K141" s="101" t="s">
        <v>232</v>
      </c>
      <c r="L141" s="19" t="s">
        <v>112</v>
      </c>
      <c r="Y141" s="41"/>
    </row>
    <row r="142" spans="8:25">
      <c r="K142" s="101" t="s">
        <v>233</v>
      </c>
      <c r="L142" s="19" t="s">
        <v>232</v>
      </c>
      <c r="Y142" s="41"/>
    </row>
    <row r="143" spans="8:25">
      <c r="L143" s="19" t="s">
        <v>233</v>
      </c>
      <c r="Y143" s="41"/>
    </row>
    <row r="144" spans="8:25">
      <c r="Y144" s="41"/>
    </row>
    <row r="145" spans="1:25" ht="15.75" thickBo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42"/>
    </row>
    <row r="146" spans="1: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99"/>
    </row>
    <row r="147" spans="1:25">
      <c r="Y147" s="41"/>
    </row>
    <row r="148" spans="1:25">
      <c r="B148" s="275" t="s">
        <v>269</v>
      </c>
      <c r="C148" s="275"/>
      <c r="E148" s="275" t="s">
        <v>286</v>
      </c>
      <c r="F148" s="275"/>
      <c r="H148" s="275" t="s">
        <v>287</v>
      </c>
      <c r="I148" s="275"/>
      <c r="K148" s="275" t="s">
        <v>288</v>
      </c>
      <c r="L148" s="275"/>
      <c r="N148" s="275" t="s">
        <v>289</v>
      </c>
      <c r="O148" s="275"/>
      <c r="Q148" s="275" t="s">
        <v>290</v>
      </c>
      <c r="R148" s="275"/>
      <c r="Y148" s="41"/>
    </row>
    <row r="149" spans="1:25">
      <c r="B149" s="30" t="str">
        <f>"Spinglass "&amp;"("&amp;COUNTA(B150:B210)&amp;")"</f>
        <v>Spinglass (61)</v>
      </c>
      <c r="C149" s="30" t="str">
        <f>"Louvain "&amp;"("&amp;COUNTA(C150:C210)&amp;")"</f>
        <v>Louvain (61)</v>
      </c>
      <c r="E149" s="30" t="str">
        <f>"Spinglass "&amp;"("&amp;COUNTA(E150:E184)&amp;")"</f>
        <v>Spinglass (35)</v>
      </c>
      <c r="F149" s="30" t="str">
        <f>"Louvain "&amp;"("&amp;COUNTA(F150:F183)&amp;")"</f>
        <v>Louvain (34)</v>
      </c>
      <c r="H149" s="30" t="str">
        <f>"Spinglass "&amp;"("&amp;COUNTA(H150:H186)&amp;")"</f>
        <v>Spinglass (37)</v>
      </c>
      <c r="I149" s="30" t="str">
        <f>"Louvain "&amp;"("&amp;COUNTA(I150:I178)&amp;")"</f>
        <v>Louvain (29)</v>
      </c>
      <c r="K149" s="30" t="str">
        <f>"Spinglass "&amp;"("&amp;COUNTA(K150:K179)&amp;")"</f>
        <v>Spinglass (30)</v>
      </c>
      <c r="L149" s="30" t="str">
        <f>"Louvain "&amp;"("&amp;COUNTA(L150:L175)&amp;")"</f>
        <v>Louvain (26)</v>
      </c>
      <c r="N149" s="30" t="str">
        <f>"Spinglass "&amp;"("&amp;COUNTA(N150:N209)&amp;")"</f>
        <v>Spinglass (60)</v>
      </c>
      <c r="O149" s="30" t="str">
        <f>"Louvain "&amp;"("&amp;COUNTA(O150:O212)&amp;")"</f>
        <v>Louvain (63)</v>
      </c>
      <c r="Q149" s="30" t="str">
        <f>"Spinglass "&amp;"("&amp;COUNTA(Q150:Q150)&amp;")"</f>
        <v>Spinglass (0)</v>
      </c>
      <c r="R149" s="30" t="str">
        <f>"Louvain "&amp;"("&amp;COUNTA(R150:R159)&amp;")"</f>
        <v>Louvain (10)</v>
      </c>
      <c r="Y149" s="41"/>
    </row>
    <row r="150" spans="1:25">
      <c r="B150" s="19" t="s">
        <v>169</v>
      </c>
      <c r="C150" s="19" t="s">
        <v>169</v>
      </c>
      <c r="E150" s="19" t="s">
        <v>114</v>
      </c>
      <c r="F150" s="19" t="s">
        <v>114</v>
      </c>
      <c r="H150" s="19" t="s">
        <v>58</v>
      </c>
      <c r="I150" s="19" t="s">
        <v>58</v>
      </c>
      <c r="K150" s="19" t="s">
        <v>234</v>
      </c>
      <c r="L150" s="19" t="s">
        <v>234</v>
      </c>
      <c r="N150" s="101" t="s">
        <v>56</v>
      </c>
      <c r="O150" s="19" t="s">
        <v>56</v>
      </c>
      <c r="Q150" s="1"/>
      <c r="R150" s="19" t="s">
        <v>46</v>
      </c>
      <c r="Y150" s="41"/>
    </row>
    <row r="151" spans="1:25">
      <c r="B151" s="19" t="s">
        <v>170</v>
      </c>
      <c r="C151" s="19" t="s">
        <v>170</v>
      </c>
      <c r="E151" s="19" t="s">
        <v>115</v>
      </c>
      <c r="F151" s="19" t="s">
        <v>115</v>
      </c>
      <c r="H151" s="19" t="s">
        <v>46</v>
      </c>
      <c r="I151" s="19" t="s">
        <v>59</v>
      </c>
      <c r="K151" s="19" t="s">
        <v>65</v>
      </c>
      <c r="L151" s="19" t="s">
        <v>65</v>
      </c>
      <c r="N151" s="101" t="s">
        <v>57</v>
      </c>
      <c r="O151" s="19" t="s">
        <v>57</v>
      </c>
      <c r="R151" s="19" t="s">
        <v>47</v>
      </c>
      <c r="Y151" s="41"/>
    </row>
    <row r="152" spans="1:25">
      <c r="B152" s="19" t="s">
        <v>171</v>
      </c>
      <c r="C152" s="19" t="s">
        <v>171</v>
      </c>
      <c r="E152" s="19" t="s">
        <v>116</v>
      </c>
      <c r="F152" s="19" t="s">
        <v>116</v>
      </c>
      <c r="H152" s="19" t="s">
        <v>59</v>
      </c>
      <c r="I152" s="19" t="s">
        <v>235</v>
      </c>
      <c r="K152" s="19" t="s">
        <v>236</v>
      </c>
      <c r="L152" s="19" t="s">
        <v>236</v>
      </c>
      <c r="N152" s="101" t="s">
        <v>60</v>
      </c>
      <c r="O152" s="19" t="s">
        <v>60</v>
      </c>
      <c r="R152" s="19" t="s">
        <v>48</v>
      </c>
      <c r="Y152" s="41"/>
    </row>
    <row r="153" spans="1:25">
      <c r="B153" s="19" t="s">
        <v>172</v>
      </c>
      <c r="C153" s="19" t="s">
        <v>172</v>
      </c>
      <c r="E153" s="19" t="s">
        <v>117</v>
      </c>
      <c r="F153" s="19" t="s">
        <v>117</v>
      </c>
      <c r="H153" s="19" t="s">
        <v>235</v>
      </c>
      <c r="I153" s="19" t="s">
        <v>151</v>
      </c>
      <c r="K153" s="19" t="s">
        <v>71</v>
      </c>
      <c r="L153" s="19" t="s">
        <v>237</v>
      </c>
      <c r="N153" s="101" t="s">
        <v>61</v>
      </c>
      <c r="O153" s="19" t="s">
        <v>61</v>
      </c>
      <c r="R153" s="19" t="s">
        <v>49</v>
      </c>
      <c r="Y153" s="41"/>
    </row>
    <row r="154" spans="1:25">
      <c r="B154" s="19" t="s">
        <v>173</v>
      </c>
      <c r="C154" s="19" t="s">
        <v>173</v>
      </c>
      <c r="E154" s="19" t="s">
        <v>118</v>
      </c>
      <c r="F154" s="19" t="s">
        <v>118</v>
      </c>
      <c r="H154" s="19" t="s">
        <v>151</v>
      </c>
      <c r="I154" s="19" t="s">
        <v>64</v>
      </c>
      <c r="K154" s="19" t="s">
        <v>237</v>
      </c>
      <c r="L154" s="19" t="s">
        <v>238</v>
      </c>
      <c r="N154" s="101" t="s">
        <v>62</v>
      </c>
      <c r="O154" s="19" t="s">
        <v>62</v>
      </c>
      <c r="R154" s="19" t="s">
        <v>50</v>
      </c>
      <c r="Y154" s="41"/>
    </row>
    <row r="155" spans="1:25">
      <c r="B155" s="19" t="s">
        <v>174</v>
      </c>
      <c r="C155" s="19" t="s">
        <v>174</v>
      </c>
      <c r="E155" s="19" t="s">
        <v>119</v>
      </c>
      <c r="F155" s="19" t="s">
        <v>119</v>
      </c>
      <c r="H155" s="19" t="s">
        <v>64</v>
      </c>
      <c r="I155" s="19" t="s">
        <v>152</v>
      </c>
      <c r="K155" s="19" t="s">
        <v>238</v>
      </c>
      <c r="L155" s="19" t="s">
        <v>239</v>
      </c>
      <c r="N155" s="101" t="s">
        <v>63</v>
      </c>
      <c r="O155" s="19" t="s">
        <v>63</v>
      </c>
      <c r="R155" s="19" t="s">
        <v>51</v>
      </c>
      <c r="Y155" s="41"/>
    </row>
    <row r="156" spans="1:25">
      <c r="B156" s="19" t="s">
        <v>175</v>
      </c>
      <c r="C156" s="19" t="s">
        <v>175</v>
      </c>
      <c r="E156" s="19" t="s">
        <v>120</v>
      </c>
      <c r="F156" s="19" t="s">
        <v>120</v>
      </c>
      <c r="H156" s="19" t="s">
        <v>153</v>
      </c>
      <c r="I156" s="19" t="s">
        <v>153</v>
      </c>
      <c r="K156" s="19" t="s">
        <v>239</v>
      </c>
      <c r="L156" s="19" t="s">
        <v>240</v>
      </c>
      <c r="N156" s="101" t="s">
        <v>152</v>
      </c>
      <c r="O156" s="19" t="s">
        <v>67</v>
      </c>
      <c r="R156" s="19" t="s">
        <v>52</v>
      </c>
      <c r="Y156" s="41"/>
    </row>
    <row r="157" spans="1:25">
      <c r="B157" s="19" t="s">
        <v>176</v>
      </c>
      <c r="C157" s="19" t="s">
        <v>176</v>
      </c>
      <c r="E157" s="19" t="s">
        <v>121</v>
      </c>
      <c r="F157" s="19" t="s">
        <v>122</v>
      </c>
      <c r="H157" s="19" t="s">
        <v>154</v>
      </c>
      <c r="I157" s="19" t="s">
        <v>154</v>
      </c>
      <c r="K157" s="19" t="s">
        <v>240</v>
      </c>
      <c r="L157" s="19" t="s">
        <v>241</v>
      </c>
      <c r="N157" s="101" t="s">
        <v>67</v>
      </c>
      <c r="O157" s="19" t="s">
        <v>68</v>
      </c>
      <c r="R157" s="19" t="s">
        <v>53</v>
      </c>
      <c r="Y157" s="41"/>
    </row>
    <row r="158" spans="1:25">
      <c r="B158" s="19" t="s">
        <v>177</v>
      </c>
      <c r="C158" s="19" t="s">
        <v>177</v>
      </c>
      <c r="E158" s="19" t="s">
        <v>122</v>
      </c>
      <c r="F158" s="19" t="s">
        <v>190</v>
      </c>
      <c r="H158" s="19" t="s">
        <v>66</v>
      </c>
      <c r="I158" s="19" t="s">
        <v>66</v>
      </c>
      <c r="K158" s="19" t="s">
        <v>241</v>
      </c>
      <c r="L158" s="19" t="s">
        <v>243</v>
      </c>
      <c r="N158" s="101" t="s">
        <v>69</v>
      </c>
      <c r="O158" s="19" t="s">
        <v>69</v>
      </c>
      <c r="R158" s="19" t="s">
        <v>54</v>
      </c>
      <c r="Y158" s="41"/>
    </row>
    <row r="159" spans="1:25">
      <c r="B159" s="19" t="s">
        <v>178</v>
      </c>
      <c r="C159" s="19" t="s">
        <v>178</v>
      </c>
      <c r="E159" s="19" t="s">
        <v>190</v>
      </c>
      <c r="F159" s="19" t="s">
        <v>123</v>
      </c>
      <c r="H159" s="19" t="s">
        <v>68</v>
      </c>
      <c r="I159" s="19" t="s">
        <v>71</v>
      </c>
      <c r="K159" s="19" t="s">
        <v>242</v>
      </c>
      <c r="L159" s="19" t="s">
        <v>246</v>
      </c>
      <c r="N159" s="101" t="s">
        <v>70</v>
      </c>
      <c r="O159" s="19" t="s">
        <v>70</v>
      </c>
      <c r="R159" s="19" t="s">
        <v>55</v>
      </c>
      <c r="Y159" s="41"/>
    </row>
    <row r="160" spans="1:25">
      <c r="B160" s="19" t="s">
        <v>179</v>
      </c>
      <c r="C160" s="19" t="s">
        <v>179</v>
      </c>
      <c r="E160" s="19" t="s">
        <v>123</v>
      </c>
      <c r="F160" s="19" t="s">
        <v>244</v>
      </c>
      <c r="H160" s="19" t="s">
        <v>155</v>
      </c>
      <c r="I160" s="19" t="s">
        <v>155</v>
      </c>
      <c r="K160" s="19" t="s">
        <v>243</v>
      </c>
      <c r="L160" s="19" t="s">
        <v>247</v>
      </c>
      <c r="N160" s="101" t="s">
        <v>73</v>
      </c>
      <c r="O160" s="19" t="s">
        <v>73</v>
      </c>
      <c r="Y160" s="41"/>
    </row>
    <row r="161" spans="2:25">
      <c r="B161" s="19" t="s">
        <v>181</v>
      </c>
      <c r="C161" s="19" t="s">
        <v>181</v>
      </c>
      <c r="E161" s="19" t="s">
        <v>244</v>
      </c>
      <c r="F161" s="19" t="s">
        <v>125</v>
      </c>
      <c r="H161" s="19" t="s">
        <v>72</v>
      </c>
      <c r="I161" s="19" t="s">
        <v>72</v>
      </c>
      <c r="K161" s="19" t="s">
        <v>246</v>
      </c>
      <c r="L161" s="19" t="s">
        <v>248</v>
      </c>
      <c r="N161" s="101" t="s">
        <v>74</v>
      </c>
      <c r="O161" s="19" t="s">
        <v>74</v>
      </c>
      <c r="Y161" s="41"/>
    </row>
    <row r="162" spans="2:25">
      <c r="B162" s="19" t="s">
        <v>182</v>
      </c>
      <c r="C162" s="19" t="s">
        <v>182</v>
      </c>
      <c r="E162" s="19" t="s">
        <v>125</v>
      </c>
      <c r="F162" s="19" t="s">
        <v>127</v>
      </c>
      <c r="H162" s="19" t="s">
        <v>78</v>
      </c>
      <c r="I162" s="19" t="s">
        <v>78</v>
      </c>
      <c r="K162" s="19" t="s">
        <v>247</v>
      </c>
      <c r="L162" s="19" t="s">
        <v>249</v>
      </c>
      <c r="N162" s="101" t="s">
        <v>75</v>
      </c>
      <c r="O162" s="19" t="s">
        <v>75</v>
      </c>
      <c r="Y162" s="41"/>
    </row>
    <row r="163" spans="2:25">
      <c r="B163" s="19" t="s">
        <v>183</v>
      </c>
      <c r="C163" s="19" t="s">
        <v>183</v>
      </c>
      <c r="E163" s="19" t="s">
        <v>127</v>
      </c>
      <c r="F163" s="19" t="s">
        <v>128</v>
      </c>
      <c r="H163" s="19" t="s">
        <v>47</v>
      </c>
      <c r="I163" s="19" t="s">
        <v>156</v>
      </c>
      <c r="K163" s="19" t="s">
        <v>248</v>
      </c>
      <c r="L163" s="19" t="s">
        <v>250</v>
      </c>
      <c r="N163" s="101" t="s">
        <v>76</v>
      </c>
      <c r="O163" s="19" t="s">
        <v>76</v>
      </c>
      <c r="Y163" s="41"/>
    </row>
    <row r="164" spans="2:25">
      <c r="B164" s="19" t="s">
        <v>184</v>
      </c>
      <c r="C164" s="19" t="s">
        <v>184</v>
      </c>
      <c r="E164" s="19" t="s">
        <v>128</v>
      </c>
      <c r="F164" s="19" t="s">
        <v>129</v>
      </c>
      <c r="H164" s="19" t="s">
        <v>156</v>
      </c>
      <c r="I164" s="19" t="s">
        <v>157</v>
      </c>
      <c r="K164" s="19" t="s">
        <v>249</v>
      </c>
      <c r="L164" s="19" t="s">
        <v>258</v>
      </c>
      <c r="N164" s="101" t="s">
        <v>77</v>
      </c>
      <c r="O164" s="19" t="s">
        <v>77</v>
      </c>
      <c r="Y164" s="41"/>
    </row>
    <row r="165" spans="2:25">
      <c r="B165" s="19" t="s">
        <v>185</v>
      </c>
      <c r="C165" s="19" t="s">
        <v>185</v>
      </c>
      <c r="E165" s="19" t="s">
        <v>129</v>
      </c>
      <c r="F165" s="19" t="s">
        <v>132</v>
      </c>
      <c r="H165" s="19" t="s">
        <v>157</v>
      </c>
      <c r="I165" s="19" t="s">
        <v>158</v>
      </c>
      <c r="K165" s="19" t="s">
        <v>250</v>
      </c>
      <c r="L165" s="19" t="s">
        <v>259</v>
      </c>
      <c r="N165" s="101" t="s">
        <v>180</v>
      </c>
      <c r="O165" s="19" t="s">
        <v>180</v>
      </c>
      <c r="Y165" s="41"/>
    </row>
    <row r="166" spans="2:25">
      <c r="B166" s="19" t="s">
        <v>186</v>
      </c>
      <c r="C166" s="19" t="s">
        <v>186</v>
      </c>
      <c r="E166" s="19" t="s">
        <v>130</v>
      </c>
      <c r="F166" s="19" t="s">
        <v>133</v>
      </c>
      <c r="H166" s="19" t="s">
        <v>158</v>
      </c>
      <c r="I166" s="19" t="s">
        <v>159</v>
      </c>
      <c r="K166" s="19" t="s">
        <v>258</v>
      </c>
      <c r="L166" s="19" t="s">
        <v>260</v>
      </c>
      <c r="N166" s="101" t="s">
        <v>79</v>
      </c>
      <c r="O166" s="19" t="s">
        <v>79</v>
      </c>
      <c r="Y166" s="41"/>
    </row>
    <row r="167" spans="2:25">
      <c r="B167" s="19" t="s">
        <v>187</v>
      </c>
      <c r="C167" s="19" t="s">
        <v>187</v>
      </c>
      <c r="E167" s="19" t="s">
        <v>132</v>
      </c>
      <c r="F167" s="19" t="s">
        <v>134</v>
      </c>
      <c r="H167" s="19" t="s">
        <v>48</v>
      </c>
      <c r="I167" s="19" t="s">
        <v>160</v>
      </c>
      <c r="K167" s="19" t="s">
        <v>259</v>
      </c>
      <c r="L167" s="19" t="s">
        <v>261</v>
      </c>
      <c r="N167" s="101" t="s">
        <v>80</v>
      </c>
      <c r="O167" s="19" t="s">
        <v>121</v>
      </c>
      <c r="Y167" s="41"/>
    </row>
    <row r="168" spans="2:25">
      <c r="B168" s="19" t="s">
        <v>188</v>
      </c>
      <c r="C168" s="19" t="s">
        <v>188</v>
      </c>
      <c r="E168" s="19" t="s">
        <v>133</v>
      </c>
      <c r="F168" s="19" t="s">
        <v>135</v>
      </c>
      <c r="H168" s="19" t="s">
        <v>159</v>
      </c>
      <c r="I168" s="19" t="s">
        <v>161</v>
      </c>
      <c r="K168" s="19" t="s">
        <v>260</v>
      </c>
      <c r="L168" s="19" t="s">
        <v>262</v>
      </c>
      <c r="N168" s="101" t="s">
        <v>110</v>
      </c>
      <c r="O168" s="19" t="s">
        <v>80</v>
      </c>
      <c r="Y168" s="41"/>
    </row>
    <row r="169" spans="2:25">
      <c r="B169" s="19" t="s">
        <v>189</v>
      </c>
      <c r="C169" s="19" t="s">
        <v>189</v>
      </c>
      <c r="E169" s="19" t="s">
        <v>134</v>
      </c>
      <c r="F169" s="19" t="s">
        <v>204</v>
      </c>
      <c r="H169" s="19" t="s">
        <v>49</v>
      </c>
      <c r="I169" s="19" t="s">
        <v>162</v>
      </c>
      <c r="K169" s="19" t="s">
        <v>261</v>
      </c>
      <c r="L169" s="19" t="s">
        <v>263</v>
      </c>
      <c r="N169" s="101" t="s">
        <v>124</v>
      </c>
      <c r="O169" s="19" t="s">
        <v>110</v>
      </c>
      <c r="Y169" s="41"/>
    </row>
    <row r="170" spans="2:25">
      <c r="B170" s="19" t="s">
        <v>191</v>
      </c>
      <c r="C170" s="19" t="s">
        <v>191</v>
      </c>
      <c r="E170" s="19" t="s">
        <v>135</v>
      </c>
      <c r="F170" s="19" t="s">
        <v>136</v>
      </c>
      <c r="H170" s="19" t="s">
        <v>50</v>
      </c>
      <c r="I170" s="19" t="s">
        <v>109</v>
      </c>
      <c r="K170" s="19" t="s">
        <v>262</v>
      </c>
      <c r="L170" s="19" t="s">
        <v>137</v>
      </c>
      <c r="N170" s="101" t="s">
        <v>81</v>
      </c>
      <c r="O170" s="19" t="s">
        <v>124</v>
      </c>
      <c r="Y170" s="41"/>
    </row>
    <row r="171" spans="2:25">
      <c r="B171" s="19" t="s">
        <v>192</v>
      </c>
      <c r="C171" s="19" t="s">
        <v>192</v>
      </c>
      <c r="E171" s="19" t="s">
        <v>204</v>
      </c>
      <c r="F171" s="19" t="s">
        <v>139</v>
      </c>
      <c r="H171" s="19" t="s">
        <v>51</v>
      </c>
      <c r="I171" s="19" t="s">
        <v>163</v>
      </c>
      <c r="K171" s="19" t="s">
        <v>263</v>
      </c>
      <c r="L171" s="19" t="s">
        <v>265</v>
      </c>
      <c r="N171" s="101" t="s">
        <v>82</v>
      </c>
      <c r="O171" s="19" t="s">
        <v>81</v>
      </c>
      <c r="Y171" s="41"/>
    </row>
    <row r="172" spans="2:25">
      <c r="B172" s="19" t="s">
        <v>193</v>
      </c>
      <c r="C172" s="19" t="s">
        <v>193</v>
      </c>
      <c r="E172" s="19" t="s">
        <v>136</v>
      </c>
      <c r="F172" s="19" t="s">
        <v>140</v>
      </c>
      <c r="H172" s="19" t="s">
        <v>160</v>
      </c>
      <c r="I172" s="19" t="s">
        <v>165</v>
      </c>
      <c r="K172" s="19" t="s">
        <v>137</v>
      </c>
      <c r="L172" s="19" t="s">
        <v>266</v>
      </c>
      <c r="N172" s="101" t="s">
        <v>111</v>
      </c>
      <c r="O172" s="19" t="s">
        <v>242</v>
      </c>
      <c r="Y172" s="41"/>
    </row>
    <row r="173" spans="2:25">
      <c r="B173" s="19" t="s">
        <v>194</v>
      </c>
      <c r="C173" s="19" t="s">
        <v>194</v>
      </c>
      <c r="E173" s="19" t="s">
        <v>138</v>
      </c>
      <c r="F173" s="19" t="s">
        <v>141</v>
      </c>
      <c r="H173" s="19" t="s">
        <v>161</v>
      </c>
      <c r="I173" s="19" t="s">
        <v>98</v>
      </c>
      <c r="K173" s="19" t="s">
        <v>98</v>
      </c>
      <c r="L173" s="19" t="s">
        <v>267</v>
      </c>
      <c r="N173" s="101" t="s">
        <v>126</v>
      </c>
      <c r="O173" s="19" t="s">
        <v>82</v>
      </c>
      <c r="Y173" s="41"/>
    </row>
    <row r="174" spans="2:25">
      <c r="B174" s="19" t="s">
        <v>195</v>
      </c>
      <c r="C174" s="19" t="s">
        <v>195</v>
      </c>
      <c r="E174" s="19" t="s">
        <v>139</v>
      </c>
      <c r="F174" s="19" t="s">
        <v>142</v>
      </c>
      <c r="H174" s="19" t="s">
        <v>162</v>
      </c>
      <c r="I174" s="19" t="s">
        <v>99</v>
      </c>
      <c r="K174" s="19" t="s">
        <v>265</v>
      </c>
      <c r="L174" s="19" t="s">
        <v>268</v>
      </c>
      <c r="N174" s="101" t="s">
        <v>245</v>
      </c>
      <c r="O174" s="19" t="s">
        <v>111</v>
      </c>
      <c r="Y174" s="41"/>
    </row>
    <row r="175" spans="2:25">
      <c r="B175" s="19" t="s">
        <v>196</v>
      </c>
      <c r="C175" s="19" t="s">
        <v>196</v>
      </c>
      <c r="E175" s="19" t="s">
        <v>140</v>
      </c>
      <c r="F175" s="19" t="s">
        <v>143</v>
      </c>
      <c r="H175" s="19" t="s">
        <v>109</v>
      </c>
      <c r="I175" s="19" t="s">
        <v>104</v>
      </c>
      <c r="K175" s="19" t="s">
        <v>266</v>
      </c>
      <c r="L175" s="19" t="s">
        <v>108</v>
      </c>
      <c r="N175" s="101" t="s">
        <v>83</v>
      </c>
      <c r="O175" s="19" t="s">
        <v>126</v>
      </c>
      <c r="Y175" s="41"/>
    </row>
    <row r="176" spans="2:25">
      <c r="B176" s="19" t="s">
        <v>197</v>
      </c>
      <c r="C176" s="19" t="s">
        <v>197</v>
      </c>
      <c r="E176" s="19" t="s">
        <v>141</v>
      </c>
      <c r="F176" s="19" t="s">
        <v>144</v>
      </c>
      <c r="H176" s="19" t="s">
        <v>52</v>
      </c>
      <c r="I176" s="19" t="s">
        <v>166</v>
      </c>
      <c r="K176" s="19" t="s">
        <v>267</v>
      </c>
      <c r="N176" s="101" t="s">
        <v>84</v>
      </c>
      <c r="O176" s="19" t="s">
        <v>245</v>
      </c>
      <c r="Y176" s="41"/>
    </row>
    <row r="177" spans="2:25">
      <c r="B177" s="19" t="s">
        <v>199</v>
      </c>
      <c r="C177" s="19" t="s">
        <v>199</v>
      </c>
      <c r="E177" s="19" t="s">
        <v>142</v>
      </c>
      <c r="F177" s="19" t="s">
        <v>145</v>
      </c>
      <c r="H177" s="19" t="s">
        <v>53</v>
      </c>
      <c r="I177" s="19" t="s">
        <v>167</v>
      </c>
      <c r="K177" s="19" t="s">
        <v>268</v>
      </c>
      <c r="N177" s="101" t="s">
        <v>131</v>
      </c>
      <c r="O177" s="19" t="s">
        <v>83</v>
      </c>
      <c r="Y177" s="41"/>
    </row>
    <row r="178" spans="2:25">
      <c r="B178" s="19" t="s">
        <v>200</v>
      </c>
      <c r="C178" s="19" t="s">
        <v>200</v>
      </c>
      <c r="E178" s="19" t="s">
        <v>143</v>
      </c>
      <c r="F178" s="19" t="s">
        <v>106</v>
      </c>
      <c r="H178" s="19" t="s">
        <v>163</v>
      </c>
      <c r="I178" s="19" t="s">
        <v>168</v>
      </c>
      <c r="K178" s="19" t="s">
        <v>104</v>
      </c>
      <c r="N178" s="101" t="s">
        <v>85</v>
      </c>
      <c r="O178" s="19" t="s">
        <v>84</v>
      </c>
      <c r="Y178" s="41"/>
    </row>
    <row r="179" spans="2:25">
      <c r="B179" s="19" t="s">
        <v>201</v>
      </c>
      <c r="C179" s="19" t="s">
        <v>201</v>
      </c>
      <c r="E179" s="19" t="s">
        <v>144</v>
      </c>
      <c r="F179" s="19" t="s">
        <v>146</v>
      </c>
      <c r="H179" s="19" t="s">
        <v>54</v>
      </c>
      <c r="K179" s="19" t="s">
        <v>108</v>
      </c>
      <c r="N179" s="101" t="s">
        <v>86</v>
      </c>
      <c r="O179" s="19" t="s">
        <v>130</v>
      </c>
      <c r="Y179" s="41"/>
    </row>
    <row r="180" spans="2:25">
      <c r="B180" s="19" t="s">
        <v>202</v>
      </c>
      <c r="C180" s="19" t="s">
        <v>202</v>
      </c>
      <c r="E180" s="19" t="s">
        <v>145</v>
      </c>
      <c r="F180" s="19" t="s">
        <v>147</v>
      </c>
      <c r="H180" s="19" t="s">
        <v>164</v>
      </c>
      <c r="N180" s="101" t="s">
        <v>87</v>
      </c>
      <c r="O180" s="19" t="s">
        <v>131</v>
      </c>
      <c r="Y180" s="41"/>
    </row>
    <row r="181" spans="2:25">
      <c r="B181" s="19" t="s">
        <v>203</v>
      </c>
      <c r="C181" s="19" t="s">
        <v>203</v>
      </c>
      <c r="E181" s="19" t="s">
        <v>146</v>
      </c>
      <c r="F181" s="19" t="s">
        <v>148</v>
      </c>
      <c r="H181" s="19" t="s">
        <v>165</v>
      </c>
      <c r="N181" s="101" t="s">
        <v>88</v>
      </c>
      <c r="O181" s="19" t="s">
        <v>85</v>
      </c>
      <c r="Y181" s="41"/>
    </row>
    <row r="182" spans="2:25">
      <c r="B182" s="19" t="s">
        <v>205</v>
      </c>
      <c r="C182" s="19" t="s">
        <v>205</v>
      </c>
      <c r="E182" s="19" t="s">
        <v>147</v>
      </c>
      <c r="F182" s="19" t="s">
        <v>149</v>
      </c>
      <c r="H182" s="19" t="s">
        <v>99</v>
      </c>
      <c r="N182" s="101" t="s">
        <v>198</v>
      </c>
      <c r="O182" s="19" t="s">
        <v>86</v>
      </c>
      <c r="Y182" s="41"/>
    </row>
    <row r="183" spans="2:25">
      <c r="B183" s="19" t="s">
        <v>206</v>
      </c>
      <c r="C183" s="19" t="s">
        <v>206</v>
      </c>
      <c r="E183" s="19" t="s">
        <v>148</v>
      </c>
      <c r="F183" s="19" t="s">
        <v>150</v>
      </c>
      <c r="H183" s="19" t="s">
        <v>55</v>
      </c>
      <c r="N183" s="101" t="s">
        <v>89</v>
      </c>
      <c r="O183" s="19" t="s">
        <v>87</v>
      </c>
      <c r="Y183" s="41"/>
    </row>
    <row r="184" spans="2:25">
      <c r="B184" s="19" t="s">
        <v>207</v>
      </c>
      <c r="C184" s="19" t="s">
        <v>207</v>
      </c>
      <c r="E184" s="19" t="s">
        <v>150</v>
      </c>
      <c r="H184" s="19" t="s">
        <v>166</v>
      </c>
      <c r="N184" s="101" t="s">
        <v>251</v>
      </c>
      <c r="O184" s="19" t="s">
        <v>88</v>
      </c>
      <c r="Y184" s="41"/>
    </row>
    <row r="185" spans="2:25">
      <c r="B185" s="19" t="s">
        <v>208</v>
      </c>
      <c r="C185" s="19" t="s">
        <v>208</v>
      </c>
      <c r="H185" s="19" t="s">
        <v>167</v>
      </c>
      <c r="N185" s="101" t="s">
        <v>252</v>
      </c>
      <c r="O185" s="19" t="s">
        <v>198</v>
      </c>
      <c r="Y185" s="41"/>
    </row>
    <row r="186" spans="2:25">
      <c r="B186" s="19" t="s">
        <v>209</v>
      </c>
      <c r="C186" s="19" t="s">
        <v>209</v>
      </c>
      <c r="H186" s="19" t="s">
        <v>168</v>
      </c>
      <c r="N186" s="101" t="s">
        <v>253</v>
      </c>
      <c r="O186" s="19" t="s">
        <v>89</v>
      </c>
      <c r="Y186" s="41"/>
    </row>
    <row r="187" spans="2:25">
      <c r="B187" s="19" t="s">
        <v>210</v>
      </c>
      <c r="C187" s="19" t="s">
        <v>210</v>
      </c>
      <c r="N187" s="101" t="s">
        <v>254</v>
      </c>
      <c r="O187" s="19" t="s">
        <v>251</v>
      </c>
      <c r="Y187" s="41"/>
    </row>
    <row r="188" spans="2:25">
      <c r="B188" s="19" t="s">
        <v>211</v>
      </c>
      <c r="C188" s="19" t="s">
        <v>211</v>
      </c>
      <c r="N188" s="101" t="s">
        <v>255</v>
      </c>
      <c r="O188" s="19" t="s">
        <v>252</v>
      </c>
      <c r="Y188" s="41"/>
    </row>
    <row r="189" spans="2:25">
      <c r="B189" s="19" t="s">
        <v>212</v>
      </c>
      <c r="C189" s="19" t="s">
        <v>212</v>
      </c>
      <c r="N189" s="101" t="s">
        <v>256</v>
      </c>
      <c r="O189" s="19" t="s">
        <v>253</v>
      </c>
      <c r="Y189" s="41"/>
    </row>
    <row r="190" spans="2:25">
      <c r="B190" s="19" t="s">
        <v>213</v>
      </c>
      <c r="C190" s="19" t="s">
        <v>213</v>
      </c>
      <c r="N190" s="101" t="s">
        <v>257</v>
      </c>
      <c r="O190" s="19" t="s">
        <v>254</v>
      </c>
      <c r="Y190" s="41"/>
    </row>
    <row r="191" spans="2:25">
      <c r="B191" s="19" t="s">
        <v>214</v>
      </c>
      <c r="C191" s="19" t="s">
        <v>214</v>
      </c>
      <c r="N191" s="101" t="s">
        <v>90</v>
      </c>
      <c r="O191" s="19" t="s">
        <v>255</v>
      </c>
      <c r="Y191" s="41"/>
    </row>
    <row r="192" spans="2:25">
      <c r="B192" s="19" t="s">
        <v>215</v>
      </c>
      <c r="C192" s="19" t="s">
        <v>215</v>
      </c>
      <c r="N192" s="101" t="s">
        <v>91</v>
      </c>
      <c r="O192" s="19" t="s">
        <v>256</v>
      </c>
      <c r="Y192" s="41"/>
    </row>
    <row r="193" spans="2:25">
      <c r="B193" s="19" t="s">
        <v>216</v>
      </c>
      <c r="C193" s="19" t="s">
        <v>216</v>
      </c>
      <c r="N193" s="101" t="s">
        <v>92</v>
      </c>
      <c r="O193" s="19" t="s">
        <v>257</v>
      </c>
      <c r="Y193" s="41"/>
    </row>
    <row r="194" spans="2:25">
      <c r="B194" s="19" t="s">
        <v>217</v>
      </c>
      <c r="C194" s="19" t="s">
        <v>217</v>
      </c>
      <c r="N194" s="101" t="s">
        <v>93</v>
      </c>
      <c r="O194" s="19" t="s">
        <v>90</v>
      </c>
      <c r="Y194" s="41"/>
    </row>
    <row r="195" spans="2:25">
      <c r="B195" s="19" t="s">
        <v>218</v>
      </c>
      <c r="C195" s="19" t="s">
        <v>218</v>
      </c>
      <c r="N195" s="101" t="s">
        <v>94</v>
      </c>
      <c r="O195" s="19" t="s">
        <v>91</v>
      </c>
      <c r="Y195" s="41"/>
    </row>
    <row r="196" spans="2:25">
      <c r="B196" s="19" t="s">
        <v>219</v>
      </c>
      <c r="C196" s="19" t="s">
        <v>219</v>
      </c>
      <c r="N196" s="101" t="s">
        <v>95</v>
      </c>
      <c r="O196" s="19" t="s">
        <v>92</v>
      </c>
      <c r="Y196" s="41"/>
    </row>
    <row r="197" spans="2:25">
      <c r="B197" s="19" t="s">
        <v>220</v>
      </c>
      <c r="C197" s="19" t="s">
        <v>220</v>
      </c>
      <c r="N197" s="101" t="s">
        <v>96</v>
      </c>
      <c r="O197" s="19" t="s">
        <v>93</v>
      </c>
      <c r="Y197" s="41"/>
    </row>
    <row r="198" spans="2:25">
      <c r="B198" s="19" t="s">
        <v>221</v>
      </c>
      <c r="C198" s="19" t="s">
        <v>221</v>
      </c>
      <c r="N198" s="101" t="s">
        <v>97</v>
      </c>
      <c r="O198" s="19" t="s">
        <v>94</v>
      </c>
      <c r="Y198" s="41"/>
    </row>
    <row r="199" spans="2:25">
      <c r="B199" s="19" t="s">
        <v>222</v>
      </c>
      <c r="C199" s="19" t="s">
        <v>222</v>
      </c>
      <c r="N199" s="101" t="s">
        <v>264</v>
      </c>
      <c r="O199" s="19" t="s">
        <v>95</v>
      </c>
      <c r="Y199" s="41"/>
    </row>
    <row r="200" spans="2:25">
      <c r="B200" s="19" t="s">
        <v>223</v>
      </c>
      <c r="C200" s="19" t="s">
        <v>223</v>
      </c>
      <c r="N200" s="101" t="s">
        <v>100</v>
      </c>
      <c r="O200" s="19" t="s">
        <v>96</v>
      </c>
      <c r="Y200" s="41"/>
    </row>
    <row r="201" spans="2:25">
      <c r="B201" s="19" t="s">
        <v>224</v>
      </c>
      <c r="C201" s="19" t="s">
        <v>224</v>
      </c>
      <c r="N201" s="101" t="s">
        <v>101</v>
      </c>
      <c r="O201" s="19" t="s">
        <v>164</v>
      </c>
      <c r="Y201" s="41"/>
    </row>
    <row r="202" spans="2:25">
      <c r="B202" s="19" t="s">
        <v>225</v>
      </c>
      <c r="C202" s="19" t="s">
        <v>225</v>
      </c>
      <c r="N202" s="101" t="s">
        <v>102</v>
      </c>
      <c r="O202" s="19" t="s">
        <v>138</v>
      </c>
      <c r="Y202" s="41"/>
    </row>
    <row r="203" spans="2:25">
      <c r="B203" s="19" t="s">
        <v>226</v>
      </c>
      <c r="C203" s="19" t="s">
        <v>226</v>
      </c>
      <c r="N203" s="101" t="s">
        <v>103</v>
      </c>
      <c r="O203" s="19" t="s">
        <v>97</v>
      </c>
      <c r="Y203" s="41"/>
    </row>
    <row r="204" spans="2:25">
      <c r="B204" s="19" t="s">
        <v>227</v>
      </c>
      <c r="C204" s="19" t="s">
        <v>227</v>
      </c>
      <c r="N204" s="101" t="s">
        <v>105</v>
      </c>
      <c r="O204" s="19" t="s">
        <v>264</v>
      </c>
      <c r="Y204" s="41"/>
    </row>
    <row r="205" spans="2:25">
      <c r="B205" s="19" t="s">
        <v>228</v>
      </c>
      <c r="C205" s="19" t="s">
        <v>228</v>
      </c>
      <c r="N205" s="101" t="s">
        <v>106</v>
      </c>
      <c r="O205" s="19" t="s">
        <v>100</v>
      </c>
      <c r="Y205" s="41"/>
    </row>
    <row r="206" spans="2:25">
      <c r="B206" s="19" t="s">
        <v>229</v>
      </c>
      <c r="C206" s="19" t="s">
        <v>229</v>
      </c>
      <c r="N206" s="101" t="s">
        <v>107</v>
      </c>
      <c r="O206" s="19" t="s">
        <v>101</v>
      </c>
      <c r="Y206" s="41"/>
    </row>
    <row r="207" spans="2:25">
      <c r="B207" s="19" t="s">
        <v>230</v>
      </c>
      <c r="C207" s="19" t="s">
        <v>230</v>
      </c>
      <c r="N207" s="101" t="s">
        <v>112</v>
      </c>
      <c r="O207" s="19" t="s">
        <v>102</v>
      </c>
      <c r="Y207" s="41"/>
    </row>
    <row r="208" spans="2:25">
      <c r="B208" s="19" t="s">
        <v>231</v>
      </c>
      <c r="C208" s="19" t="s">
        <v>231</v>
      </c>
      <c r="N208" s="101" t="s">
        <v>149</v>
      </c>
      <c r="O208" s="19" t="s">
        <v>103</v>
      </c>
      <c r="Y208" s="41"/>
    </row>
    <row r="209" spans="1:25">
      <c r="B209" s="19" t="s">
        <v>232</v>
      </c>
      <c r="C209" s="19" t="s">
        <v>232</v>
      </c>
      <c r="N209" s="101" t="s">
        <v>113</v>
      </c>
      <c r="O209" s="19" t="s">
        <v>105</v>
      </c>
      <c r="Y209" s="41"/>
    </row>
    <row r="210" spans="1:25">
      <c r="B210" s="19" t="s">
        <v>233</v>
      </c>
      <c r="C210" s="19" t="s">
        <v>233</v>
      </c>
      <c r="O210" s="19" t="s">
        <v>107</v>
      </c>
      <c r="Y210" s="41"/>
    </row>
    <row r="211" spans="1:25">
      <c r="O211" s="19" t="s">
        <v>112</v>
      </c>
      <c r="Y211" s="41"/>
    </row>
    <row r="212" spans="1:25">
      <c r="O212" s="19" t="s">
        <v>113</v>
      </c>
      <c r="Y212" s="41"/>
    </row>
    <row r="213" spans="1:25">
      <c r="Y213" s="41"/>
    </row>
    <row r="214" spans="1:25" ht="15.75" thickBo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42"/>
    </row>
    <row r="215" spans="1: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99"/>
    </row>
    <row r="216" spans="1:25">
      <c r="Y216" s="41"/>
    </row>
    <row r="217" spans="1:25">
      <c r="B217" s="275" t="s">
        <v>293</v>
      </c>
      <c r="C217" s="275"/>
      <c r="E217" s="275" t="s">
        <v>292</v>
      </c>
      <c r="F217" s="275"/>
      <c r="H217" s="275" t="s">
        <v>296</v>
      </c>
      <c r="I217" s="275"/>
      <c r="K217" s="275" t="s">
        <v>295</v>
      </c>
      <c r="L217" s="275"/>
      <c r="N217" s="275" t="s">
        <v>294</v>
      </c>
      <c r="O217" s="275"/>
      <c r="Q217" s="275" t="s">
        <v>291</v>
      </c>
      <c r="R217" s="275"/>
      <c r="Y217" s="41"/>
    </row>
    <row r="218" spans="1:25">
      <c r="B218" s="30" t="str">
        <f>"Spinglass "&amp;"("&amp;COUNTA(B219:B281)&amp;")"</f>
        <v>Spinglass (63)</v>
      </c>
      <c r="C218" s="30" t="str">
        <f>"Louvain "&amp;"("&amp;COUNTA(C219:C247)&amp;")"</f>
        <v>Louvain (29)</v>
      </c>
      <c r="E218" s="30" t="str">
        <f>"Spinglass "&amp;"("&amp;COUNTA(E219:E235)&amp;")"</f>
        <v>Spinglass (17)</v>
      </c>
      <c r="F218" s="30" t="str">
        <f>"Louvain "&amp;"("&amp;COUNTA(F219:F264)&amp;")"</f>
        <v>Louvain (46)</v>
      </c>
      <c r="H218" s="30" t="str">
        <f>"Spinglass "&amp;"("&amp;COUNTA(H219:H269)&amp;")"</f>
        <v>Spinglass (51)</v>
      </c>
      <c r="I218" s="30" t="str">
        <f>"Louvain "&amp;"("&amp;COUNTA(I219:I261)&amp;")"</f>
        <v>Louvain (43)</v>
      </c>
      <c r="K218" s="30" t="str">
        <f>"Spinglass "&amp;"("&amp;COUNTA(K219:K281)&amp;")"</f>
        <v>Spinglass (63)</v>
      </c>
      <c r="L218" s="30" t="str">
        <f>"Louvain "&amp;"("&amp;COUNTA(L219:L279)&amp;")"</f>
        <v>Louvain (61)</v>
      </c>
      <c r="N218" s="30" t="str">
        <f>"Spinglass "&amp;"("&amp;COUNTA(N219:N247)&amp;")"</f>
        <v>Spinglass (29)</v>
      </c>
      <c r="O218" s="30" t="str">
        <f>"Louvain "&amp;"("&amp;COUNTA(O219:O253)&amp;")"</f>
        <v>Louvain (35)</v>
      </c>
      <c r="Q218" s="30" t="str">
        <f>"Spinglass "&amp;"("&amp;COUNTA(Q219:Q219)&amp;")"</f>
        <v>Spinglass (0)</v>
      </c>
      <c r="R218" s="30" t="str">
        <f>"Louvain "&amp;"("&amp;COUNTA(R219:R227)&amp;")"</f>
        <v>Louvain (9)</v>
      </c>
      <c r="Y218" s="41"/>
    </row>
    <row r="219" spans="1:25">
      <c r="B219" s="19" t="s">
        <v>61</v>
      </c>
      <c r="C219" s="19" t="s">
        <v>234</v>
      </c>
      <c r="E219" s="101" t="s">
        <v>56</v>
      </c>
      <c r="F219" s="19" t="s">
        <v>56</v>
      </c>
      <c r="H219" s="19" t="s">
        <v>114</v>
      </c>
      <c r="I219" s="19" t="s">
        <v>114</v>
      </c>
      <c r="K219" s="19" t="s">
        <v>169</v>
      </c>
      <c r="L219" s="19" t="s">
        <v>169</v>
      </c>
      <c r="N219" s="101" t="s">
        <v>58</v>
      </c>
      <c r="O219" s="19" t="s">
        <v>58</v>
      </c>
      <c r="Q219" s="1"/>
      <c r="R219" s="19" t="s">
        <v>46</v>
      </c>
      <c r="Y219" s="41"/>
    </row>
    <row r="220" spans="1:25">
      <c r="B220" s="19" t="s">
        <v>234</v>
      </c>
      <c r="C220" s="19" t="s">
        <v>235</v>
      </c>
      <c r="E220" s="101" t="s">
        <v>57</v>
      </c>
      <c r="F220" s="19" t="s">
        <v>57</v>
      </c>
      <c r="H220" s="19" t="s">
        <v>60</v>
      </c>
      <c r="I220" s="19" t="s">
        <v>60</v>
      </c>
      <c r="K220" s="19" t="s">
        <v>170</v>
      </c>
      <c r="L220" s="19" t="s">
        <v>170</v>
      </c>
      <c r="N220" s="101" t="s">
        <v>59</v>
      </c>
      <c r="O220" s="19" t="s">
        <v>59</v>
      </c>
      <c r="R220" s="19" t="s">
        <v>47</v>
      </c>
      <c r="Y220" s="41"/>
    </row>
    <row r="221" spans="1:25">
      <c r="B221" s="19" t="s">
        <v>62</v>
      </c>
      <c r="C221" s="19" t="s">
        <v>65</v>
      </c>
      <c r="E221" s="101" t="s">
        <v>46</v>
      </c>
      <c r="F221" s="19" t="s">
        <v>61</v>
      </c>
      <c r="H221" s="19" t="s">
        <v>63</v>
      </c>
      <c r="I221" s="19" t="s">
        <v>115</v>
      </c>
      <c r="K221" s="19" t="s">
        <v>171</v>
      </c>
      <c r="L221" s="19" t="s">
        <v>171</v>
      </c>
      <c r="N221" s="101" t="s">
        <v>151</v>
      </c>
      <c r="O221" s="19" t="s">
        <v>151</v>
      </c>
      <c r="R221" s="19" t="s">
        <v>48</v>
      </c>
      <c r="Y221" s="41"/>
    </row>
    <row r="222" spans="1:25">
      <c r="B222" s="19" t="s">
        <v>235</v>
      </c>
      <c r="C222" s="19" t="s">
        <v>236</v>
      </c>
      <c r="E222" s="101" t="s">
        <v>71</v>
      </c>
      <c r="F222" s="19" t="s">
        <v>62</v>
      </c>
      <c r="H222" s="19" t="s">
        <v>115</v>
      </c>
      <c r="I222" s="19" t="s">
        <v>116</v>
      </c>
      <c r="K222" s="19" t="s">
        <v>172</v>
      </c>
      <c r="L222" s="19" t="s">
        <v>172</v>
      </c>
      <c r="N222" s="101" t="s">
        <v>64</v>
      </c>
      <c r="O222" s="19" t="s">
        <v>64</v>
      </c>
      <c r="R222" s="19" t="s">
        <v>49</v>
      </c>
      <c r="Y222" s="41"/>
    </row>
    <row r="223" spans="1:25">
      <c r="B223" s="19" t="s">
        <v>236</v>
      </c>
      <c r="C223" s="19" t="s">
        <v>237</v>
      </c>
      <c r="E223" s="101" t="s">
        <v>47</v>
      </c>
      <c r="F223" s="19" t="s">
        <v>63</v>
      </c>
      <c r="H223" s="19" t="s">
        <v>69</v>
      </c>
      <c r="I223" s="19" t="s">
        <v>117</v>
      </c>
      <c r="K223" s="19" t="s">
        <v>173</v>
      </c>
      <c r="L223" s="19" t="s">
        <v>173</v>
      </c>
      <c r="N223" s="101" t="s">
        <v>65</v>
      </c>
      <c r="O223" s="19" t="s">
        <v>152</v>
      </c>
      <c r="R223" s="19" t="s">
        <v>50</v>
      </c>
      <c r="Y223" s="41"/>
    </row>
    <row r="224" spans="1:25">
      <c r="B224" s="19" t="s">
        <v>67</v>
      </c>
      <c r="C224" s="19" t="s">
        <v>238</v>
      </c>
      <c r="E224" s="101" t="s">
        <v>247</v>
      </c>
      <c r="F224" s="19" t="s">
        <v>67</v>
      </c>
      <c r="H224" s="19" t="s">
        <v>116</v>
      </c>
      <c r="I224" s="19" t="s">
        <v>76</v>
      </c>
      <c r="K224" s="19" t="s">
        <v>174</v>
      </c>
      <c r="L224" s="19" t="s">
        <v>174</v>
      </c>
      <c r="N224" s="101" t="s">
        <v>152</v>
      </c>
      <c r="O224" s="19" t="s">
        <v>153</v>
      </c>
      <c r="R224" s="19" t="s">
        <v>51</v>
      </c>
      <c r="Y224" s="41"/>
    </row>
    <row r="225" spans="2:25">
      <c r="B225" s="19" t="s">
        <v>70</v>
      </c>
      <c r="C225" s="19" t="s">
        <v>239</v>
      </c>
      <c r="E225" s="101" t="s">
        <v>48</v>
      </c>
      <c r="F225" s="19" t="s">
        <v>70</v>
      </c>
      <c r="H225" s="19" t="s">
        <v>117</v>
      </c>
      <c r="I225" s="19" t="s">
        <v>118</v>
      </c>
      <c r="K225" s="19" t="s">
        <v>175</v>
      </c>
      <c r="L225" s="19" t="s">
        <v>175</v>
      </c>
      <c r="N225" s="101" t="s">
        <v>153</v>
      </c>
      <c r="O225" s="19" t="s">
        <v>154</v>
      </c>
      <c r="R225" s="19" t="s">
        <v>53</v>
      </c>
      <c r="Y225" s="41"/>
    </row>
    <row r="226" spans="2:25">
      <c r="B226" s="19" t="s">
        <v>73</v>
      </c>
      <c r="C226" s="19" t="s">
        <v>189</v>
      </c>
      <c r="E226" s="101" t="s">
        <v>49</v>
      </c>
      <c r="F226" s="19" t="s">
        <v>73</v>
      </c>
      <c r="H226" s="19" t="s">
        <v>76</v>
      </c>
      <c r="I226" s="19" t="s">
        <v>77</v>
      </c>
      <c r="K226" s="19" t="s">
        <v>176</v>
      </c>
      <c r="L226" s="19" t="s">
        <v>176</v>
      </c>
      <c r="N226" s="101" t="s">
        <v>154</v>
      </c>
      <c r="O226" s="19" t="s">
        <v>66</v>
      </c>
      <c r="R226" s="19" t="s">
        <v>54</v>
      </c>
      <c r="Y226" s="41"/>
    </row>
    <row r="227" spans="2:25">
      <c r="B227" s="19" t="s">
        <v>74</v>
      </c>
      <c r="C227" s="19" t="s">
        <v>241</v>
      </c>
      <c r="E227" s="101" t="s">
        <v>50</v>
      </c>
      <c r="F227" s="19" t="s">
        <v>74</v>
      </c>
      <c r="H227" s="19" t="s">
        <v>118</v>
      </c>
      <c r="I227" s="19" t="s">
        <v>119</v>
      </c>
      <c r="K227" s="19" t="s">
        <v>177</v>
      </c>
      <c r="L227" s="19" t="s">
        <v>177</v>
      </c>
      <c r="N227" s="101" t="s">
        <v>66</v>
      </c>
      <c r="O227" s="19" t="s">
        <v>68</v>
      </c>
      <c r="R227" s="19" t="s">
        <v>55</v>
      </c>
      <c r="Y227" s="41"/>
    </row>
    <row r="228" spans="2:25">
      <c r="B228" s="19" t="s">
        <v>75</v>
      </c>
      <c r="C228" s="19" t="s">
        <v>242</v>
      </c>
      <c r="E228" s="101" t="s">
        <v>51</v>
      </c>
      <c r="F228" s="19" t="s">
        <v>75</v>
      </c>
      <c r="H228" s="19" t="s">
        <v>77</v>
      </c>
      <c r="I228" s="19" t="s">
        <v>120</v>
      </c>
      <c r="K228" s="19" t="s">
        <v>178</v>
      </c>
      <c r="L228" s="19" t="s">
        <v>178</v>
      </c>
      <c r="N228" s="101" t="s">
        <v>68</v>
      </c>
      <c r="O228" s="19" t="s">
        <v>69</v>
      </c>
      <c r="Y228" s="41"/>
    </row>
    <row r="229" spans="2:25">
      <c r="B229" s="19" t="s">
        <v>237</v>
      </c>
      <c r="C229" s="19" t="s">
        <v>243</v>
      </c>
      <c r="E229" s="101" t="s">
        <v>52</v>
      </c>
      <c r="F229" s="19" t="s">
        <v>78</v>
      </c>
      <c r="H229" s="19" t="s">
        <v>119</v>
      </c>
      <c r="I229" s="19" t="s">
        <v>122</v>
      </c>
      <c r="K229" s="19" t="s">
        <v>179</v>
      </c>
      <c r="L229" s="19" t="s">
        <v>179</v>
      </c>
      <c r="N229" s="101" t="s">
        <v>155</v>
      </c>
      <c r="O229" s="19" t="s">
        <v>71</v>
      </c>
      <c r="Y229" s="41"/>
    </row>
    <row r="230" spans="2:25">
      <c r="B230" s="19" t="s">
        <v>78</v>
      </c>
      <c r="C230" s="19" t="s">
        <v>246</v>
      </c>
      <c r="E230" s="101" t="s">
        <v>53</v>
      </c>
      <c r="F230" s="19" t="s">
        <v>180</v>
      </c>
      <c r="H230" s="19" t="s">
        <v>120</v>
      </c>
      <c r="I230" s="19" t="s">
        <v>110</v>
      </c>
      <c r="K230" s="19" t="s">
        <v>180</v>
      </c>
      <c r="L230" s="19" t="s">
        <v>181</v>
      </c>
      <c r="N230" s="101" t="s">
        <v>72</v>
      </c>
      <c r="O230" s="19" t="s">
        <v>155</v>
      </c>
      <c r="Y230" s="41"/>
    </row>
    <row r="231" spans="2:25">
      <c r="B231" s="19" t="s">
        <v>238</v>
      </c>
      <c r="C231" s="19" t="s">
        <v>247</v>
      </c>
      <c r="E231" s="101" t="s">
        <v>54</v>
      </c>
      <c r="F231" s="19" t="s">
        <v>240</v>
      </c>
      <c r="H231" s="19" t="s">
        <v>121</v>
      </c>
      <c r="I231" s="19" t="s">
        <v>190</v>
      </c>
      <c r="K231" s="19" t="s">
        <v>181</v>
      </c>
      <c r="L231" s="19" t="s">
        <v>182</v>
      </c>
      <c r="N231" s="101" t="s">
        <v>156</v>
      </c>
      <c r="O231" s="19" t="s">
        <v>72</v>
      </c>
      <c r="Y231" s="41"/>
    </row>
    <row r="232" spans="2:25">
      <c r="B232" s="19" t="s">
        <v>239</v>
      </c>
      <c r="C232" s="19" t="s">
        <v>248</v>
      </c>
      <c r="E232" s="101" t="s">
        <v>98</v>
      </c>
      <c r="F232" s="19" t="s">
        <v>79</v>
      </c>
      <c r="H232" s="19" t="s">
        <v>122</v>
      </c>
      <c r="I232" s="19" t="s">
        <v>123</v>
      </c>
      <c r="K232" s="19" t="s">
        <v>182</v>
      </c>
      <c r="L232" s="19" t="s">
        <v>183</v>
      </c>
      <c r="N232" s="101" t="s">
        <v>80</v>
      </c>
      <c r="O232" s="19" t="s">
        <v>156</v>
      </c>
      <c r="Y232" s="41"/>
    </row>
    <row r="233" spans="2:25">
      <c r="B233" s="19" t="s">
        <v>240</v>
      </c>
      <c r="C233" s="19" t="s">
        <v>249</v>
      </c>
      <c r="E233" s="101" t="s">
        <v>55</v>
      </c>
      <c r="F233" s="19" t="s">
        <v>124</v>
      </c>
      <c r="H233" s="19" t="s">
        <v>110</v>
      </c>
      <c r="I233" s="19" t="s">
        <v>82</v>
      </c>
      <c r="K233" s="19" t="s">
        <v>183</v>
      </c>
      <c r="L233" s="19" t="s">
        <v>184</v>
      </c>
      <c r="N233" s="101" t="s">
        <v>157</v>
      </c>
      <c r="O233" s="19" t="s">
        <v>80</v>
      </c>
      <c r="Y233" s="41"/>
    </row>
    <row r="234" spans="2:25">
      <c r="B234" s="19" t="s">
        <v>79</v>
      </c>
      <c r="C234" s="19" t="s">
        <v>250</v>
      </c>
      <c r="E234" s="101" t="s">
        <v>104</v>
      </c>
      <c r="F234" s="19" t="s">
        <v>81</v>
      </c>
      <c r="H234" s="19" t="s">
        <v>190</v>
      </c>
      <c r="I234" s="19" t="s">
        <v>111</v>
      </c>
      <c r="K234" s="19" t="s">
        <v>184</v>
      </c>
      <c r="L234" s="19" t="s">
        <v>185</v>
      </c>
      <c r="N234" s="101" t="s">
        <v>158</v>
      </c>
      <c r="O234" s="19" t="s">
        <v>157</v>
      </c>
      <c r="Y234" s="41"/>
    </row>
    <row r="235" spans="2:25">
      <c r="B235" s="19" t="s">
        <v>241</v>
      </c>
      <c r="C235" s="19" t="s">
        <v>258</v>
      </c>
      <c r="E235" s="101" t="s">
        <v>112</v>
      </c>
      <c r="F235" s="19" t="s">
        <v>245</v>
      </c>
      <c r="H235" s="19" t="s">
        <v>123</v>
      </c>
      <c r="I235" s="19" t="s">
        <v>244</v>
      </c>
      <c r="K235" s="19" t="s">
        <v>185</v>
      </c>
      <c r="L235" s="19" t="s">
        <v>121</v>
      </c>
      <c r="N235" s="101" t="s">
        <v>88</v>
      </c>
      <c r="O235" s="19" t="s">
        <v>126</v>
      </c>
      <c r="Y235" s="41"/>
    </row>
    <row r="236" spans="2:25">
      <c r="B236" s="19" t="s">
        <v>81</v>
      </c>
      <c r="C236" s="19" t="s">
        <v>259</v>
      </c>
      <c r="F236" s="19" t="s">
        <v>83</v>
      </c>
      <c r="H236" s="19" t="s">
        <v>124</v>
      </c>
      <c r="I236" s="19" t="s">
        <v>125</v>
      </c>
      <c r="K236" s="19" t="s">
        <v>186</v>
      </c>
      <c r="L236" s="19" t="s">
        <v>186</v>
      </c>
      <c r="N236" s="101" t="s">
        <v>159</v>
      </c>
      <c r="O236" s="19" t="s">
        <v>85</v>
      </c>
      <c r="Y236" s="41"/>
    </row>
    <row r="237" spans="2:25">
      <c r="B237" s="19" t="s">
        <v>242</v>
      </c>
      <c r="C237" s="19" t="s">
        <v>260</v>
      </c>
      <c r="F237" s="19" t="s">
        <v>84</v>
      </c>
      <c r="H237" s="19" t="s">
        <v>82</v>
      </c>
      <c r="I237" s="19" t="s">
        <v>127</v>
      </c>
      <c r="K237" s="19" t="s">
        <v>187</v>
      </c>
      <c r="L237" s="19" t="s">
        <v>187</v>
      </c>
      <c r="N237" s="101" t="s">
        <v>160</v>
      </c>
      <c r="O237" s="19" t="s">
        <v>158</v>
      </c>
      <c r="Y237" s="41"/>
    </row>
    <row r="238" spans="2:25">
      <c r="B238" s="19" t="s">
        <v>243</v>
      </c>
      <c r="C238" s="19" t="s">
        <v>261</v>
      </c>
      <c r="F238" s="19" t="s">
        <v>131</v>
      </c>
      <c r="H238" s="19" t="s">
        <v>111</v>
      </c>
      <c r="I238" s="19" t="s">
        <v>128</v>
      </c>
      <c r="K238" s="19" t="s">
        <v>188</v>
      </c>
      <c r="L238" s="19" t="s">
        <v>188</v>
      </c>
      <c r="N238" s="101" t="s">
        <v>161</v>
      </c>
      <c r="O238" s="19" t="s">
        <v>88</v>
      </c>
      <c r="Y238" s="41"/>
    </row>
    <row r="239" spans="2:25">
      <c r="B239" s="19" t="s">
        <v>244</v>
      </c>
      <c r="C239" s="19" t="s">
        <v>262</v>
      </c>
      <c r="F239" s="19" t="s">
        <v>86</v>
      </c>
      <c r="H239" s="19" t="s">
        <v>125</v>
      </c>
      <c r="I239" s="19" t="s">
        <v>129</v>
      </c>
      <c r="K239" s="19" t="s">
        <v>189</v>
      </c>
      <c r="L239" s="19" t="s">
        <v>191</v>
      </c>
      <c r="N239" s="101" t="s">
        <v>162</v>
      </c>
      <c r="O239" s="19" t="s">
        <v>159</v>
      </c>
      <c r="Y239" s="41"/>
    </row>
    <row r="240" spans="2:25">
      <c r="B240" s="19" t="s">
        <v>245</v>
      </c>
      <c r="C240" s="19" t="s">
        <v>263</v>
      </c>
      <c r="F240" s="19" t="s">
        <v>87</v>
      </c>
      <c r="H240" s="19" t="s">
        <v>126</v>
      </c>
      <c r="I240" s="19" t="s">
        <v>130</v>
      </c>
      <c r="K240" s="19" t="s">
        <v>191</v>
      </c>
      <c r="L240" s="19" t="s">
        <v>192</v>
      </c>
      <c r="N240" s="101" t="s">
        <v>109</v>
      </c>
      <c r="O240" s="19" t="s">
        <v>160</v>
      </c>
      <c r="Y240" s="41"/>
    </row>
    <row r="241" spans="2:25">
      <c r="B241" s="19" t="s">
        <v>83</v>
      </c>
      <c r="C241" s="19" t="s">
        <v>137</v>
      </c>
      <c r="F241" s="19" t="s">
        <v>198</v>
      </c>
      <c r="H241" s="19" t="s">
        <v>127</v>
      </c>
      <c r="I241" s="19" t="s">
        <v>132</v>
      </c>
      <c r="K241" s="19" t="s">
        <v>192</v>
      </c>
      <c r="L241" s="19" t="s">
        <v>193</v>
      </c>
      <c r="N241" s="101" t="s">
        <v>163</v>
      </c>
      <c r="O241" s="19" t="s">
        <v>161</v>
      </c>
      <c r="Y241" s="41"/>
    </row>
    <row r="242" spans="2:25">
      <c r="B242" s="19" t="s">
        <v>84</v>
      </c>
      <c r="C242" s="19" t="s">
        <v>265</v>
      </c>
      <c r="F242" s="19" t="s">
        <v>89</v>
      </c>
      <c r="H242" s="19" t="s">
        <v>128</v>
      </c>
      <c r="I242" s="19" t="s">
        <v>133</v>
      </c>
      <c r="K242" s="19" t="s">
        <v>193</v>
      </c>
      <c r="L242" s="19" t="s">
        <v>194</v>
      </c>
      <c r="N242" s="101" t="s">
        <v>92</v>
      </c>
      <c r="O242" s="19" t="s">
        <v>162</v>
      </c>
      <c r="Y242" s="41"/>
    </row>
    <row r="243" spans="2:25">
      <c r="B243" s="19" t="s">
        <v>131</v>
      </c>
      <c r="C243" s="19" t="s">
        <v>266</v>
      </c>
      <c r="F243" s="19" t="s">
        <v>251</v>
      </c>
      <c r="H243" s="19" t="s">
        <v>129</v>
      </c>
      <c r="I243" s="19" t="s">
        <v>134</v>
      </c>
      <c r="K243" s="19" t="s">
        <v>194</v>
      </c>
      <c r="L243" s="19" t="s">
        <v>195</v>
      </c>
      <c r="N243" s="101" t="s">
        <v>165</v>
      </c>
      <c r="O243" s="19" t="s">
        <v>109</v>
      </c>
      <c r="Y243" s="41"/>
    </row>
    <row r="244" spans="2:25">
      <c r="B244" s="19" t="s">
        <v>246</v>
      </c>
      <c r="C244" s="19" t="s">
        <v>222</v>
      </c>
      <c r="F244" s="19" t="s">
        <v>252</v>
      </c>
      <c r="H244" s="19" t="s">
        <v>130</v>
      </c>
      <c r="I244" s="19" t="s">
        <v>135</v>
      </c>
      <c r="K244" s="19" t="s">
        <v>195</v>
      </c>
      <c r="L244" s="19" t="s">
        <v>196</v>
      </c>
      <c r="N244" s="101" t="s">
        <v>99</v>
      </c>
      <c r="O244" s="19" t="s">
        <v>163</v>
      </c>
      <c r="Y244" s="41"/>
    </row>
    <row r="245" spans="2:25">
      <c r="B245" s="19" t="s">
        <v>86</v>
      </c>
      <c r="C245" s="19" t="s">
        <v>267</v>
      </c>
      <c r="F245" s="19" t="s">
        <v>253</v>
      </c>
      <c r="H245" s="19" t="s">
        <v>85</v>
      </c>
      <c r="I245" s="19" t="s">
        <v>204</v>
      </c>
      <c r="K245" s="19" t="s">
        <v>196</v>
      </c>
      <c r="L245" s="19" t="s">
        <v>197</v>
      </c>
      <c r="N245" s="101" t="s">
        <v>166</v>
      </c>
      <c r="O245" s="19" t="s">
        <v>92</v>
      </c>
      <c r="Y245" s="41"/>
    </row>
    <row r="246" spans="2:25">
      <c r="B246" s="19" t="s">
        <v>87</v>
      </c>
      <c r="C246" s="19" t="s">
        <v>268</v>
      </c>
      <c r="F246" s="19" t="s">
        <v>254</v>
      </c>
      <c r="H246" s="19" t="s">
        <v>132</v>
      </c>
      <c r="I246" s="19" t="s">
        <v>136</v>
      </c>
      <c r="K246" s="19" t="s">
        <v>197</v>
      </c>
      <c r="L246" s="19" t="s">
        <v>199</v>
      </c>
      <c r="N246" s="101" t="s">
        <v>167</v>
      </c>
      <c r="O246" s="19" t="s">
        <v>164</v>
      </c>
      <c r="Y246" s="41"/>
    </row>
    <row r="247" spans="2:25">
      <c r="B247" s="19" t="s">
        <v>248</v>
      </c>
      <c r="C247" s="19" t="s">
        <v>108</v>
      </c>
      <c r="F247" s="19" t="s">
        <v>255</v>
      </c>
      <c r="H247" s="19" t="s">
        <v>133</v>
      </c>
      <c r="I247" s="19" t="s">
        <v>97</v>
      </c>
      <c r="K247" s="19" t="s">
        <v>198</v>
      </c>
      <c r="L247" s="19" t="s">
        <v>200</v>
      </c>
      <c r="N247" s="101" t="s">
        <v>168</v>
      </c>
      <c r="O247" s="19" t="s">
        <v>165</v>
      </c>
      <c r="Y247" s="41"/>
    </row>
    <row r="248" spans="2:25">
      <c r="B248" s="19" t="s">
        <v>249</v>
      </c>
      <c r="F248" s="19" t="s">
        <v>256</v>
      </c>
      <c r="H248" s="19" t="s">
        <v>134</v>
      </c>
      <c r="I248" s="19" t="s">
        <v>139</v>
      </c>
      <c r="K248" s="19" t="s">
        <v>199</v>
      </c>
      <c r="L248" s="19" t="s">
        <v>201</v>
      </c>
      <c r="O248" s="19" t="s">
        <v>98</v>
      </c>
      <c r="Y248" s="41"/>
    </row>
    <row r="249" spans="2:25">
      <c r="B249" s="19" t="s">
        <v>89</v>
      </c>
      <c r="F249" s="19" t="s">
        <v>257</v>
      </c>
      <c r="H249" s="19" t="s">
        <v>135</v>
      </c>
      <c r="I249" s="19" t="s">
        <v>140</v>
      </c>
      <c r="K249" s="19" t="s">
        <v>200</v>
      </c>
      <c r="L249" s="19" t="s">
        <v>202</v>
      </c>
      <c r="O249" s="19" t="s">
        <v>99</v>
      </c>
      <c r="Y249" s="41"/>
    </row>
    <row r="250" spans="2:25">
      <c r="B250" s="19" t="s">
        <v>250</v>
      </c>
      <c r="F250" s="19" t="s">
        <v>90</v>
      </c>
      <c r="H250" s="19" t="s">
        <v>204</v>
      </c>
      <c r="I250" s="19" t="s">
        <v>141</v>
      </c>
      <c r="K250" s="19" t="s">
        <v>201</v>
      </c>
      <c r="L250" s="19" t="s">
        <v>203</v>
      </c>
      <c r="O250" s="19" t="s">
        <v>104</v>
      </c>
      <c r="Y250" s="41"/>
    </row>
    <row r="251" spans="2:25">
      <c r="B251" s="19" t="s">
        <v>251</v>
      </c>
      <c r="F251" s="19" t="s">
        <v>91</v>
      </c>
      <c r="H251" s="19" t="s">
        <v>136</v>
      </c>
      <c r="I251" s="19" t="s">
        <v>142</v>
      </c>
      <c r="K251" s="19" t="s">
        <v>202</v>
      </c>
      <c r="L251" s="19" t="s">
        <v>205</v>
      </c>
      <c r="O251" s="19" t="s">
        <v>166</v>
      </c>
      <c r="Y251" s="41"/>
    </row>
    <row r="252" spans="2:25">
      <c r="B252" s="19" t="s">
        <v>252</v>
      </c>
      <c r="F252" s="19" t="s">
        <v>93</v>
      </c>
      <c r="H252" s="19" t="s">
        <v>137</v>
      </c>
      <c r="I252" s="19" t="s">
        <v>143</v>
      </c>
      <c r="K252" s="19" t="s">
        <v>203</v>
      </c>
      <c r="L252" s="19" t="s">
        <v>206</v>
      </c>
      <c r="O252" s="19" t="s">
        <v>167</v>
      </c>
      <c r="Y252" s="41"/>
    </row>
    <row r="253" spans="2:25">
      <c r="B253" s="19" t="s">
        <v>253</v>
      </c>
      <c r="F253" s="19" t="s">
        <v>94</v>
      </c>
      <c r="H253" s="19" t="s">
        <v>138</v>
      </c>
      <c r="I253" s="19" t="s">
        <v>144</v>
      </c>
      <c r="K253" s="19" t="s">
        <v>205</v>
      </c>
      <c r="L253" s="19" t="s">
        <v>207</v>
      </c>
      <c r="O253" s="19" t="s">
        <v>168</v>
      </c>
      <c r="Y253" s="41"/>
    </row>
    <row r="254" spans="2:25">
      <c r="B254" s="19" t="s">
        <v>254</v>
      </c>
      <c r="F254" s="19" t="s">
        <v>95</v>
      </c>
      <c r="H254" s="19" t="s">
        <v>97</v>
      </c>
      <c r="I254" s="19" t="s">
        <v>145</v>
      </c>
      <c r="K254" s="19" t="s">
        <v>206</v>
      </c>
      <c r="L254" s="19" t="s">
        <v>208</v>
      </c>
      <c r="Y254" s="41"/>
    </row>
    <row r="255" spans="2:25">
      <c r="B255" s="19" t="s">
        <v>255</v>
      </c>
      <c r="F255" s="19" t="s">
        <v>96</v>
      </c>
      <c r="H255" s="19" t="s">
        <v>139</v>
      </c>
      <c r="I255" s="19" t="s">
        <v>106</v>
      </c>
      <c r="K255" s="19" t="s">
        <v>207</v>
      </c>
      <c r="L255" s="19" t="s">
        <v>52</v>
      </c>
      <c r="Y255" s="41"/>
    </row>
    <row r="256" spans="2:25">
      <c r="B256" s="19" t="s">
        <v>256</v>
      </c>
      <c r="F256" s="19" t="s">
        <v>264</v>
      </c>
      <c r="H256" s="19" t="s">
        <v>140</v>
      </c>
      <c r="I256" s="19" t="s">
        <v>146</v>
      </c>
      <c r="K256" s="19" t="s">
        <v>208</v>
      </c>
      <c r="L256" s="19" t="s">
        <v>209</v>
      </c>
      <c r="Y256" s="41"/>
    </row>
    <row r="257" spans="2:25">
      <c r="B257" s="19" t="s">
        <v>257</v>
      </c>
      <c r="F257" s="19" t="s">
        <v>100</v>
      </c>
      <c r="H257" s="19" t="s">
        <v>141</v>
      </c>
      <c r="I257" s="19" t="s">
        <v>147</v>
      </c>
      <c r="K257" s="19" t="s">
        <v>209</v>
      </c>
      <c r="L257" s="19" t="s">
        <v>210</v>
      </c>
      <c r="Y257" s="41"/>
    </row>
    <row r="258" spans="2:25">
      <c r="B258" s="19" t="s">
        <v>90</v>
      </c>
      <c r="F258" s="19" t="s">
        <v>101</v>
      </c>
      <c r="H258" s="19" t="s">
        <v>142</v>
      </c>
      <c r="I258" s="19" t="s">
        <v>148</v>
      </c>
      <c r="K258" s="19" t="s">
        <v>210</v>
      </c>
      <c r="L258" s="19" t="s">
        <v>211</v>
      </c>
      <c r="Y258" s="41"/>
    </row>
    <row r="259" spans="2:25">
      <c r="B259" s="19" t="s">
        <v>91</v>
      </c>
      <c r="F259" s="19" t="s">
        <v>102</v>
      </c>
      <c r="H259" s="19" t="s">
        <v>268</v>
      </c>
      <c r="I259" s="19" t="s">
        <v>149</v>
      </c>
      <c r="K259" s="19" t="s">
        <v>211</v>
      </c>
      <c r="L259" s="19" t="s">
        <v>212</v>
      </c>
      <c r="Y259" s="41"/>
    </row>
    <row r="260" spans="2:25">
      <c r="B260" s="19" t="s">
        <v>258</v>
      </c>
      <c r="F260" s="19" t="s">
        <v>223</v>
      </c>
      <c r="H260" s="19" t="s">
        <v>143</v>
      </c>
      <c r="I260" s="19" t="s">
        <v>150</v>
      </c>
      <c r="K260" s="19" t="s">
        <v>212</v>
      </c>
      <c r="L260" s="19" t="s">
        <v>213</v>
      </c>
      <c r="Y260" s="41"/>
    </row>
    <row r="261" spans="2:25">
      <c r="B261" s="19" t="s">
        <v>259</v>
      </c>
      <c r="F261" s="19" t="s">
        <v>103</v>
      </c>
      <c r="H261" s="19" t="s">
        <v>144</v>
      </c>
      <c r="I261" s="19" t="s">
        <v>113</v>
      </c>
      <c r="K261" s="19" t="s">
        <v>213</v>
      </c>
      <c r="L261" s="19" t="s">
        <v>214</v>
      </c>
      <c r="Y261" s="41"/>
    </row>
    <row r="262" spans="2:25">
      <c r="B262" s="19" t="s">
        <v>260</v>
      </c>
      <c r="F262" s="19" t="s">
        <v>105</v>
      </c>
      <c r="H262" s="19" t="s">
        <v>145</v>
      </c>
      <c r="K262" s="19" t="s">
        <v>214</v>
      </c>
      <c r="L262" s="19" t="s">
        <v>215</v>
      </c>
      <c r="Y262" s="41"/>
    </row>
    <row r="263" spans="2:25">
      <c r="B263" s="19" t="s">
        <v>261</v>
      </c>
      <c r="F263" s="19" t="s">
        <v>107</v>
      </c>
      <c r="H263" s="19" t="s">
        <v>106</v>
      </c>
      <c r="K263" s="19" t="s">
        <v>215</v>
      </c>
      <c r="L263" s="19" t="s">
        <v>216</v>
      </c>
      <c r="Y263" s="41"/>
    </row>
    <row r="264" spans="2:25">
      <c r="B264" s="19" t="s">
        <v>93</v>
      </c>
      <c r="F264" s="19" t="s">
        <v>112</v>
      </c>
      <c r="H264" s="19" t="s">
        <v>146</v>
      </c>
      <c r="K264" s="19" t="s">
        <v>216</v>
      </c>
      <c r="L264" s="19" t="s">
        <v>217</v>
      </c>
      <c r="Y264" s="41"/>
    </row>
    <row r="265" spans="2:25">
      <c r="B265" s="19" t="s">
        <v>94</v>
      </c>
      <c r="H265" s="19" t="s">
        <v>147</v>
      </c>
      <c r="K265" s="19" t="s">
        <v>217</v>
      </c>
      <c r="L265" s="19" t="s">
        <v>218</v>
      </c>
      <c r="Y265" s="41"/>
    </row>
    <row r="266" spans="2:25">
      <c r="B266" s="19" t="s">
        <v>95</v>
      </c>
      <c r="H266" s="19" t="s">
        <v>148</v>
      </c>
      <c r="K266" s="19" t="s">
        <v>218</v>
      </c>
      <c r="L266" s="19" t="s">
        <v>219</v>
      </c>
      <c r="Y266" s="41"/>
    </row>
    <row r="267" spans="2:25">
      <c r="B267" s="19" t="s">
        <v>96</v>
      </c>
      <c r="H267" s="19" t="s">
        <v>149</v>
      </c>
      <c r="K267" s="19" t="s">
        <v>219</v>
      </c>
      <c r="L267" s="19" t="s">
        <v>138</v>
      </c>
      <c r="Y267" s="41"/>
    </row>
    <row r="268" spans="2:25">
      <c r="B268" s="19" t="s">
        <v>262</v>
      </c>
      <c r="H268" s="19" t="s">
        <v>150</v>
      </c>
      <c r="K268" s="19" t="s">
        <v>220</v>
      </c>
      <c r="L268" s="19" t="s">
        <v>220</v>
      </c>
      <c r="Y268" s="41"/>
    </row>
    <row r="269" spans="2:25">
      <c r="B269" s="19" t="s">
        <v>263</v>
      </c>
      <c r="H269" s="19" t="s">
        <v>113</v>
      </c>
      <c r="K269" s="19" t="s">
        <v>221</v>
      </c>
      <c r="L269" s="19" t="s">
        <v>221</v>
      </c>
      <c r="Y269" s="41"/>
    </row>
    <row r="270" spans="2:25">
      <c r="B270" s="19" t="s">
        <v>164</v>
      </c>
      <c r="K270" s="19" t="s">
        <v>222</v>
      </c>
      <c r="L270" s="19" t="s">
        <v>224</v>
      </c>
      <c r="Y270" s="41"/>
    </row>
    <row r="271" spans="2:25">
      <c r="B271" s="19" t="s">
        <v>264</v>
      </c>
      <c r="K271" s="19" t="s">
        <v>223</v>
      </c>
      <c r="L271" s="19" t="s">
        <v>225</v>
      </c>
      <c r="Y271" s="41"/>
    </row>
    <row r="272" spans="2:25">
      <c r="B272" s="19" t="s">
        <v>265</v>
      </c>
      <c r="K272" s="19" t="s">
        <v>224</v>
      </c>
      <c r="L272" s="19" t="s">
        <v>226</v>
      </c>
      <c r="Y272" s="41"/>
    </row>
    <row r="273" spans="1:25">
      <c r="B273" s="19" t="s">
        <v>266</v>
      </c>
      <c r="K273" s="19" t="s">
        <v>225</v>
      </c>
      <c r="L273" s="19" t="s">
        <v>227</v>
      </c>
      <c r="Y273" s="41"/>
    </row>
    <row r="274" spans="1:25">
      <c r="B274" s="19" t="s">
        <v>100</v>
      </c>
      <c r="K274" s="19" t="s">
        <v>226</v>
      </c>
      <c r="L274" s="19" t="s">
        <v>228</v>
      </c>
      <c r="Y274" s="41"/>
    </row>
    <row r="275" spans="1:25">
      <c r="B275" s="19" t="s">
        <v>101</v>
      </c>
      <c r="K275" s="19" t="s">
        <v>227</v>
      </c>
      <c r="L275" s="19" t="s">
        <v>229</v>
      </c>
      <c r="Y275" s="41"/>
    </row>
    <row r="276" spans="1:25">
      <c r="B276" s="19" t="s">
        <v>102</v>
      </c>
      <c r="K276" s="19" t="s">
        <v>228</v>
      </c>
      <c r="L276" s="19" t="s">
        <v>230</v>
      </c>
      <c r="Y276" s="41"/>
    </row>
    <row r="277" spans="1:25">
      <c r="B277" s="19" t="s">
        <v>267</v>
      </c>
      <c r="K277" s="19" t="s">
        <v>229</v>
      </c>
      <c r="L277" s="19" t="s">
        <v>231</v>
      </c>
      <c r="Y277" s="41"/>
    </row>
    <row r="278" spans="1:25">
      <c r="B278" s="19" t="s">
        <v>103</v>
      </c>
      <c r="K278" s="19" t="s">
        <v>230</v>
      </c>
      <c r="L278" s="19" t="s">
        <v>232</v>
      </c>
      <c r="Y278" s="41"/>
    </row>
    <row r="279" spans="1:25">
      <c r="B279" s="19" t="s">
        <v>105</v>
      </c>
      <c r="K279" s="19" t="s">
        <v>231</v>
      </c>
      <c r="L279" s="19" t="s">
        <v>233</v>
      </c>
      <c r="Y279" s="41"/>
    </row>
    <row r="280" spans="1:25">
      <c r="B280" s="19" t="s">
        <v>107</v>
      </c>
      <c r="K280" s="19" t="s">
        <v>232</v>
      </c>
      <c r="Y280" s="41"/>
    </row>
    <row r="281" spans="1:25">
      <c r="B281" s="19" t="s">
        <v>108</v>
      </c>
      <c r="K281" s="19" t="s">
        <v>233</v>
      </c>
      <c r="Y281" s="41"/>
    </row>
    <row r="282" spans="1:25">
      <c r="Y282" s="41"/>
    </row>
    <row r="283" spans="1:25" ht="15.75" thickBo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V283" s="11"/>
      <c r="W283" s="11"/>
      <c r="X283" s="11"/>
      <c r="Y283" s="42"/>
    </row>
    <row r="284" spans="1:25">
      <c r="T284" s="110"/>
      <c r="U284" s="110"/>
    </row>
  </sheetData>
  <mergeCells count="28">
    <mergeCell ref="Q217:R217"/>
    <mergeCell ref="B148:C148"/>
    <mergeCell ref="E148:F148"/>
    <mergeCell ref="H148:I148"/>
    <mergeCell ref="K148:L148"/>
    <mergeCell ref="N148:O148"/>
    <mergeCell ref="Q148:R148"/>
    <mergeCell ref="B217:C217"/>
    <mergeCell ref="E217:F217"/>
    <mergeCell ref="H217:I217"/>
    <mergeCell ref="K217:L217"/>
    <mergeCell ref="N217:O217"/>
    <mergeCell ref="T3:U3"/>
    <mergeCell ref="W3:X3"/>
    <mergeCell ref="B74:C74"/>
    <mergeCell ref="E74:F74"/>
    <mergeCell ref="H74:I74"/>
    <mergeCell ref="K74:L74"/>
    <mergeCell ref="N74:O74"/>
    <mergeCell ref="Q74:R74"/>
    <mergeCell ref="T74:U74"/>
    <mergeCell ref="W74:X74"/>
    <mergeCell ref="B3:C3"/>
    <mergeCell ref="E3:F3"/>
    <mergeCell ref="H3:I3"/>
    <mergeCell ref="K3:L3"/>
    <mergeCell ref="N3:O3"/>
    <mergeCell ref="Q3:R3"/>
  </mergeCells>
  <conditionalFormatting sqref="B5:C14">
    <cfRule type="uniqueValues" dxfId="78" priority="29"/>
  </conditionalFormatting>
  <conditionalFormatting sqref="E5:F57">
    <cfRule type="uniqueValues" dxfId="77" priority="28"/>
  </conditionalFormatting>
  <conditionalFormatting sqref="H5:I31">
    <cfRule type="uniqueValues" dxfId="76" priority="27"/>
  </conditionalFormatting>
  <conditionalFormatting sqref="N5:O41">
    <cfRule type="uniqueValues" dxfId="75" priority="25"/>
  </conditionalFormatting>
  <conditionalFormatting sqref="Q5:R33">
    <cfRule type="uniqueValues" dxfId="74" priority="24"/>
  </conditionalFormatting>
  <conditionalFormatting sqref="T5:U69">
    <cfRule type="uniqueValues" dxfId="73" priority="23"/>
  </conditionalFormatting>
  <conditionalFormatting sqref="W5:X39">
    <cfRule type="uniqueValues" dxfId="72" priority="22"/>
  </conditionalFormatting>
  <conditionalFormatting sqref="B76:C76">
    <cfRule type="uniqueValues" dxfId="71" priority="21"/>
  </conditionalFormatting>
  <conditionalFormatting sqref="E76:F107">
    <cfRule type="uniqueValues" dxfId="70" priority="20"/>
  </conditionalFormatting>
  <conditionalFormatting sqref="H76:I130">
    <cfRule type="uniqueValues" dxfId="69" priority="19"/>
  </conditionalFormatting>
  <conditionalFormatting sqref="K76:L143">
    <cfRule type="uniqueValues" dxfId="68" priority="18"/>
  </conditionalFormatting>
  <conditionalFormatting sqref="N76:O123">
    <cfRule type="uniqueValues" dxfId="67" priority="17"/>
  </conditionalFormatting>
  <conditionalFormatting sqref="Q76:R76">
    <cfRule type="uniqueValues" dxfId="66" priority="16"/>
  </conditionalFormatting>
  <conditionalFormatting sqref="T76:U91">
    <cfRule type="uniqueValues" dxfId="65" priority="15"/>
  </conditionalFormatting>
  <conditionalFormatting sqref="W76:X86">
    <cfRule type="uniqueValues" dxfId="64" priority="14"/>
  </conditionalFormatting>
  <conditionalFormatting sqref="K5:L8">
    <cfRule type="uniqueValues" dxfId="63" priority="13"/>
  </conditionalFormatting>
  <conditionalFormatting sqref="B150:C210">
    <cfRule type="uniqueValues" dxfId="62" priority="12"/>
  </conditionalFormatting>
  <conditionalFormatting sqref="E150:F184">
    <cfRule type="uniqueValues" dxfId="61" priority="11"/>
  </conditionalFormatting>
  <conditionalFormatting sqref="H150:I186">
    <cfRule type="uniqueValues" dxfId="60" priority="10"/>
  </conditionalFormatting>
  <conditionalFormatting sqref="K150:L179">
    <cfRule type="uniqueValues" dxfId="59" priority="9"/>
  </conditionalFormatting>
  <conditionalFormatting sqref="N150:O212">
    <cfRule type="uniqueValues" dxfId="58" priority="8"/>
  </conditionalFormatting>
  <conditionalFormatting sqref="Q150:R159">
    <cfRule type="uniqueValues" dxfId="57" priority="7"/>
  </conditionalFormatting>
  <conditionalFormatting sqref="B219:C281">
    <cfRule type="uniqueValues" dxfId="56" priority="6"/>
  </conditionalFormatting>
  <conditionalFormatting sqref="E219:F264">
    <cfRule type="uniqueValues" dxfId="55" priority="5"/>
  </conditionalFormatting>
  <conditionalFormatting sqref="H219:I269">
    <cfRule type="uniqueValues" dxfId="54" priority="4"/>
  </conditionalFormatting>
  <conditionalFormatting sqref="K219:L281">
    <cfRule type="uniqueValues" dxfId="53" priority="3"/>
  </conditionalFormatting>
  <conditionalFormatting sqref="N219:O253">
    <cfRule type="uniqueValues" dxfId="52" priority="2"/>
  </conditionalFormatting>
  <conditionalFormatting sqref="Q219:R227">
    <cfRule type="uniqueValues" dxfId="51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V342"/>
  <sheetViews>
    <sheetView workbookViewId="0">
      <selection activeCell="E113" sqref="E113"/>
    </sheetView>
  </sheetViews>
  <sheetFormatPr defaultRowHeight="15"/>
  <cols>
    <col min="2" max="3" width="30.85546875" bestFit="1" customWidth="1"/>
    <col min="5" max="5" width="30.5703125" bestFit="1" customWidth="1"/>
    <col min="6" max="6" width="30.85546875" bestFit="1" customWidth="1"/>
    <col min="8" max="9" width="31.7109375" bestFit="1" customWidth="1"/>
    <col min="11" max="11" width="31.5703125" bestFit="1" customWidth="1"/>
    <col min="12" max="12" width="30.5703125" bestFit="1" customWidth="1"/>
    <col min="14" max="15" width="30.42578125" bestFit="1" customWidth="1"/>
    <col min="17" max="18" width="31.5703125" bestFit="1" customWidth="1"/>
    <col min="20" max="21" width="30.85546875" bestFit="1" customWidth="1"/>
  </cols>
  <sheetData>
    <row r="1" spans="2:22">
      <c r="V1" s="41"/>
    </row>
    <row r="2" spans="2:22">
      <c r="V2" s="41"/>
    </row>
    <row r="3" spans="2:22">
      <c r="B3" s="275" t="s">
        <v>270</v>
      </c>
      <c r="C3" s="275"/>
      <c r="E3" s="275" t="s">
        <v>271</v>
      </c>
      <c r="F3" s="275"/>
      <c r="H3" s="275" t="s">
        <v>272</v>
      </c>
      <c r="I3" s="275"/>
      <c r="K3" s="275" t="s">
        <v>273</v>
      </c>
      <c r="L3" s="275"/>
      <c r="N3" s="275" t="s">
        <v>274</v>
      </c>
      <c r="O3" s="275"/>
      <c r="Q3" s="275" t="s">
        <v>275</v>
      </c>
      <c r="R3" s="275"/>
      <c r="T3" s="275" t="s">
        <v>276</v>
      </c>
      <c r="U3" s="275"/>
      <c r="V3" s="41"/>
    </row>
    <row r="4" spans="2:22">
      <c r="B4" s="30" t="str">
        <f>"Louvain "&amp;"("&amp;COUNTA(B5:B27)&amp;")"</f>
        <v>Louvain (23)</v>
      </c>
      <c r="C4" s="30" t="str">
        <f>"Fast Greedy "&amp;"("&amp;COUNTA(C5:C5)&amp;")"</f>
        <v>Fast Greedy (0)</v>
      </c>
      <c r="E4" s="30" t="str">
        <f>"Louvain "&amp;"("&amp;COUNTA(E5:E19)&amp;")"</f>
        <v>Louvain (15)</v>
      </c>
      <c r="F4" s="30" t="str">
        <f>"Fast Greedy "&amp;"("&amp;COUNTA(F5:F5)&amp;")"</f>
        <v>Fast Greedy (0)</v>
      </c>
      <c r="H4" s="30" t="str">
        <f>"Louvain "&amp;"("&amp;COUNTA(H5:H25)&amp;")"</f>
        <v>Louvain (21)</v>
      </c>
      <c r="I4" s="30" t="str">
        <f>"Fast Greedy "&amp;"("&amp;COUNTA(I5:I27)&amp;")"</f>
        <v>Fast Greedy (23)</v>
      </c>
      <c r="K4" s="30" t="str">
        <f>"Louvain "&amp;"("&amp;COUNTA(K5:K6)&amp;")"</f>
        <v>Louvain (2)</v>
      </c>
      <c r="L4" s="30" t="str">
        <f>"Fast Greedy "&amp;"("&amp;COUNTA(L5:L6)&amp;")"</f>
        <v>Fast Greedy (2)</v>
      </c>
      <c r="N4" s="30" t="str">
        <f>"Louvain "&amp;"("&amp;COUNTA(N5:N61)&amp;")"</f>
        <v>Louvain (57)</v>
      </c>
      <c r="O4" s="30" t="str">
        <f>"Fast Greedy "&amp;"("&amp;COUNTA(O5:O54)&amp;")"</f>
        <v>Fast Greedy (50)</v>
      </c>
      <c r="Q4" s="30" t="str">
        <f>"Louvain "&amp;"("&amp;COUNTA(Q5:Q73)&amp;")"</f>
        <v>Louvain (69)</v>
      </c>
      <c r="R4" s="30" t="str">
        <f>"Fast Greedy "&amp;"("&amp;COUNTA(R5:R91)&amp;")"</f>
        <v>Fast Greedy (87)</v>
      </c>
      <c r="T4" s="30" t="str">
        <f>"Louvain "&amp;"("&amp;COUNTA(T5:T25)&amp;")"</f>
        <v>Louvain (21)</v>
      </c>
      <c r="U4" s="30" t="str">
        <f>"Fast Greedy "&amp;"("&amp;COUNTA(U5:U50)&amp;")"</f>
        <v>Fast Greedy (46)</v>
      </c>
      <c r="V4" s="41"/>
    </row>
    <row r="5" spans="2:22">
      <c r="B5" s="19" t="s">
        <v>63</v>
      </c>
      <c r="C5" s="1"/>
      <c r="E5" s="19" t="s">
        <v>46</v>
      </c>
      <c r="F5" s="1"/>
      <c r="H5" s="101" t="s">
        <v>235</v>
      </c>
      <c r="I5" s="19" t="s">
        <v>235</v>
      </c>
      <c r="K5" s="19" t="s">
        <v>300</v>
      </c>
      <c r="L5" s="19" t="s">
        <v>300</v>
      </c>
      <c r="N5" s="19" t="s">
        <v>59</v>
      </c>
      <c r="O5" s="19" t="s">
        <v>59</v>
      </c>
      <c r="Q5" s="101" t="s">
        <v>311</v>
      </c>
      <c r="R5" s="19" t="s">
        <v>311</v>
      </c>
      <c r="T5" s="101" t="s">
        <v>56</v>
      </c>
      <c r="U5" s="19" t="s">
        <v>56</v>
      </c>
      <c r="V5" s="41"/>
    </row>
    <row r="6" spans="2:22">
      <c r="B6" s="19" t="s">
        <v>69</v>
      </c>
      <c r="E6" s="19" t="s">
        <v>47</v>
      </c>
      <c r="H6" s="101" t="s">
        <v>237</v>
      </c>
      <c r="I6" s="19" t="s">
        <v>237</v>
      </c>
      <c r="K6" s="19" t="s">
        <v>142</v>
      </c>
      <c r="L6" s="19" t="s">
        <v>142</v>
      </c>
      <c r="N6" s="19" t="s">
        <v>301</v>
      </c>
      <c r="O6" s="19" t="s">
        <v>302</v>
      </c>
      <c r="Q6" s="101" t="s">
        <v>312</v>
      </c>
      <c r="R6" s="19" t="s">
        <v>312</v>
      </c>
      <c r="T6" s="101" t="s">
        <v>57</v>
      </c>
      <c r="U6" s="19" t="s">
        <v>57</v>
      </c>
      <c r="V6" s="41"/>
    </row>
    <row r="7" spans="2:22">
      <c r="B7" s="19" t="s">
        <v>76</v>
      </c>
      <c r="E7" s="19" t="s">
        <v>242</v>
      </c>
      <c r="H7" s="101" t="s">
        <v>239</v>
      </c>
      <c r="I7" s="19" t="s">
        <v>239</v>
      </c>
      <c r="N7" s="19" t="s">
        <v>302</v>
      </c>
      <c r="O7" s="19" t="s">
        <v>61</v>
      </c>
      <c r="Q7" s="101" t="s">
        <v>170</v>
      </c>
      <c r="R7" s="19" t="s">
        <v>46</v>
      </c>
      <c r="T7" s="101" t="s">
        <v>60</v>
      </c>
      <c r="U7" s="19" t="s">
        <v>60</v>
      </c>
      <c r="V7" s="41"/>
    </row>
    <row r="8" spans="2:22">
      <c r="B8" s="19" t="s">
        <v>77</v>
      </c>
      <c r="E8" s="19" t="s">
        <v>84</v>
      </c>
      <c r="H8" s="101" t="s">
        <v>241</v>
      </c>
      <c r="I8" s="19" t="s">
        <v>241</v>
      </c>
      <c r="N8" s="19" t="s">
        <v>61</v>
      </c>
      <c r="O8" s="19" t="s">
        <v>234</v>
      </c>
      <c r="Q8" s="101" t="s">
        <v>313</v>
      </c>
      <c r="R8" s="19" t="s">
        <v>301</v>
      </c>
      <c r="T8" s="101" t="s">
        <v>115</v>
      </c>
      <c r="U8" s="19" t="s">
        <v>63</v>
      </c>
      <c r="V8" s="41"/>
    </row>
    <row r="9" spans="2:22">
      <c r="B9" s="19" t="s">
        <v>124</v>
      </c>
      <c r="E9" s="19" t="s">
        <v>48</v>
      </c>
      <c r="H9" s="101" t="s">
        <v>243</v>
      </c>
      <c r="I9" s="19" t="s">
        <v>242</v>
      </c>
      <c r="N9" s="19" t="s">
        <v>234</v>
      </c>
      <c r="O9" s="19" t="s">
        <v>64</v>
      </c>
      <c r="Q9" s="101" t="s">
        <v>314</v>
      </c>
      <c r="R9" s="19" t="s">
        <v>170</v>
      </c>
      <c r="T9" s="101" t="s">
        <v>116</v>
      </c>
      <c r="U9" s="19" t="s">
        <v>115</v>
      </c>
      <c r="V9" s="41"/>
    </row>
    <row r="10" spans="2:22">
      <c r="B10" s="19" t="s">
        <v>82</v>
      </c>
      <c r="E10" s="19" t="s">
        <v>49</v>
      </c>
      <c r="H10" s="101" t="s">
        <v>245</v>
      </c>
      <c r="I10" s="19" t="s">
        <v>243</v>
      </c>
      <c r="N10" s="19" t="s">
        <v>64</v>
      </c>
      <c r="O10" s="19" t="s">
        <v>65</v>
      </c>
      <c r="Q10" s="101" t="s">
        <v>171</v>
      </c>
      <c r="R10" s="19" t="s">
        <v>313</v>
      </c>
      <c r="T10" s="101" t="s">
        <v>118</v>
      </c>
      <c r="U10" s="19" t="s">
        <v>69</v>
      </c>
      <c r="V10" s="41"/>
    </row>
    <row r="11" spans="2:22">
      <c r="B11" s="19" t="s">
        <v>111</v>
      </c>
      <c r="E11" s="19" t="s">
        <v>50</v>
      </c>
      <c r="H11" s="101" t="s">
        <v>247</v>
      </c>
      <c r="I11" s="19" t="s">
        <v>245</v>
      </c>
      <c r="N11" s="19" t="s">
        <v>65</v>
      </c>
      <c r="O11" s="19" t="s">
        <v>152</v>
      </c>
      <c r="Q11" s="101" t="s">
        <v>151</v>
      </c>
      <c r="R11" s="19" t="s">
        <v>314</v>
      </c>
      <c r="T11" s="101" t="s">
        <v>120</v>
      </c>
      <c r="U11" s="19" t="s">
        <v>116</v>
      </c>
      <c r="V11" s="41"/>
    </row>
    <row r="12" spans="2:22">
      <c r="B12" s="19" t="s">
        <v>244</v>
      </c>
      <c r="E12" s="19" t="s">
        <v>51</v>
      </c>
      <c r="H12" s="101" t="s">
        <v>250</v>
      </c>
      <c r="I12" s="19" t="s">
        <v>85</v>
      </c>
      <c r="N12" s="19" t="s">
        <v>152</v>
      </c>
      <c r="O12" s="19" t="s">
        <v>303</v>
      </c>
      <c r="Q12" s="101" t="s">
        <v>154</v>
      </c>
      <c r="R12" s="19" t="s">
        <v>171</v>
      </c>
      <c r="T12" s="101" t="s">
        <v>240</v>
      </c>
      <c r="U12" s="19" t="s">
        <v>76</v>
      </c>
      <c r="V12" s="41"/>
    </row>
    <row r="13" spans="2:22">
      <c r="B13" s="19" t="s">
        <v>125</v>
      </c>
      <c r="E13" s="19" t="s">
        <v>53</v>
      </c>
      <c r="H13" s="101" t="s">
        <v>299</v>
      </c>
      <c r="I13" s="19" t="s">
        <v>247</v>
      </c>
      <c r="N13" s="19" t="s">
        <v>153</v>
      </c>
      <c r="O13" s="19" t="s">
        <v>304</v>
      </c>
      <c r="Q13" s="101" t="s">
        <v>315</v>
      </c>
      <c r="R13" s="19" t="s">
        <v>151</v>
      </c>
      <c r="T13" s="101" t="s">
        <v>184</v>
      </c>
      <c r="U13" s="19" t="s">
        <v>118</v>
      </c>
      <c r="V13" s="41"/>
    </row>
    <row r="14" spans="2:22">
      <c r="B14" s="19" t="s">
        <v>126</v>
      </c>
      <c r="E14" s="19" t="s">
        <v>54</v>
      </c>
      <c r="H14" s="101" t="s">
        <v>253</v>
      </c>
      <c r="I14" s="19" t="s">
        <v>250</v>
      </c>
      <c r="N14" s="19" t="s">
        <v>303</v>
      </c>
      <c r="O14" s="19" t="s">
        <v>236</v>
      </c>
      <c r="Q14" s="101" t="s">
        <v>174</v>
      </c>
      <c r="R14" s="19" t="s">
        <v>153</v>
      </c>
      <c r="T14" s="101" t="s">
        <v>185</v>
      </c>
      <c r="U14" s="19" t="s">
        <v>77</v>
      </c>
      <c r="V14" s="41"/>
    </row>
    <row r="15" spans="2:22">
      <c r="B15" s="19" t="s">
        <v>85</v>
      </c>
      <c r="E15" s="19" t="s">
        <v>165</v>
      </c>
      <c r="H15" s="101" t="s">
        <v>254</v>
      </c>
      <c r="I15" s="19" t="s">
        <v>299</v>
      </c>
      <c r="N15" s="19" t="s">
        <v>304</v>
      </c>
      <c r="O15" s="19" t="s">
        <v>67</v>
      </c>
      <c r="Q15" s="101" t="s">
        <v>119</v>
      </c>
      <c r="R15" s="19" t="s">
        <v>154</v>
      </c>
      <c r="T15" s="101" t="s">
        <v>133</v>
      </c>
      <c r="U15" s="19" t="s">
        <v>120</v>
      </c>
      <c r="V15" s="41"/>
    </row>
    <row r="16" spans="2:22">
      <c r="B16" s="19" t="s">
        <v>246</v>
      </c>
      <c r="E16" s="19" t="s">
        <v>55</v>
      </c>
      <c r="H16" s="101" t="s">
        <v>255</v>
      </c>
      <c r="I16" s="19" t="s">
        <v>253</v>
      </c>
      <c r="N16" s="19" t="s">
        <v>236</v>
      </c>
      <c r="O16" s="19" t="s">
        <v>68</v>
      </c>
      <c r="Q16" s="101" t="s">
        <v>176</v>
      </c>
      <c r="R16" s="19" t="s">
        <v>315</v>
      </c>
      <c r="T16" s="101" t="s">
        <v>205</v>
      </c>
      <c r="U16" s="19" t="s">
        <v>180</v>
      </c>
      <c r="V16" s="41"/>
    </row>
    <row r="17" spans="2:22">
      <c r="B17" s="19" t="s">
        <v>87</v>
      </c>
      <c r="E17" s="19" t="s">
        <v>104</v>
      </c>
      <c r="H17" s="101" t="s">
        <v>256</v>
      </c>
      <c r="I17" s="19" t="s">
        <v>254</v>
      </c>
      <c r="N17" s="19" t="s">
        <v>67</v>
      </c>
      <c r="O17" s="19" t="s">
        <v>70</v>
      </c>
      <c r="Q17" s="101" t="s">
        <v>178</v>
      </c>
      <c r="R17" s="19" t="s">
        <v>174</v>
      </c>
      <c r="T17" s="101" t="s">
        <v>251</v>
      </c>
      <c r="U17" s="19" t="s">
        <v>240</v>
      </c>
      <c r="V17" s="41"/>
    </row>
    <row r="18" spans="2:22">
      <c r="B18" s="19" t="s">
        <v>109</v>
      </c>
      <c r="E18" s="19" t="s">
        <v>167</v>
      </c>
      <c r="H18" s="101" t="s">
        <v>257</v>
      </c>
      <c r="I18" s="19" t="s">
        <v>255</v>
      </c>
      <c r="N18" s="19" t="s">
        <v>68</v>
      </c>
      <c r="O18" s="19" t="s">
        <v>71</v>
      </c>
      <c r="Q18" s="101" t="s">
        <v>179</v>
      </c>
      <c r="R18" s="19" t="s">
        <v>119</v>
      </c>
      <c r="T18" s="101" t="s">
        <v>252</v>
      </c>
      <c r="U18" s="19" t="s">
        <v>184</v>
      </c>
      <c r="V18" s="41"/>
    </row>
    <row r="19" spans="2:22">
      <c r="B19" s="19" t="s">
        <v>297</v>
      </c>
      <c r="E19" s="19" t="s">
        <v>298</v>
      </c>
      <c r="H19" s="101" t="s">
        <v>258</v>
      </c>
      <c r="I19" s="19" t="s">
        <v>256</v>
      </c>
      <c r="N19" s="19" t="s">
        <v>70</v>
      </c>
      <c r="O19" s="19" t="s">
        <v>155</v>
      </c>
      <c r="Q19" s="101" t="s">
        <v>180</v>
      </c>
      <c r="R19" s="19" t="s">
        <v>176</v>
      </c>
      <c r="T19" s="101" t="s">
        <v>136</v>
      </c>
      <c r="U19" s="19" t="s">
        <v>185</v>
      </c>
      <c r="V19" s="41"/>
    </row>
    <row r="20" spans="2:22">
      <c r="B20" s="19" t="s">
        <v>92</v>
      </c>
      <c r="H20" s="101" t="s">
        <v>259</v>
      </c>
      <c r="I20" s="19" t="s">
        <v>258</v>
      </c>
      <c r="N20" s="19" t="s">
        <v>71</v>
      </c>
      <c r="O20" s="19" t="s">
        <v>72</v>
      </c>
      <c r="Q20" s="101" t="s">
        <v>316</v>
      </c>
      <c r="R20" s="19" t="s">
        <v>178</v>
      </c>
      <c r="T20" s="101" t="s">
        <v>143</v>
      </c>
      <c r="U20" s="19" t="s">
        <v>124</v>
      </c>
      <c r="V20" s="41"/>
    </row>
    <row r="21" spans="2:22">
      <c r="B21" s="19" t="s">
        <v>137</v>
      </c>
      <c r="H21" s="101" t="s">
        <v>260</v>
      </c>
      <c r="I21" s="19" t="s">
        <v>259</v>
      </c>
      <c r="N21" s="19" t="s">
        <v>155</v>
      </c>
      <c r="O21" s="19" t="s">
        <v>73</v>
      </c>
      <c r="Q21" s="101" t="s">
        <v>317</v>
      </c>
      <c r="R21" s="19" t="s">
        <v>179</v>
      </c>
      <c r="T21" s="101" t="s">
        <v>146</v>
      </c>
      <c r="U21" s="19" t="s">
        <v>82</v>
      </c>
      <c r="V21" s="41"/>
    </row>
    <row r="22" spans="2:22">
      <c r="B22" s="19" t="s">
        <v>138</v>
      </c>
      <c r="H22" s="101" t="s">
        <v>261</v>
      </c>
      <c r="I22" s="19" t="s">
        <v>260</v>
      </c>
      <c r="N22" s="19" t="s">
        <v>72</v>
      </c>
      <c r="O22" s="19" t="s">
        <v>74</v>
      </c>
      <c r="Q22" s="101" t="s">
        <v>318</v>
      </c>
      <c r="R22" s="19" t="s">
        <v>47</v>
      </c>
      <c r="T22" s="101" t="s">
        <v>147</v>
      </c>
      <c r="U22" s="19" t="s">
        <v>111</v>
      </c>
      <c r="V22" s="41"/>
    </row>
    <row r="23" spans="2:22">
      <c r="B23" s="19" t="s">
        <v>97</v>
      </c>
      <c r="H23" s="101" t="s">
        <v>265</v>
      </c>
      <c r="I23" s="19" t="s">
        <v>261</v>
      </c>
      <c r="N23" s="19" t="s">
        <v>73</v>
      </c>
      <c r="O23" s="19" t="s">
        <v>75</v>
      </c>
      <c r="Q23" s="101" t="s">
        <v>187</v>
      </c>
      <c r="R23" s="19" t="s">
        <v>316</v>
      </c>
      <c r="T23" s="101" t="s">
        <v>148</v>
      </c>
      <c r="U23" s="19" t="s">
        <v>244</v>
      </c>
      <c r="V23" s="41"/>
    </row>
    <row r="24" spans="2:22">
      <c r="B24" s="19" t="s">
        <v>145</v>
      </c>
      <c r="H24" s="101" t="s">
        <v>266</v>
      </c>
      <c r="I24" s="19" t="s">
        <v>265</v>
      </c>
      <c r="N24" s="19" t="s">
        <v>74</v>
      </c>
      <c r="O24" s="19" t="s">
        <v>305</v>
      </c>
      <c r="Q24" s="101" t="s">
        <v>188</v>
      </c>
      <c r="R24" s="19" t="s">
        <v>317</v>
      </c>
      <c r="T24" s="101" t="s">
        <v>149</v>
      </c>
      <c r="U24" s="19" t="s">
        <v>125</v>
      </c>
      <c r="V24" s="41"/>
    </row>
    <row r="25" spans="2:22">
      <c r="B25" s="19" t="s">
        <v>106</v>
      </c>
      <c r="H25" s="101" t="s">
        <v>268</v>
      </c>
      <c r="I25" s="19" t="s">
        <v>266</v>
      </c>
      <c r="N25" s="19" t="s">
        <v>75</v>
      </c>
      <c r="O25" s="19" t="s">
        <v>78</v>
      </c>
      <c r="Q25" s="101" t="s">
        <v>189</v>
      </c>
      <c r="R25" s="19" t="s">
        <v>318</v>
      </c>
      <c r="T25" s="101" t="s">
        <v>150</v>
      </c>
      <c r="U25" s="19" t="s">
        <v>126</v>
      </c>
      <c r="V25" s="41"/>
    </row>
    <row r="26" spans="2:22">
      <c r="B26" s="19" t="s">
        <v>112</v>
      </c>
      <c r="I26" s="19" t="s">
        <v>222</v>
      </c>
      <c r="N26" s="19" t="s">
        <v>305</v>
      </c>
      <c r="O26" s="19" t="s">
        <v>79</v>
      </c>
      <c r="Q26" s="101" t="s">
        <v>319</v>
      </c>
      <c r="R26" s="19" t="s">
        <v>187</v>
      </c>
      <c r="U26" s="19" t="s">
        <v>246</v>
      </c>
      <c r="V26" s="41"/>
    </row>
    <row r="27" spans="2:22">
      <c r="B27" s="19" t="s">
        <v>113</v>
      </c>
      <c r="I27" s="19" t="s">
        <v>268</v>
      </c>
      <c r="N27" s="19" t="s">
        <v>78</v>
      </c>
      <c r="O27" s="19" t="s">
        <v>156</v>
      </c>
      <c r="Q27" s="101" t="s">
        <v>320</v>
      </c>
      <c r="R27" s="19" t="s">
        <v>188</v>
      </c>
      <c r="U27" s="19" t="s">
        <v>133</v>
      </c>
      <c r="V27" s="41"/>
    </row>
    <row r="28" spans="2:22">
      <c r="N28" s="19" t="s">
        <v>79</v>
      </c>
      <c r="O28" s="19" t="s">
        <v>157</v>
      </c>
      <c r="Q28" s="101" t="s">
        <v>190</v>
      </c>
      <c r="R28" s="19" t="s">
        <v>189</v>
      </c>
      <c r="U28" s="19" t="s">
        <v>87</v>
      </c>
      <c r="V28" s="41"/>
    </row>
    <row r="29" spans="2:22">
      <c r="N29" s="19" t="s">
        <v>156</v>
      </c>
      <c r="O29" s="19" t="s">
        <v>81</v>
      </c>
      <c r="Q29" s="101" t="s">
        <v>123</v>
      </c>
      <c r="R29" s="19" t="s">
        <v>319</v>
      </c>
      <c r="U29" s="19" t="s">
        <v>205</v>
      </c>
      <c r="V29" s="41"/>
    </row>
    <row r="30" spans="2:22">
      <c r="N30" s="19" t="s">
        <v>157</v>
      </c>
      <c r="O30" s="19" t="s">
        <v>84</v>
      </c>
      <c r="Q30" s="101" t="s">
        <v>321</v>
      </c>
      <c r="R30" s="19" t="s">
        <v>320</v>
      </c>
      <c r="U30" s="19" t="s">
        <v>251</v>
      </c>
      <c r="V30" s="41"/>
    </row>
    <row r="31" spans="2:22">
      <c r="N31" s="19" t="s">
        <v>81</v>
      </c>
      <c r="O31" s="19" t="s">
        <v>130</v>
      </c>
      <c r="Q31" s="101" t="s">
        <v>129</v>
      </c>
      <c r="R31" s="19" t="s">
        <v>190</v>
      </c>
      <c r="U31" s="19" t="s">
        <v>252</v>
      </c>
      <c r="V31" s="41"/>
    </row>
    <row r="32" spans="2:22">
      <c r="N32" s="19" t="s">
        <v>130</v>
      </c>
      <c r="O32" s="19" t="s">
        <v>131</v>
      </c>
      <c r="Q32" s="101" t="s">
        <v>322</v>
      </c>
      <c r="R32" s="19" t="s">
        <v>123</v>
      </c>
      <c r="U32" s="19" t="s">
        <v>257</v>
      </c>
      <c r="V32" s="41"/>
    </row>
    <row r="33" spans="14:22">
      <c r="N33" s="19" t="s">
        <v>131</v>
      </c>
      <c r="O33" s="19" t="s">
        <v>306</v>
      </c>
      <c r="Q33" s="101" t="s">
        <v>83</v>
      </c>
      <c r="R33" s="19" t="s">
        <v>321</v>
      </c>
      <c r="U33" s="19" t="s">
        <v>109</v>
      </c>
      <c r="V33" s="41"/>
    </row>
    <row r="34" spans="14:22">
      <c r="N34" s="19" t="s">
        <v>306</v>
      </c>
      <c r="O34" s="19" t="s">
        <v>86</v>
      </c>
      <c r="Q34" s="101" t="s">
        <v>191</v>
      </c>
      <c r="R34" s="19" t="s">
        <v>129</v>
      </c>
      <c r="U34" s="19" t="s">
        <v>297</v>
      </c>
      <c r="V34" s="41"/>
    </row>
    <row r="35" spans="14:22">
      <c r="N35" s="19" t="s">
        <v>86</v>
      </c>
      <c r="O35" s="19" t="s">
        <v>88</v>
      </c>
      <c r="Q35" s="101" t="s">
        <v>193</v>
      </c>
      <c r="R35" s="19" t="s">
        <v>322</v>
      </c>
      <c r="U35" s="19" t="s">
        <v>92</v>
      </c>
      <c r="V35" s="41"/>
    </row>
    <row r="36" spans="14:22">
      <c r="N36" s="19" t="s">
        <v>158</v>
      </c>
      <c r="O36" s="19" t="s">
        <v>248</v>
      </c>
      <c r="Q36" s="101" t="s">
        <v>323</v>
      </c>
      <c r="R36" s="19" t="s">
        <v>83</v>
      </c>
      <c r="U36" s="19" t="s">
        <v>136</v>
      </c>
      <c r="V36" s="41"/>
    </row>
    <row r="37" spans="14:22">
      <c r="N37" s="19" t="s">
        <v>88</v>
      </c>
      <c r="O37" s="19" t="s">
        <v>249</v>
      </c>
      <c r="Q37" s="101" t="s">
        <v>194</v>
      </c>
      <c r="R37" s="19" t="s">
        <v>191</v>
      </c>
      <c r="U37" s="19" t="s">
        <v>137</v>
      </c>
      <c r="V37" s="41"/>
    </row>
    <row r="38" spans="14:22">
      <c r="N38" s="19" t="s">
        <v>199</v>
      </c>
      <c r="O38" s="19" t="s">
        <v>90</v>
      </c>
      <c r="Q38" s="101" t="s">
        <v>195</v>
      </c>
      <c r="R38" s="19" t="s">
        <v>158</v>
      </c>
      <c r="U38" s="19" t="s">
        <v>138</v>
      </c>
      <c r="V38" s="41"/>
    </row>
    <row r="39" spans="14:22">
      <c r="N39" s="19" t="s">
        <v>248</v>
      </c>
      <c r="O39" s="19" t="s">
        <v>91</v>
      </c>
      <c r="Q39" s="101" t="s">
        <v>197</v>
      </c>
      <c r="R39" s="19" t="s">
        <v>193</v>
      </c>
      <c r="U39" s="19" t="s">
        <v>97</v>
      </c>
      <c r="V39" s="41"/>
    </row>
    <row r="40" spans="14:22">
      <c r="N40" s="19" t="s">
        <v>249</v>
      </c>
      <c r="O40" s="19" t="s">
        <v>308</v>
      </c>
      <c r="Q40" s="101" t="s">
        <v>198</v>
      </c>
      <c r="R40" s="19" t="s">
        <v>323</v>
      </c>
      <c r="U40" s="19" t="s">
        <v>309</v>
      </c>
      <c r="V40" s="41"/>
    </row>
    <row r="41" spans="14:22">
      <c r="N41" s="19" t="s">
        <v>160</v>
      </c>
      <c r="O41" s="19" t="s">
        <v>93</v>
      </c>
      <c r="Q41" s="101" t="s">
        <v>324</v>
      </c>
      <c r="R41" s="19" t="s">
        <v>194</v>
      </c>
      <c r="U41" s="19" t="s">
        <v>143</v>
      </c>
      <c r="V41" s="41"/>
    </row>
    <row r="42" spans="14:22">
      <c r="N42" s="19" t="s">
        <v>161</v>
      </c>
      <c r="O42" s="19" t="s">
        <v>94</v>
      </c>
      <c r="Q42" s="101" t="s">
        <v>325</v>
      </c>
      <c r="R42" s="19" t="s">
        <v>195</v>
      </c>
      <c r="U42" s="19" t="s">
        <v>145</v>
      </c>
      <c r="V42" s="41"/>
    </row>
    <row r="43" spans="14:22">
      <c r="N43" s="19" t="s">
        <v>162</v>
      </c>
      <c r="O43" s="19" t="s">
        <v>262</v>
      </c>
      <c r="Q43" s="101" t="s">
        <v>326</v>
      </c>
      <c r="R43" s="19" t="s">
        <v>197</v>
      </c>
      <c r="U43" s="19" t="s">
        <v>106</v>
      </c>
      <c r="V43" s="41"/>
    </row>
    <row r="44" spans="14:22">
      <c r="N44" s="19" t="s">
        <v>90</v>
      </c>
      <c r="O44" s="19" t="s">
        <v>263</v>
      </c>
      <c r="Q44" s="101" t="s">
        <v>327</v>
      </c>
      <c r="R44" s="19" t="s">
        <v>198</v>
      </c>
      <c r="U44" s="19" t="s">
        <v>146</v>
      </c>
      <c r="V44" s="41"/>
    </row>
    <row r="45" spans="14:22">
      <c r="N45" s="19" t="s">
        <v>91</v>
      </c>
      <c r="O45" s="19" t="s">
        <v>98</v>
      </c>
      <c r="Q45" s="101" t="s">
        <v>204</v>
      </c>
      <c r="R45" s="19" t="s">
        <v>199</v>
      </c>
      <c r="U45" s="19" t="s">
        <v>112</v>
      </c>
      <c r="V45" s="41"/>
    </row>
    <row r="46" spans="14:22">
      <c r="N46" s="19" t="s">
        <v>307</v>
      </c>
      <c r="O46" s="19" t="s">
        <v>99</v>
      </c>
      <c r="Q46" s="101" t="s">
        <v>207</v>
      </c>
      <c r="R46" s="19" t="s">
        <v>324</v>
      </c>
      <c r="U46" s="19" t="s">
        <v>147</v>
      </c>
      <c r="V46" s="41"/>
    </row>
    <row r="47" spans="14:22">
      <c r="N47" s="19" t="s">
        <v>308</v>
      </c>
      <c r="O47" s="19" t="s">
        <v>100</v>
      </c>
      <c r="Q47" s="101" t="s">
        <v>208</v>
      </c>
      <c r="R47" s="19" t="s">
        <v>325</v>
      </c>
      <c r="U47" s="19" t="s">
        <v>148</v>
      </c>
      <c r="V47" s="41"/>
    </row>
    <row r="48" spans="14:22">
      <c r="N48" s="19" t="s">
        <v>93</v>
      </c>
      <c r="O48" s="19" t="s">
        <v>102</v>
      </c>
      <c r="Q48" s="101" t="s">
        <v>209</v>
      </c>
      <c r="R48" s="19" t="s">
        <v>326</v>
      </c>
      <c r="U48" s="19" t="s">
        <v>149</v>
      </c>
      <c r="V48" s="41"/>
    </row>
    <row r="49" spans="14:22">
      <c r="N49" s="19" t="s">
        <v>94</v>
      </c>
      <c r="O49" s="19" t="s">
        <v>267</v>
      </c>
      <c r="Q49" s="101" t="s">
        <v>210</v>
      </c>
      <c r="R49" s="19" t="s">
        <v>327</v>
      </c>
      <c r="U49" s="19" t="s">
        <v>150</v>
      </c>
      <c r="V49" s="41"/>
    </row>
    <row r="50" spans="14:22">
      <c r="N50" s="19" t="s">
        <v>262</v>
      </c>
      <c r="O50" s="19" t="s">
        <v>103</v>
      </c>
      <c r="Q50" s="101" t="s">
        <v>211</v>
      </c>
      <c r="R50" s="19" t="s">
        <v>48</v>
      </c>
      <c r="U50" s="19" t="s">
        <v>113</v>
      </c>
      <c r="V50" s="41"/>
    </row>
    <row r="51" spans="14:22">
      <c r="N51" s="19" t="s">
        <v>263</v>
      </c>
      <c r="O51" s="19" t="s">
        <v>310</v>
      </c>
      <c r="Q51" s="101" t="s">
        <v>212</v>
      </c>
      <c r="R51" s="19" t="s">
        <v>204</v>
      </c>
      <c r="V51" s="41"/>
    </row>
    <row r="52" spans="14:22">
      <c r="N52" s="19" t="s">
        <v>98</v>
      </c>
      <c r="O52" s="19" t="s">
        <v>105</v>
      </c>
      <c r="Q52" s="101" t="s">
        <v>214</v>
      </c>
      <c r="R52" s="19" t="s">
        <v>49</v>
      </c>
      <c r="V52" s="41"/>
    </row>
    <row r="53" spans="14:22">
      <c r="N53" s="19" t="s">
        <v>99</v>
      </c>
      <c r="O53" s="19" t="s">
        <v>107</v>
      </c>
      <c r="Q53" s="101" t="s">
        <v>215</v>
      </c>
      <c r="R53" s="19" t="s">
        <v>50</v>
      </c>
      <c r="V53" s="41"/>
    </row>
    <row r="54" spans="14:22">
      <c r="N54" s="19" t="s">
        <v>100</v>
      </c>
      <c r="O54" s="19" t="s">
        <v>168</v>
      </c>
      <c r="Q54" s="101" t="s">
        <v>216</v>
      </c>
      <c r="R54" s="19" t="s">
        <v>51</v>
      </c>
      <c r="V54" s="41"/>
    </row>
    <row r="55" spans="14:22">
      <c r="N55" s="19" t="s">
        <v>102</v>
      </c>
      <c r="Q55" s="101" t="s">
        <v>218</v>
      </c>
      <c r="R55" s="19" t="s">
        <v>160</v>
      </c>
      <c r="V55" s="41"/>
    </row>
    <row r="56" spans="14:22">
      <c r="N56" s="19" t="s">
        <v>309</v>
      </c>
      <c r="Q56" s="101" t="s">
        <v>328</v>
      </c>
      <c r="R56" s="19" t="s">
        <v>207</v>
      </c>
      <c r="V56" s="41"/>
    </row>
    <row r="57" spans="14:22">
      <c r="N57" s="19" t="s">
        <v>267</v>
      </c>
      <c r="Q57" s="101" t="s">
        <v>164</v>
      </c>
      <c r="R57" s="19" t="s">
        <v>161</v>
      </c>
      <c r="V57" s="41"/>
    </row>
    <row r="58" spans="14:22">
      <c r="N58" s="19" t="s">
        <v>103</v>
      </c>
      <c r="Q58" s="101" t="s">
        <v>220</v>
      </c>
      <c r="R58" s="19" t="s">
        <v>162</v>
      </c>
      <c r="V58" s="41"/>
    </row>
    <row r="59" spans="14:22">
      <c r="N59" s="19" t="s">
        <v>310</v>
      </c>
      <c r="Q59" s="101" t="s">
        <v>329</v>
      </c>
      <c r="R59" s="19" t="s">
        <v>208</v>
      </c>
      <c r="V59" s="41"/>
    </row>
    <row r="60" spans="14:22">
      <c r="N60" s="19" t="s">
        <v>105</v>
      </c>
      <c r="Q60" s="101" t="s">
        <v>221</v>
      </c>
      <c r="R60" s="19" t="s">
        <v>209</v>
      </c>
      <c r="V60" s="41"/>
    </row>
    <row r="61" spans="14:22">
      <c r="N61" s="19" t="s">
        <v>168</v>
      </c>
      <c r="Q61" s="101" t="s">
        <v>330</v>
      </c>
      <c r="R61" s="19" t="s">
        <v>210</v>
      </c>
      <c r="V61" s="41"/>
    </row>
    <row r="62" spans="14:22">
      <c r="Q62" s="101" t="s">
        <v>222</v>
      </c>
      <c r="R62" s="19" t="s">
        <v>211</v>
      </c>
      <c r="V62" s="41"/>
    </row>
    <row r="63" spans="14:22">
      <c r="Q63" s="101" t="s">
        <v>223</v>
      </c>
      <c r="R63" s="19" t="s">
        <v>307</v>
      </c>
      <c r="V63" s="41"/>
    </row>
    <row r="64" spans="14:22">
      <c r="Q64" s="101" t="s">
        <v>331</v>
      </c>
      <c r="R64" s="19" t="s">
        <v>212</v>
      </c>
      <c r="V64" s="41"/>
    </row>
    <row r="65" spans="17:22">
      <c r="Q65" s="101" t="s">
        <v>140</v>
      </c>
      <c r="R65" s="19" t="s">
        <v>214</v>
      </c>
      <c r="V65" s="41"/>
    </row>
    <row r="66" spans="17:22">
      <c r="Q66" s="101" t="s">
        <v>332</v>
      </c>
      <c r="R66" s="19" t="s">
        <v>215</v>
      </c>
      <c r="V66" s="41"/>
    </row>
    <row r="67" spans="17:22">
      <c r="Q67" s="101" t="s">
        <v>141</v>
      </c>
      <c r="R67" s="19" t="s">
        <v>216</v>
      </c>
      <c r="V67" s="41"/>
    </row>
    <row r="68" spans="17:22">
      <c r="Q68" s="101" t="s">
        <v>229</v>
      </c>
      <c r="R68" s="19" t="s">
        <v>53</v>
      </c>
      <c r="V68" s="41"/>
    </row>
    <row r="69" spans="17:22">
      <c r="Q69" s="101" t="s">
        <v>107</v>
      </c>
      <c r="R69" s="19" t="s">
        <v>54</v>
      </c>
      <c r="V69" s="41"/>
    </row>
    <row r="70" spans="17:22">
      <c r="Q70" s="101" t="s">
        <v>230</v>
      </c>
      <c r="R70" s="19" t="s">
        <v>218</v>
      </c>
      <c r="V70" s="41"/>
    </row>
    <row r="71" spans="17:22">
      <c r="Q71" s="101" t="s">
        <v>108</v>
      </c>
      <c r="R71" s="19" t="s">
        <v>328</v>
      </c>
      <c r="V71" s="41"/>
    </row>
    <row r="72" spans="17:22">
      <c r="Q72" s="101" t="s">
        <v>232</v>
      </c>
      <c r="R72" s="19" t="s">
        <v>164</v>
      </c>
      <c r="V72" s="41"/>
    </row>
    <row r="73" spans="17:22">
      <c r="Q73" s="101" t="s">
        <v>233</v>
      </c>
      <c r="R73" s="19" t="s">
        <v>165</v>
      </c>
      <c r="V73" s="41"/>
    </row>
    <row r="74" spans="17:22">
      <c r="R74" s="19" t="s">
        <v>220</v>
      </c>
      <c r="V74" s="41"/>
    </row>
    <row r="75" spans="17:22">
      <c r="R75" s="19" t="s">
        <v>329</v>
      </c>
      <c r="V75" s="41"/>
    </row>
    <row r="76" spans="17:22">
      <c r="R76" s="19" t="s">
        <v>221</v>
      </c>
      <c r="V76" s="41"/>
    </row>
    <row r="77" spans="17:22">
      <c r="R77" s="19" t="s">
        <v>330</v>
      </c>
      <c r="V77" s="41"/>
    </row>
    <row r="78" spans="17:22">
      <c r="R78" s="19" t="s">
        <v>223</v>
      </c>
      <c r="V78" s="41"/>
    </row>
    <row r="79" spans="17:22">
      <c r="R79" s="19" t="s">
        <v>331</v>
      </c>
      <c r="V79" s="41"/>
    </row>
    <row r="80" spans="17:22">
      <c r="R80" s="19" t="s">
        <v>140</v>
      </c>
      <c r="V80" s="41"/>
    </row>
    <row r="81" spans="1:22">
      <c r="R81" s="19" t="s">
        <v>332</v>
      </c>
      <c r="V81" s="41"/>
    </row>
    <row r="82" spans="1:22">
      <c r="R82" s="19" t="s">
        <v>141</v>
      </c>
      <c r="V82" s="41"/>
    </row>
    <row r="83" spans="1:22">
      <c r="R83" s="19" t="s">
        <v>229</v>
      </c>
      <c r="V83" s="41"/>
    </row>
    <row r="84" spans="1:22">
      <c r="R84" s="19" t="s">
        <v>55</v>
      </c>
      <c r="V84" s="41"/>
    </row>
    <row r="85" spans="1:22">
      <c r="R85" s="19" t="s">
        <v>104</v>
      </c>
      <c r="V85" s="41"/>
    </row>
    <row r="86" spans="1:22">
      <c r="R86" s="19" t="s">
        <v>230</v>
      </c>
      <c r="V86" s="41"/>
    </row>
    <row r="87" spans="1:22">
      <c r="R87" s="19" t="s">
        <v>167</v>
      </c>
      <c r="V87" s="41"/>
    </row>
    <row r="88" spans="1:22">
      <c r="R88" s="19" t="s">
        <v>108</v>
      </c>
      <c r="V88" s="41"/>
    </row>
    <row r="89" spans="1:22">
      <c r="R89" s="19" t="s">
        <v>298</v>
      </c>
      <c r="V89" s="41"/>
    </row>
    <row r="90" spans="1:22">
      <c r="R90" s="19" t="s">
        <v>232</v>
      </c>
      <c r="V90" s="41"/>
    </row>
    <row r="91" spans="1:22">
      <c r="R91" s="19" t="s">
        <v>233</v>
      </c>
      <c r="V91" s="41"/>
    </row>
    <row r="92" spans="1:22">
      <c r="V92" s="41"/>
    </row>
    <row r="93" spans="1:22" ht="15.75" thickBo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42"/>
    </row>
    <row r="94" spans="1:22">
      <c r="V94" s="99"/>
    </row>
    <row r="95" spans="1:22">
      <c r="V95" s="41"/>
    </row>
    <row r="96" spans="1:22">
      <c r="B96" s="275" t="s">
        <v>278</v>
      </c>
      <c r="C96" s="275"/>
      <c r="E96" s="275" t="s">
        <v>279</v>
      </c>
      <c r="F96" s="275"/>
      <c r="H96" s="275" t="s">
        <v>280</v>
      </c>
      <c r="I96" s="275"/>
      <c r="K96" s="275" t="s">
        <v>281</v>
      </c>
      <c r="L96" s="275"/>
      <c r="N96" s="275" t="s">
        <v>282</v>
      </c>
      <c r="O96" s="275"/>
      <c r="Q96" s="275" t="s">
        <v>283</v>
      </c>
      <c r="R96" s="275"/>
      <c r="T96" s="275" t="s">
        <v>284</v>
      </c>
      <c r="U96" s="275"/>
      <c r="V96" s="41"/>
    </row>
    <row r="97" spans="2:22">
      <c r="B97" s="30" t="str">
        <f>"Louvain "&amp;"("&amp;COUNTA(B98:B129)&amp;")"</f>
        <v>Louvain (32)</v>
      </c>
      <c r="C97" s="30" t="str">
        <f>"Fast Greedy "&amp;"("&amp;COUNTA(C98:C130)&amp;")"</f>
        <v>Fast Greedy (33)</v>
      </c>
      <c r="E97" s="30" t="str">
        <f>"Louvain "&amp;"("&amp;COUNTA(E98:E120)&amp;")"</f>
        <v>Louvain (23)</v>
      </c>
      <c r="F97" s="30" t="str">
        <f>"Fast Greedy "&amp;"("&amp;COUNTA(F98:F117)&amp;")"</f>
        <v>Fast Greedy (20)</v>
      </c>
      <c r="H97" s="30" t="str">
        <f>"Louvain "&amp;"("&amp;COUNTA(H98:H158)&amp;")"</f>
        <v>Louvain (61)</v>
      </c>
      <c r="I97" s="30" t="str">
        <f>"Fast Greedy "&amp;"("&amp;COUNTA(I98:I158)&amp;")"</f>
        <v>Fast Greedy (61)</v>
      </c>
      <c r="K97" s="30" t="str">
        <f>"Louvain "&amp;"("&amp;COUNTA(K98:K127)&amp;")"</f>
        <v>Louvain (30)</v>
      </c>
      <c r="L97" s="30" t="str">
        <f>"Fast Greedy "&amp;"("&amp;COUNTA(L98:L120)&amp;")"</f>
        <v>Fast Greedy (23)</v>
      </c>
      <c r="N97" s="30" t="str">
        <f>"Louvain "&amp;"("&amp;COUNTA(N98:N155)&amp;")"</f>
        <v>Louvain (58)</v>
      </c>
      <c r="O97" s="30" t="str">
        <f>"Fast Greedy "&amp;"("&amp;COUNTA(O98:O164)&amp;")"</f>
        <v>Fast Greedy (67)</v>
      </c>
      <c r="Q97" s="30" t="str">
        <f>"Louvain "&amp;"("&amp;COUNTA(Q98:Q99)&amp;")"</f>
        <v>Louvain (2)</v>
      </c>
      <c r="R97" s="30" t="str">
        <f>"Fast Greedy "&amp;"("&amp;COUNTA(R98:R99)&amp;")"</f>
        <v>Fast Greedy (2)</v>
      </c>
      <c r="T97" s="30" t="str">
        <f>"Louvain "&amp;"("&amp;COUNTA(T98:T99)&amp;")"</f>
        <v>Louvain (2)</v>
      </c>
      <c r="U97" s="30" t="str">
        <f>"Fast Greedy "&amp;"("&amp;COUNTA(U98:U99)&amp;")"</f>
        <v>Fast Greedy (2)</v>
      </c>
      <c r="V97" s="41"/>
    </row>
    <row r="98" spans="2:22">
      <c r="B98" s="101" t="s">
        <v>56</v>
      </c>
      <c r="C98" s="19" t="s">
        <v>56</v>
      </c>
      <c r="E98" s="19" t="s">
        <v>63</v>
      </c>
      <c r="F98" s="19" t="s">
        <v>63</v>
      </c>
      <c r="H98" s="19" t="s">
        <v>59</v>
      </c>
      <c r="I98" s="19" t="s">
        <v>59</v>
      </c>
      <c r="K98" s="19" t="s">
        <v>46</v>
      </c>
      <c r="L98" s="19" t="s">
        <v>46</v>
      </c>
      <c r="N98" s="101" t="s">
        <v>311</v>
      </c>
      <c r="O98" s="19" t="s">
        <v>311</v>
      </c>
      <c r="Q98" s="19" t="s">
        <v>300</v>
      </c>
      <c r="R98" s="19" t="s">
        <v>300</v>
      </c>
      <c r="T98" s="19" t="s">
        <v>315</v>
      </c>
      <c r="U98" s="19" t="s">
        <v>315</v>
      </c>
      <c r="V98" s="41"/>
    </row>
    <row r="99" spans="2:22">
      <c r="B99" s="101" t="s">
        <v>57</v>
      </c>
      <c r="C99" s="19" t="s">
        <v>57</v>
      </c>
      <c r="E99" s="19" t="s">
        <v>69</v>
      </c>
      <c r="F99" s="19" t="s">
        <v>69</v>
      </c>
      <c r="H99" s="19" t="s">
        <v>302</v>
      </c>
      <c r="I99" s="19" t="s">
        <v>61</v>
      </c>
      <c r="K99" s="19" t="s">
        <v>301</v>
      </c>
      <c r="L99" s="19" t="s">
        <v>303</v>
      </c>
      <c r="N99" s="101" t="s">
        <v>312</v>
      </c>
      <c r="O99" s="19" t="s">
        <v>312</v>
      </c>
      <c r="Q99" s="19" t="s">
        <v>142</v>
      </c>
      <c r="R99" s="19" t="s">
        <v>142</v>
      </c>
      <c r="T99" s="19" t="s">
        <v>108</v>
      </c>
      <c r="U99" s="19" t="s">
        <v>108</v>
      </c>
      <c r="V99" s="41"/>
    </row>
    <row r="100" spans="2:22">
      <c r="B100" s="101" t="s">
        <v>60</v>
      </c>
      <c r="C100" s="19" t="s">
        <v>60</v>
      </c>
      <c r="E100" s="19" t="s">
        <v>76</v>
      </c>
      <c r="F100" s="19" t="s">
        <v>76</v>
      </c>
      <c r="H100" s="19" t="s">
        <v>61</v>
      </c>
      <c r="I100" s="19" t="s">
        <v>234</v>
      </c>
      <c r="K100" s="19" t="s">
        <v>151</v>
      </c>
      <c r="L100" s="19" t="s">
        <v>119</v>
      </c>
      <c r="N100" s="101" t="s">
        <v>170</v>
      </c>
      <c r="O100" s="19" t="s">
        <v>301</v>
      </c>
      <c r="V100" s="41"/>
    </row>
    <row r="101" spans="2:22">
      <c r="B101" s="101" t="s">
        <v>115</v>
      </c>
      <c r="C101" s="19" t="s">
        <v>302</v>
      </c>
      <c r="E101" s="19" t="s">
        <v>77</v>
      </c>
      <c r="F101" s="19" t="s">
        <v>77</v>
      </c>
      <c r="H101" s="19" t="s">
        <v>234</v>
      </c>
      <c r="I101" s="19" t="s">
        <v>235</v>
      </c>
      <c r="K101" s="19" t="s">
        <v>154</v>
      </c>
      <c r="L101" s="19" t="s">
        <v>47</v>
      </c>
      <c r="N101" s="101" t="s">
        <v>313</v>
      </c>
      <c r="O101" s="19" t="s">
        <v>170</v>
      </c>
      <c r="V101" s="41"/>
    </row>
    <row r="102" spans="2:22">
      <c r="B102" s="101" t="s">
        <v>116</v>
      </c>
      <c r="C102" s="19" t="s">
        <v>115</v>
      </c>
      <c r="E102" s="19" t="s">
        <v>82</v>
      </c>
      <c r="F102" s="19" t="s">
        <v>82</v>
      </c>
      <c r="H102" s="19" t="s">
        <v>235</v>
      </c>
      <c r="I102" s="19" t="s">
        <v>64</v>
      </c>
      <c r="K102" s="19" t="s">
        <v>155</v>
      </c>
      <c r="L102" s="19" t="s">
        <v>79</v>
      </c>
      <c r="N102" s="101" t="s">
        <v>314</v>
      </c>
      <c r="O102" s="19" t="s">
        <v>313</v>
      </c>
      <c r="V102" s="41"/>
    </row>
    <row r="103" spans="2:22">
      <c r="B103" s="101" t="s">
        <v>118</v>
      </c>
      <c r="C103" s="19" t="s">
        <v>116</v>
      </c>
      <c r="E103" s="19" t="s">
        <v>111</v>
      </c>
      <c r="F103" s="19" t="s">
        <v>111</v>
      </c>
      <c r="H103" s="19" t="s">
        <v>64</v>
      </c>
      <c r="I103" s="19" t="s">
        <v>152</v>
      </c>
      <c r="K103" s="19" t="s">
        <v>119</v>
      </c>
      <c r="L103" s="19" t="s">
        <v>83</v>
      </c>
      <c r="N103" s="101" t="s">
        <v>171</v>
      </c>
      <c r="O103" s="19" t="s">
        <v>314</v>
      </c>
      <c r="V103" s="41"/>
    </row>
    <row r="104" spans="2:22">
      <c r="B104" s="101" t="s">
        <v>120</v>
      </c>
      <c r="C104" s="19" t="s">
        <v>118</v>
      </c>
      <c r="E104" s="19" t="s">
        <v>244</v>
      </c>
      <c r="F104" s="19" t="s">
        <v>244</v>
      </c>
      <c r="H104" s="19" t="s">
        <v>65</v>
      </c>
      <c r="I104" s="19" t="s">
        <v>153</v>
      </c>
      <c r="K104" s="19" t="s">
        <v>47</v>
      </c>
      <c r="L104" s="19" t="s">
        <v>84</v>
      </c>
      <c r="N104" s="101" t="s">
        <v>174</v>
      </c>
      <c r="O104" s="19" t="s">
        <v>171</v>
      </c>
      <c r="V104" s="41"/>
    </row>
    <row r="105" spans="2:22">
      <c r="B105" s="101" t="s">
        <v>180</v>
      </c>
      <c r="C105" s="19" t="s">
        <v>120</v>
      </c>
      <c r="E105" s="19" t="s">
        <v>125</v>
      </c>
      <c r="F105" s="19" t="s">
        <v>126</v>
      </c>
      <c r="H105" s="19" t="s">
        <v>152</v>
      </c>
      <c r="I105" s="19" t="s">
        <v>304</v>
      </c>
      <c r="K105" s="19" t="s">
        <v>79</v>
      </c>
      <c r="L105" s="19" t="s">
        <v>191</v>
      </c>
      <c r="N105" s="101" t="s">
        <v>176</v>
      </c>
      <c r="O105" s="19" t="s">
        <v>151</v>
      </c>
      <c r="V105" s="41"/>
    </row>
    <row r="106" spans="2:22">
      <c r="B106" s="101" t="s">
        <v>240</v>
      </c>
      <c r="C106" s="19" t="s">
        <v>180</v>
      </c>
      <c r="E106" s="19" t="s">
        <v>126</v>
      </c>
      <c r="F106" s="19" t="s">
        <v>85</v>
      </c>
      <c r="H106" s="19" t="s">
        <v>153</v>
      </c>
      <c r="I106" s="19" t="s">
        <v>236</v>
      </c>
      <c r="K106" s="19" t="s">
        <v>156</v>
      </c>
      <c r="L106" s="19" t="s">
        <v>158</v>
      </c>
      <c r="N106" s="101" t="s">
        <v>178</v>
      </c>
      <c r="O106" s="19" t="s">
        <v>65</v>
      </c>
      <c r="V106" s="41"/>
    </row>
    <row r="107" spans="2:22">
      <c r="B107" s="101" t="s">
        <v>184</v>
      </c>
      <c r="C107" s="19" t="s">
        <v>240</v>
      </c>
      <c r="E107" s="19" t="s">
        <v>85</v>
      </c>
      <c r="F107" s="19" t="s">
        <v>246</v>
      </c>
      <c r="H107" s="19" t="s">
        <v>303</v>
      </c>
      <c r="I107" s="19" t="s">
        <v>67</v>
      </c>
      <c r="K107" s="19" t="s">
        <v>83</v>
      </c>
      <c r="L107" s="19" t="s">
        <v>249</v>
      </c>
      <c r="N107" s="101" t="s">
        <v>179</v>
      </c>
      <c r="O107" s="19" t="s">
        <v>154</v>
      </c>
      <c r="V107" s="41"/>
    </row>
    <row r="108" spans="2:22">
      <c r="B108" s="101" t="s">
        <v>185</v>
      </c>
      <c r="C108" s="19" t="s">
        <v>184</v>
      </c>
      <c r="E108" s="19" t="s">
        <v>246</v>
      </c>
      <c r="F108" s="19" t="s">
        <v>87</v>
      </c>
      <c r="H108" s="19" t="s">
        <v>304</v>
      </c>
      <c r="I108" s="19" t="s">
        <v>68</v>
      </c>
      <c r="K108" s="19" t="s">
        <v>84</v>
      </c>
      <c r="L108" s="19" t="s">
        <v>48</v>
      </c>
      <c r="N108" s="101" t="s">
        <v>316</v>
      </c>
      <c r="O108" s="19" t="s">
        <v>174</v>
      </c>
      <c r="V108" s="41"/>
    </row>
    <row r="109" spans="2:22">
      <c r="B109" s="101" t="s">
        <v>189</v>
      </c>
      <c r="C109" s="19" t="s">
        <v>185</v>
      </c>
      <c r="E109" s="19" t="s">
        <v>87</v>
      </c>
      <c r="F109" s="19" t="s">
        <v>109</v>
      </c>
      <c r="H109" s="19" t="s">
        <v>236</v>
      </c>
      <c r="I109" s="19" t="s">
        <v>70</v>
      </c>
      <c r="K109" s="19" t="s">
        <v>191</v>
      </c>
      <c r="L109" s="19" t="s">
        <v>49</v>
      </c>
      <c r="N109" s="101" t="s">
        <v>317</v>
      </c>
      <c r="O109" s="19" t="s">
        <v>176</v>
      </c>
      <c r="V109" s="41"/>
    </row>
    <row r="110" spans="2:22">
      <c r="B110" s="101" t="s">
        <v>124</v>
      </c>
      <c r="C110" s="19" t="s">
        <v>189</v>
      </c>
      <c r="E110" s="19" t="s">
        <v>109</v>
      </c>
      <c r="F110" s="19" t="s">
        <v>297</v>
      </c>
      <c r="H110" s="19" t="s">
        <v>67</v>
      </c>
      <c r="I110" s="19" t="s">
        <v>71</v>
      </c>
      <c r="K110" s="19" t="s">
        <v>158</v>
      </c>
      <c r="L110" s="19" t="s">
        <v>50</v>
      </c>
      <c r="N110" s="101" t="s">
        <v>318</v>
      </c>
      <c r="O110" s="19" t="s">
        <v>178</v>
      </c>
      <c r="V110" s="41"/>
    </row>
    <row r="111" spans="2:22">
      <c r="B111" s="101" t="s">
        <v>81</v>
      </c>
      <c r="C111" s="19" t="s">
        <v>124</v>
      </c>
      <c r="E111" s="19" t="s">
        <v>297</v>
      </c>
      <c r="F111" s="19" t="s">
        <v>92</v>
      </c>
      <c r="H111" s="19" t="s">
        <v>68</v>
      </c>
      <c r="I111" s="19" t="s">
        <v>155</v>
      </c>
      <c r="K111" s="19" t="s">
        <v>249</v>
      </c>
      <c r="L111" s="19" t="s">
        <v>51</v>
      </c>
      <c r="N111" s="101" t="s">
        <v>187</v>
      </c>
      <c r="O111" s="19" t="s">
        <v>179</v>
      </c>
      <c r="V111" s="41"/>
    </row>
    <row r="112" spans="2:22">
      <c r="B112" s="101" t="s">
        <v>242</v>
      </c>
      <c r="C112" s="19" t="s">
        <v>81</v>
      </c>
      <c r="E112" s="19" t="s">
        <v>92</v>
      </c>
      <c r="F112" s="19" t="s">
        <v>137</v>
      </c>
      <c r="H112" s="19" t="s">
        <v>70</v>
      </c>
      <c r="I112" s="19" t="s">
        <v>72</v>
      </c>
      <c r="K112" s="19" t="s">
        <v>48</v>
      </c>
      <c r="L112" s="19" t="s">
        <v>91</v>
      </c>
      <c r="N112" s="101" t="s">
        <v>188</v>
      </c>
      <c r="O112" s="19" t="s">
        <v>316</v>
      </c>
      <c r="V112" s="41"/>
    </row>
    <row r="113" spans="2:22">
      <c r="B113" s="101" t="s">
        <v>245</v>
      </c>
      <c r="C113" s="19" t="s">
        <v>242</v>
      </c>
      <c r="E113" s="19" t="s">
        <v>137</v>
      </c>
      <c r="F113" s="19" t="s">
        <v>138</v>
      </c>
      <c r="H113" s="19" t="s">
        <v>71</v>
      </c>
      <c r="I113" s="19" t="s">
        <v>73</v>
      </c>
      <c r="K113" s="19" t="s">
        <v>49</v>
      </c>
      <c r="L113" s="19" t="s">
        <v>53</v>
      </c>
      <c r="N113" s="101" t="s">
        <v>241</v>
      </c>
      <c r="O113" s="19" t="s">
        <v>317</v>
      </c>
      <c r="V113" s="41"/>
    </row>
    <row r="114" spans="2:22">
      <c r="B114" s="101" t="s">
        <v>133</v>
      </c>
      <c r="C114" s="19" t="s">
        <v>245</v>
      </c>
      <c r="E114" s="19" t="s">
        <v>138</v>
      </c>
      <c r="F114" s="19" t="s">
        <v>97</v>
      </c>
      <c r="H114" s="19" t="s">
        <v>72</v>
      </c>
      <c r="I114" s="19" t="s">
        <v>74</v>
      </c>
      <c r="K114" s="19" t="s">
        <v>50</v>
      </c>
      <c r="L114" s="19" t="s">
        <v>54</v>
      </c>
      <c r="N114" s="101" t="s">
        <v>319</v>
      </c>
      <c r="O114" s="19" t="s">
        <v>318</v>
      </c>
      <c r="V114" s="41"/>
    </row>
    <row r="115" spans="2:22">
      <c r="B115" s="101" t="s">
        <v>88</v>
      </c>
      <c r="C115" s="19" t="s">
        <v>133</v>
      </c>
      <c r="E115" s="19" t="s">
        <v>97</v>
      </c>
      <c r="F115" s="19" t="s">
        <v>106</v>
      </c>
      <c r="H115" s="19" t="s">
        <v>73</v>
      </c>
      <c r="I115" s="19" t="s">
        <v>75</v>
      </c>
      <c r="K115" s="19" t="s">
        <v>51</v>
      </c>
      <c r="L115" s="19" t="s">
        <v>165</v>
      </c>
      <c r="N115" s="101" t="s">
        <v>320</v>
      </c>
      <c r="O115" s="19" t="s">
        <v>187</v>
      </c>
      <c r="V115" s="41"/>
    </row>
    <row r="116" spans="2:22">
      <c r="B116" s="101" t="s">
        <v>205</v>
      </c>
      <c r="C116" s="19" t="s">
        <v>88</v>
      </c>
      <c r="E116" s="19" t="s">
        <v>268</v>
      </c>
      <c r="F116" s="19" t="s">
        <v>112</v>
      </c>
      <c r="H116" s="19" t="s">
        <v>74</v>
      </c>
      <c r="I116" s="19" t="s">
        <v>237</v>
      </c>
      <c r="K116" s="19" t="s">
        <v>162</v>
      </c>
      <c r="L116" s="19" t="s">
        <v>102</v>
      </c>
      <c r="N116" s="101" t="s">
        <v>190</v>
      </c>
      <c r="O116" s="19" t="s">
        <v>188</v>
      </c>
      <c r="V116" s="41"/>
    </row>
    <row r="117" spans="2:22">
      <c r="B117" s="101" t="s">
        <v>251</v>
      </c>
      <c r="C117" s="19" t="s">
        <v>205</v>
      </c>
      <c r="E117" s="19" t="s">
        <v>145</v>
      </c>
      <c r="F117" s="19" t="s">
        <v>113</v>
      </c>
      <c r="H117" s="19" t="s">
        <v>75</v>
      </c>
      <c r="I117" s="19" t="s">
        <v>305</v>
      </c>
      <c r="K117" s="19" t="s">
        <v>91</v>
      </c>
      <c r="L117" s="19" t="s">
        <v>55</v>
      </c>
      <c r="N117" s="101" t="s">
        <v>123</v>
      </c>
      <c r="O117" s="19" t="s">
        <v>241</v>
      </c>
      <c r="V117" s="41"/>
    </row>
    <row r="118" spans="2:22">
      <c r="B118" s="101" t="s">
        <v>252</v>
      </c>
      <c r="C118" s="19" t="s">
        <v>251</v>
      </c>
      <c r="E118" s="19" t="s">
        <v>106</v>
      </c>
      <c r="H118" s="19" t="s">
        <v>237</v>
      </c>
      <c r="I118" s="19" t="s">
        <v>78</v>
      </c>
      <c r="K118" s="19" t="s">
        <v>307</v>
      </c>
      <c r="L118" s="19" t="s">
        <v>104</v>
      </c>
      <c r="N118" s="101" t="s">
        <v>321</v>
      </c>
      <c r="O118" s="19" t="s">
        <v>319</v>
      </c>
      <c r="V118" s="41"/>
    </row>
    <row r="119" spans="2:22">
      <c r="B119" s="101" t="s">
        <v>256</v>
      </c>
      <c r="C119" s="19" t="s">
        <v>252</v>
      </c>
      <c r="E119" s="19" t="s">
        <v>112</v>
      </c>
      <c r="H119" s="19" t="s">
        <v>305</v>
      </c>
      <c r="I119" s="19" t="s">
        <v>239</v>
      </c>
      <c r="K119" s="19" t="s">
        <v>215</v>
      </c>
      <c r="L119" s="19" t="s">
        <v>167</v>
      </c>
      <c r="N119" s="101" t="s">
        <v>129</v>
      </c>
      <c r="O119" s="19" t="s">
        <v>320</v>
      </c>
      <c r="V119" s="41"/>
    </row>
    <row r="120" spans="2:22">
      <c r="B120" s="101" t="s">
        <v>257</v>
      </c>
      <c r="C120" s="19" t="s">
        <v>256</v>
      </c>
      <c r="E120" s="19" t="s">
        <v>113</v>
      </c>
      <c r="H120" s="19" t="s">
        <v>78</v>
      </c>
      <c r="I120" s="19" t="s">
        <v>156</v>
      </c>
      <c r="K120" s="19" t="s">
        <v>53</v>
      </c>
      <c r="L120" s="19" t="s">
        <v>298</v>
      </c>
      <c r="N120" s="101" t="s">
        <v>322</v>
      </c>
      <c r="O120" s="19" t="s">
        <v>190</v>
      </c>
      <c r="V120" s="41"/>
    </row>
    <row r="121" spans="2:22">
      <c r="B121" s="101" t="s">
        <v>136</v>
      </c>
      <c r="C121" s="19" t="s">
        <v>257</v>
      </c>
      <c r="H121" s="19" t="s">
        <v>239</v>
      </c>
      <c r="I121" s="19" t="s">
        <v>157</v>
      </c>
      <c r="K121" s="19" t="s">
        <v>54</v>
      </c>
      <c r="N121" s="101" t="s">
        <v>247</v>
      </c>
      <c r="O121" s="19" t="s">
        <v>123</v>
      </c>
      <c r="V121" s="41"/>
    </row>
    <row r="122" spans="2:22">
      <c r="B122" s="101" t="s">
        <v>223</v>
      </c>
      <c r="C122" s="19" t="s">
        <v>136</v>
      </c>
      <c r="H122" s="19" t="s">
        <v>157</v>
      </c>
      <c r="I122" s="19" t="s">
        <v>243</v>
      </c>
      <c r="K122" s="19" t="s">
        <v>164</v>
      </c>
      <c r="N122" s="101" t="s">
        <v>193</v>
      </c>
      <c r="O122" s="19" t="s">
        <v>125</v>
      </c>
      <c r="V122" s="41"/>
    </row>
    <row r="123" spans="2:22">
      <c r="B123" s="101" t="s">
        <v>309</v>
      </c>
      <c r="C123" s="19" t="s">
        <v>223</v>
      </c>
      <c r="H123" s="19" t="s">
        <v>243</v>
      </c>
      <c r="I123" s="19" t="s">
        <v>130</v>
      </c>
      <c r="K123" s="19" t="s">
        <v>165</v>
      </c>
      <c r="N123" s="101" t="s">
        <v>323</v>
      </c>
      <c r="O123" s="19" t="s">
        <v>321</v>
      </c>
      <c r="V123" s="41"/>
    </row>
    <row r="124" spans="2:22">
      <c r="B124" s="101" t="s">
        <v>143</v>
      </c>
      <c r="C124" s="19" t="s">
        <v>309</v>
      </c>
      <c r="H124" s="19" t="s">
        <v>130</v>
      </c>
      <c r="I124" s="19" t="s">
        <v>131</v>
      </c>
      <c r="K124" s="19" t="s">
        <v>102</v>
      </c>
      <c r="N124" s="101" t="s">
        <v>194</v>
      </c>
      <c r="O124" s="19" t="s">
        <v>129</v>
      </c>
      <c r="V124" s="41"/>
    </row>
    <row r="125" spans="2:22">
      <c r="B125" s="101" t="s">
        <v>146</v>
      </c>
      <c r="C125" s="19" t="s">
        <v>143</v>
      </c>
      <c r="H125" s="19" t="s">
        <v>131</v>
      </c>
      <c r="I125" s="19" t="s">
        <v>306</v>
      </c>
      <c r="K125" s="19" t="s">
        <v>55</v>
      </c>
      <c r="N125" s="101" t="s">
        <v>195</v>
      </c>
      <c r="O125" s="19" t="s">
        <v>322</v>
      </c>
      <c r="V125" s="41"/>
    </row>
    <row r="126" spans="2:22">
      <c r="B126" s="101" t="s">
        <v>147</v>
      </c>
      <c r="C126" s="19" t="s">
        <v>146</v>
      </c>
      <c r="H126" s="19" t="s">
        <v>306</v>
      </c>
      <c r="I126" s="19" t="s">
        <v>86</v>
      </c>
      <c r="K126" s="19" t="s">
        <v>167</v>
      </c>
      <c r="N126" s="101" t="s">
        <v>197</v>
      </c>
      <c r="O126" s="19" t="s">
        <v>247</v>
      </c>
      <c r="V126" s="41"/>
    </row>
    <row r="127" spans="2:22">
      <c r="B127" s="101" t="s">
        <v>148</v>
      </c>
      <c r="C127" s="19" t="s">
        <v>147</v>
      </c>
      <c r="H127" s="19" t="s">
        <v>86</v>
      </c>
      <c r="I127" s="19" t="s">
        <v>248</v>
      </c>
      <c r="K127" s="19" t="s">
        <v>298</v>
      </c>
      <c r="N127" s="101" t="s">
        <v>198</v>
      </c>
      <c r="O127" s="19" t="s">
        <v>193</v>
      </c>
      <c r="V127" s="41"/>
    </row>
    <row r="128" spans="2:22">
      <c r="B128" s="101" t="s">
        <v>149</v>
      </c>
      <c r="C128" s="19" t="s">
        <v>148</v>
      </c>
      <c r="H128" s="19" t="s">
        <v>248</v>
      </c>
      <c r="I128" s="19" t="s">
        <v>250</v>
      </c>
      <c r="N128" s="101" t="s">
        <v>199</v>
      </c>
      <c r="O128" s="19" t="s">
        <v>323</v>
      </c>
      <c r="V128" s="41"/>
    </row>
    <row r="129" spans="2:22">
      <c r="B129" s="101" t="s">
        <v>150</v>
      </c>
      <c r="C129" s="19" t="s">
        <v>149</v>
      </c>
      <c r="H129" s="19" t="s">
        <v>250</v>
      </c>
      <c r="I129" s="19" t="s">
        <v>299</v>
      </c>
      <c r="N129" s="101" t="s">
        <v>324</v>
      </c>
      <c r="O129" s="19" t="s">
        <v>194</v>
      </c>
      <c r="V129" s="41"/>
    </row>
    <row r="130" spans="2:22">
      <c r="C130" s="19" t="s">
        <v>150</v>
      </c>
      <c r="H130" s="19" t="s">
        <v>299</v>
      </c>
      <c r="I130" s="19" t="s">
        <v>253</v>
      </c>
      <c r="N130" s="101" t="s">
        <v>325</v>
      </c>
      <c r="O130" s="19" t="s">
        <v>195</v>
      </c>
      <c r="V130" s="41"/>
    </row>
    <row r="131" spans="2:22">
      <c r="H131" s="19" t="s">
        <v>253</v>
      </c>
      <c r="I131" s="19" t="s">
        <v>254</v>
      </c>
      <c r="N131" s="101" t="s">
        <v>326</v>
      </c>
      <c r="O131" s="19" t="s">
        <v>197</v>
      </c>
      <c r="V131" s="41"/>
    </row>
    <row r="132" spans="2:22">
      <c r="H132" s="19" t="s">
        <v>254</v>
      </c>
      <c r="I132" s="19" t="s">
        <v>255</v>
      </c>
      <c r="N132" s="101" t="s">
        <v>327</v>
      </c>
      <c r="O132" s="19" t="s">
        <v>198</v>
      </c>
      <c r="V132" s="41"/>
    </row>
    <row r="133" spans="2:22">
      <c r="H133" s="19" t="s">
        <v>255</v>
      </c>
      <c r="I133" s="19" t="s">
        <v>162</v>
      </c>
      <c r="N133" s="101" t="s">
        <v>204</v>
      </c>
      <c r="O133" s="19" t="s">
        <v>199</v>
      </c>
      <c r="V133" s="41"/>
    </row>
    <row r="134" spans="2:22">
      <c r="H134" s="19" t="s">
        <v>90</v>
      </c>
      <c r="I134" s="19" t="s">
        <v>90</v>
      </c>
      <c r="N134" s="101" t="s">
        <v>160</v>
      </c>
      <c r="O134" s="19" t="s">
        <v>324</v>
      </c>
      <c r="V134" s="41"/>
    </row>
    <row r="135" spans="2:22">
      <c r="H135" s="19" t="s">
        <v>210</v>
      </c>
      <c r="I135" s="19" t="s">
        <v>307</v>
      </c>
      <c r="N135" s="101" t="s">
        <v>207</v>
      </c>
      <c r="O135" s="19" t="s">
        <v>325</v>
      </c>
      <c r="V135" s="41"/>
    </row>
    <row r="136" spans="2:22">
      <c r="H136" s="19" t="s">
        <v>308</v>
      </c>
      <c r="I136" s="19" t="s">
        <v>308</v>
      </c>
      <c r="N136" s="101" t="s">
        <v>161</v>
      </c>
      <c r="O136" s="19" t="s">
        <v>326</v>
      </c>
      <c r="V136" s="41"/>
    </row>
    <row r="137" spans="2:22">
      <c r="H137" s="19" t="s">
        <v>258</v>
      </c>
      <c r="I137" s="19" t="s">
        <v>258</v>
      </c>
      <c r="N137" s="101" t="s">
        <v>208</v>
      </c>
      <c r="O137" s="19" t="s">
        <v>327</v>
      </c>
      <c r="V137" s="41"/>
    </row>
    <row r="138" spans="2:22">
      <c r="H138" s="19" t="s">
        <v>259</v>
      </c>
      <c r="I138" s="19" t="s">
        <v>259</v>
      </c>
      <c r="N138" s="101" t="s">
        <v>209</v>
      </c>
      <c r="O138" s="19" t="s">
        <v>204</v>
      </c>
      <c r="V138" s="41"/>
    </row>
    <row r="139" spans="2:22">
      <c r="H139" s="19" t="s">
        <v>260</v>
      </c>
      <c r="I139" s="19" t="s">
        <v>260</v>
      </c>
      <c r="N139" s="101" t="s">
        <v>211</v>
      </c>
      <c r="O139" s="19" t="s">
        <v>160</v>
      </c>
      <c r="V139" s="41"/>
    </row>
    <row r="140" spans="2:22">
      <c r="H140" s="19" t="s">
        <v>261</v>
      </c>
      <c r="I140" s="19" t="s">
        <v>261</v>
      </c>
      <c r="N140" s="101" t="s">
        <v>212</v>
      </c>
      <c r="O140" s="19" t="s">
        <v>207</v>
      </c>
      <c r="V140" s="41"/>
    </row>
    <row r="141" spans="2:22">
      <c r="H141" s="19" t="s">
        <v>93</v>
      </c>
      <c r="I141" s="19" t="s">
        <v>93</v>
      </c>
      <c r="N141" s="101" t="s">
        <v>214</v>
      </c>
      <c r="O141" s="19" t="s">
        <v>161</v>
      </c>
      <c r="V141" s="41"/>
    </row>
    <row r="142" spans="2:22">
      <c r="H142" s="19" t="s">
        <v>94</v>
      </c>
      <c r="I142" s="19" t="s">
        <v>94</v>
      </c>
      <c r="N142" s="101" t="s">
        <v>216</v>
      </c>
      <c r="O142" s="19" t="s">
        <v>208</v>
      </c>
      <c r="V142" s="41"/>
    </row>
    <row r="143" spans="2:22">
      <c r="H143" s="19" t="s">
        <v>262</v>
      </c>
      <c r="I143" s="19" t="s">
        <v>262</v>
      </c>
      <c r="N143" s="101" t="s">
        <v>218</v>
      </c>
      <c r="O143" s="19" t="s">
        <v>209</v>
      </c>
      <c r="V143" s="41"/>
    </row>
    <row r="144" spans="2:22">
      <c r="H144" s="19" t="s">
        <v>263</v>
      </c>
      <c r="I144" s="19" t="s">
        <v>263</v>
      </c>
      <c r="N144" s="101" t="s">
        <v>328</v>
      </c>
      <c r="O144" s="19" t="s">
        <v>210</v>
      </c>
      <c r="V144" s="41"/>
    </row>
    <row r="145" spans="8:22">
      <c r="H145" s="19" t="s">
        <v>98</v>
      </c>
      <c r="I145" s="19" t="s">
        <v>98</v>
      </c>
      <c r="N145" s="101" t="s">
        <v>220</v>
      </c>
      <c r="O145" s="19" t="s">
        <v>211</v>
      </c>
      <c r="V145" s="41"/>
    </row>
    <row r="146" spans="8:22">
      <c r="H146" s="19" t="s">
        <v>99</v>
      </c>
      <c r="I146" s="19" t="s">
        <v>99</v>
      </c>
      <c r="N146" s="101" t="s">
        <v>329</v>
      </c>
      <c r="O146" s="19" t="s">
        <v>212</v>
      </c>
      <c r="V146" s="41"/>
    </row>
    <row r="147" spans="8:22">
      <c r="H147" s="19" t="s">
        <v>265</v>
      </c>
      <c r="I147" s="19" t="s">
        <v>265</v>
      </c>
      <c r="N147" s="101" t="s">
        <v>221</v>
      </c>
      <c r="O147" s="19" t="s">
        <v>214</v>
      </c>
      <c r="V147" s="41"/>
    </row>
    <row r="148" spans="8:22">
      <c r="H148" s="19" t="s">
        <v>266</v>
      </c>
      <c r="I148" s="19" t="s">
        <v>266</v>
      </c>
      <c r="N148" s="101" t="s">
        <v>330</v>
      </c>
      <c r="O148" s="19" t="s">
        <v>215</v>
      </c>
      <c r="V148" s="41"/>
    </row>
    <row r="149" spans="8:22">
      <c r="H149" s="19" t="s">
        <v>100</v>
      </c>
      <c r="I149" s="19" t="s">
        <v>100</v>
      </c>
      <c r="N149" s="101" t="s">
        <v>331</v>
      </c>
      <c r="O149" s="19" t="s">
        <v>216</v>
      </c>
      <c r="V149" s="41"/>
    </row>
    <row r="150" spans="8:22">
      <c r="H150" s="19" t="s">
        <v>222</v>
      </c>
      <c r="I150" s="19" t="s">
        <v>222</v>
      </c>
      <c r="N150" s="101" t="s">
        <v>140</v>
      </c>
      <c r="O150" s="19" t="s">
        <v>218</v>
      </c>
      <c r="V150" s="41"/>
    </row>
    <row r="151" spans="8:22">
      <c r="H151" s="19" t="s">
        <v>267</v>
      </c>
      <c r="I151" s="19" t="s">
        <v>267</v>
      </c>
      <c r="N151" s="101" t="s">
        <v>332</v>
      </c>
      <c r="O151" s="19" t="s">
        <v>328</v>
      </c>
      <c r="V151" s="41"/>
    </row>
    <row r="152" spans="8:22">
      <c r="H152" s="19" t="s">
        <v>103</v>
      </c>
      <c r="I152" s="19" t="s">
        <v>103</v>
      </c>
      <c r="N152" s="101" t="s">
        <v>141</v>
      </c>
      <c r="O152" s="19" t="s">
        <v>164</v>
      </c>
      <c r="V152" s="41"/>
    </row>
    <row r="153" spans="8:22">
      <c r="H153" s="19" t="s">
        <v>310</v>
      </c>
      <c r="I153" s="19" t="s">
        <v>268</v>
      </c>
      <c r="N153" s="101" t="s">
        <v>229</v>
      </c>
      <c r="O153" s="19" t="s">
        <v>220</v>
      </c>
      <c r="V153" s="41"/>
    </row>
    <row r="154" spans="8:22">
      <c r="H154" s="19" t="s">
        <v>104</v>
      </c>
      <c r="I154" s="19" t="s">
        <v>310</v>
      </c>
      <c r="N154" s="101" t="s">
        <v>230</v>
      </c>
      <c r="O154" s="19" t="s">
        <v>329</v>
      </c>
      <c r="V154" s="41"/>
    </row>
    <row r="155" spans="8:22">
      <c r="H155" s="19" t="s">
        <v>105</v>
      </c>
      <c r="I155" s="19" t="s">
        <v>105</v>
      </c>
      <c r="N155" s="101" t="s">
        <v>232</v>
      </c>
      <c r="O155" s="19" t="s">
        <v>221</v>
      </c>
      <c r="V155" s="41"/>
    </row>
    <row r="156" spans="8:22">
      <c r="H156" s="19" t="s">
        <v>107</v>
      </c>
      <c r="I156" s="19" t="s">
        <v>107</v>
      </c>
      <c r="O156" s="19" t="s">
        <v>330</v>
      </c>
      <c r="V156" s="41"/>
    </row>
    <row r="157" spans="8:22">
      <c r="H157" s="19" t="s">
        <v>168</v>
      </c>
      <c r="I157" s="19" t="s">
        <v>168</v>
      </c>
      <c r="O157" s="19" t="s">
        <v>331</v>
      </c>
      <c r="V157" s="41"/>
    </row>
    <row r="158" spans="8:22">
      <c r="H158" s="19" t="s">
        <v>233</v>
      </c>
      <c r="I158" s="19" t="s">
        <v>233</v>
      </c>
      <c r="O158" s="19" t="s">
        <v>140</v>
      </c>
      <c r="V158" s="41"/>
    </row>
    <row r="159" spans="8:22">
      <c r="O159" s="19" t="s">
        <v>332</v>
      </c>
      <c r="V159" s="41"/>
    </row>
    <row r="160" spans="8:22">
      <c r="O160" s="19" t="s">
        <v>141</v>
      </c>
      <c r="V160" s="41"/>
    </row>
    <row r="161" spans="1:22">
      <c r="O161" s="19" t="s">
        <v>229</v>
      </c>
      <c r="V161" s="41"/>
    </row>
    <row r="162" spans="1:22">
      <c r="O162" s="19" t="s">
        <v>145</v>
      </c>
      <c r="V162" s="41"/>
    </row>
    <row r="163" spans="1:22">
      <c r="O163" s="19" t="s">
        <v>230</v>
      </c>
      <c r="V163" s="41"/>
    </row>
    <row r="164" spans="1:22">
      <c r="O164" s="19" t="s">
        <v>232</v>
      </c>
      <c r="V164" s="41"/>
    </row>
    <row r="165" spans="1:22">
      <c r="V165" s="41"/>
    </row>
    <row r="166" spans="1:22" ht="15.75" thickBo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42"/>
    </row>
    <row r="167" spans="1:22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99"/>
    </row>
    <row r="168" spans="1:22">
      <c r="V168" s="41"/>
    </row>
    <row r="169" spans="1:22">
      <c r="B169" s="275" t="s">
        <v>269</v>
      </c>
      <c r="C169" s="275"/>
      <c r="E169" s="275" t="s">
        <v>286</v>
      </c>
      <c r="F169" s="275"/>
      <c r="H169" s="275" t="s">
        <v>287</v>
      </c>
      <c r="I169" s="275"/>
      <c r="K169" s="275" t="s">
        <v>288</v>
      </c>
      <c r="L169" s="275"/>
      <c r="N169" s="275" t="s">
        <v>289</v>
      </c>
      <c r="O169" s="275"/>
      <c r="V169" s="41"/>
    </row>
    <row r="170" spans="1:22">
      <c r="B170" s="30" t="str">
        <f>"Louvain "&amp;"("&amp;COUNTA(B171:B237)&amp;")"</f>
        <v>Louvain (67)</v>
      </c>
      <c r="C170" s="30" t="str">
        <f>"Fast Greedy "&amp;"("&amp;COUNTA(C171:C239)&amp;")"</f>
        <v>Fast Greedy (69)</v>
      </c>
      <c r="E170" s="30" t="str">
        <f>"Louvain "&amp;"("&amp;COUNTA(E171:E213)&amp;")"</f>
        <v>Louvain (43)</v>
      </c>
      <c r="F170" s="30" t="str">
        <f>"Fast Greedy "&amp;"("&amp;COUNTA(F171:F216)&amp;")"</f>
        <v>Fast Greedy (46)</v>
      </c>
      <c r="H170" s="30" t="str">
        <f>"Louvain "&amp;"("&amp;COUNTA(H171:H195)&amp;")"</f>
        <v>Louvain (25)</v>
      </c>
      <c r="I170" s="30" t="str">
        <f>"Fast Greedy "&amp;"("&amp;COUNTA(I171:I172)&amp;")"</f>
        <v>Fast Greedy (2)</v>
      </c>
      <c r="K170" s="30" t="str">
        <f>"Louvain "&amp;"("&amp;COUNTA(K171:K172)&amp;")"</f>
        <v>Louvain (2)</v>
      </c>
      <c r="L170" s="30" t="str">
        <f>"Fast Greedy "&amp;"("&amp;COUNTA(L171:L203)&amp;")"</f>
        <v>Fast Greedy (2)</v>
      </c>
      <c r="N170" s="30" t="str">
        <f>"Louvain "&amp;"("&amp;COUNTA(N171:N241)&amp;")"</f>
        <v>Louvain (71)</v>
      </c>
      <c r="O170" s="30" t="str">
        <f>"Fast Greedy "&amp;"("&amp;COUNTA(O171:O259)&amp;")"</f>
        <v>Fast Greedy (89)</v>
      </c>
      <c r="V170" s="41"/>
    </row>
    <row r="171" spans="1:22">
      <c r="B171" s="101" t="s">
        <v>59</v>
      </c>
      <c r="C171" s="19" t="s">
        <v>59</v>
      </c>
      <c r="E171" s="101" t="s">
        <v>56</v>
      </c>
      <c r="F171" s="19" t="s">
        <v>56</v>
      </c>
      <c r="H171" s="19" t="s">
        <v>63</v>
      </c>
      <c r="I171" s="19" t="s">
        <v>315</v>
      </c>
      <c r="K171" s="19" t="s">
        <v>300</v>
      </c>
      <c r="L171" s="19" t="s">
        <v>300</v>
      </c>
      <c r="N171" s="101" t="s">
        <v>311</v>
      </c>
      <c r="O171" s="19" t="s">
        <v>311</v>
      </c>
      <c r="V171" s="41"/>
    </row>
    <row r="172" spans="1:22">
      <c r="B172" s="101" t="s">
        <v>302</v>
      </c>
      <c r="C172" s="19" t="s">
        <v>61</v>
      </c>
      <c r="E172" s="101" t="s">
        <v>57</v>
      </c>
      <c r="F172" s="19" t="s">
        <v>57</v>
      </c>
      <c r="H172" s="19" t="s">
        <v>69</v>
      </c>
      <c r="I172" s="19" t="s">
        <v>108</v>
      </c>
      <c r="K172" s="19" t="s">
        <v>142</v>
      </c>
      <c r="L172" s="19" t="s">
        <v>142</v>
      </c>
      <c r="N172" s="101" t="s">
        <v>312</v>
      </c>
      <c r="O172" s="19" t="s">
        <v>312</v>
      </c>
      <c r="V172" s="41"/>
    </row>
    <row r="173" spans="1:22">
      <c r="B173" s="101" t="s">
        <v>61</v>
      </c>
      <c r="C173" s="19" t="s">
        <v>234</v>
      </c>
      <c r="E173" s="101" t="s">
        <v>46</v>
      </c>
      <c r="F173" s="19" t="s">
        <v>60</v>
      </c>
      <c r="H173" s="19" t="s">
        <v>76</v>
      </c>
      <c r="N173" s="101" t="s">
        <v>170</v>
      </c>
      <c r="O173" s="19" t="s">
        <v>46</v>
      </c>
      <c r="V173" s="41"/>
    </row>
    <row r="174" spans="1:22">
      <c r="B174" s="101" t="s">
        <v>234</v>
      </c>
      <c r="C174" s="19" t="s">
        <v>235</v>
      </c>
      <c r="E174" s="101" t="s">
        <v>301</v>
      </c>
      <c r="F174" s="19" t="s">
        <v>63</v>
      </c>
      <c r="H174" s="19" t="s">
        <v>77</v>
      </c>
      <c r="N174" s="101" t="s">
        <v>313</v>
      </c>
      <c r="O174" s="19" t="s">
        <v>301</v>
      </c>
      <c r="V174" s="41"/>
    </row>
    <row r="175" spans="1:22">
      <c r="B175" s="101" t="s">
        <v>235</v>
      </c>
      <c r="C175" s="19" t="s">
        <v>64</v>
      </c>
      <c r="E175" s="101" t="s">
        <v>60</v>
      </c>
      <c r="F175" s="19" t="s">
        <v>69</v>
      </c>
      <c r="H175" s="19" t="s">
        <v>124</v>
      </c>
      <c r="N175" s="101" t="s">
        <v>314</v>
      </c>
      <c r="O175" s="19" t="s">
        <v>170</v>
      </c>
      <c r="V175" s="41"/>
    </row>
    <row r="176" spans="1:22">
      <c r="B176" s="101" t="s">
        <v>64</v>
      </c>
      <c r="C176" s="19" t="s">
        <v>65</v>
      </c>
      <c r="E176" s="101" t="s">
        <v>115</v>
      </c>
      <c r="F176" s="19" t="s">
        <v>116</v>
      </c>
      <c r="H176" s="19" t="s">
        <v>82</v>
      </c>
      <c r="N176" s="101" t="s">
        <v>171</v>
      </c>
      <c r="O176" s="19" t="s">
        <v>313</v>
      </c>
      <c r="V176" s="41"/>
    </row>
    <row r="177" spans="2:22">
      <c r="B177" s="101" t="s">
        <v>65</v>
      </c>
      <c r="C177" s="19" t="s">
        <v>152</v>
      </c>
      <c r="E177" s="101" t="s">
        <v>116</v>
      </c>
      <c r="F177" s="19" t="s">
        <v>76</v>
      </c>
      <c r="H177" s="19" t="s">
        <v>111</v>
      </c>
      <c r="N177" s="101" t="s">
        <v>151</v>
      </c>
      <c r="O177" s="19" t="s">
        <v>314</v>
      </c>
      <c r="V177" s="41"/>
    </row>
    <row r="178" spans="2:22">
      <c r="B178" s="101" t="s">
        <v>152</v>
      </c>
      <c r="C178" s="19" t="s">
        <v>154</v>
      </c>
      <c r="E178" s="101" t="s">
        <v>118</v>
      </c>
      <c r="F178" s="19" t="s">
        <v>118</v>
      </c>
      <c r="H178" s="19" t="s">
        <v>244</v>
      </c>
      <c r="N178" s="101" t="s">
        <v>153</v>
      </c>
      <c r="O178" s="19" t="s">
        <v>171</v>
      </c>
      <c r="V178" s="41"/>
    </row>
    <row r="179" spans="2:22">
      <c r="B179" s="101" t="s">
        <v>303</v>
      </c>
      <c r="C179" s="19" t="s">
        <v>303</v>
      </c>
      <c r="E179" s="101" t="s">
        <v>119</v>
      </c>
      <c r="F179" s="19" t="s">
        <v>77</v>
      </c>
      <c r="H179" s="19" t="s">
        <v>125</v>
      </c>
      <c r="N179" s="101" t="s">
        <v>154</v>
      </c>
      <c r="O179" s="19" t="s">
        <v>302</v>
      </c>
      <c r="V179" s="41"/>
    </row>
    <row r="180" spans="2:22">
      <c r="B180" s="101" t="s">
        <v>304</v>
      </c>
      <c r="C180" s="19" t="s">
        <v>304</v>
      </c>
      <c r="E180" s="101" t="s">
        <v>120</v>
      </c>
      <c r="F180" s="19" t="s">
        <v>120</v>
      </c>
      <c r="H180" s="19" t="s">
        <v>126</v>
      </c>
      <c r="N180" s="101" t="s">
        <v>315</v>
      </c>
      <c r="O180" s="19" t="s">
        <v>151</v>
      </c>
      <c r="V180" s="41"/>
    </row>
    <row r="181" spans="2:22">
      <c r="B181" s="101" t="s">
        <v>236</v>
      </c>
      <c r="C181" s="19" t="s">
        <v>236</v>
      </c>
      <c r="E181" s="101" t="s">
        <v>47</v>
      </c>
      <c r="F181" s="19" t="s">
        <v>240</v>
      </c>
      <c r="H181" s="19" t="s">
        <v>85</v>
      </c>
      <c r="N181" s="101" t="s">
        <v>174</v>
      </c>
      <c r="O181" s="19" t="s">
        <v>153</v>
      </c>
      <c r="V181" s="41"/>
    </row>
    <row r="182" spans="2:22">
      <c r="B182" s="101" t="s">
        <v>67</v>
      </c>
      <c r="C182" s="19" t="s">
        <v>67</v>
      </c>
      <c r="E182" s="101" t="s">
        <v>180</v>
      </c>
      <c r="F182" s="19" t="s">
        <v>184</v>
      </c>
      <c r="H182" s="19" t="s">
        <v>246</v>
      </c>
      <c r="N182" s="101" t="s">
        <v>176</v>
      </c>
      <c r="O182" s="19" t="s">
        <v>115</v>
      </c>
      <c r="V182" s="41"/>
    </row>
    <row r="183" spans="2:22">
      <c r="B183" s="101" t="s">
        <v>68</v>
      </c>
      <c r="C183" s="19" t="s">
        <v>68</v>
      </c>
      <c r="E183" s="101" t="s">
        <v>240</v>
      </c>
      <c r="F183" s="19" t="s">
        <v>124</v>
      </c>
      <c r="H183" s="19" t="s">
        <v>87</v>
      </c>
      <c r="N183" s="101" t="s">
        <v>178</v>
      </c>
      <c r="O183" s="19" t="s">
        <v>174</v>
      </c>
      <c r="V183" s="41"/>
    </row>
    <row r="184" spans="2:22">
      <c r="B184" s="101" t="s">
        <v>70</v>
      </c>
      <c r="C184" s="19" t="s">
        <v>70</v>
      </c>
      <c r="E184" s="101" t="s">
        <v>184</v>
      </c>
      <c r="F184" s="19" t="s">
        <v>82</v>
      </c>
      <c r="H184" s="19" t="s">
        <v>109</v>
      </c>
      <c r="N184" s="101" t="s">
        <v>179</v>
      </c>
      <c r="O184" s="19" t="s">
        <v>119</v>
      </c>
      <c r="V184" s="41"/>
    </row>
    <row r="185" spans="2:22">
      <c r="B185" s="101" t="s">
        <v>71</v>
      </c>
      <c r="C185" s="19" t="s">
        <v>71</v>
      </c>
      <c r="E185" s="101" t="s">
        <v>79</v>
      </c>
      <c r="F185" s="19" t="s">
        <v>111</v>
      </c>
      <c r="H185" s="19" t="s">
        <v>297</v>
      </c>
      <c r="N185" s="101" t="s">
        <v>316</v>
      </c>
      <c r="O185" s="19" t="s">
        <v>176</v>
      </c>
      <c r="V185" s="41"/>
    </row>
    <row r="186" spans="2:22">
      <c r="B186" s="101" t="s">
        <v>155</v>
      </c>
      <c r="C186" s="19" t="s">
        <v>155</v>
      </c>
      <c r="E186" s="101" t="s">
        <v>242</v>
      </c>
      <c r="F186" s="19" t="s">
        <v>244</v>
      </c>
      <c r="H186" s="19" t="s">
        <v>92</v>
      </c>
      <c r="N186" s="101" t="s">
        <v>317</v>
      </c>
      <c r="O186" s="19" t="s">
        <v>178</v>
      </c>
      <c r="V186" s="41"/>
    </row>
    <row r="187" spans="2:22">
      <c r="B187" s="101" t="s">
        <v>72</v>
      </c>
      <c r="C187" s="19" t="s">
        <v>72</v>
      </c>
      <c r="E187" s="101" t="s">
        <v>245</v>
      </c>
      <c r="F187" s="19" t="s">
        <v>125</v>
      </c>
      <c r="H187" s="19" t="s">
        <v>137</v>
      </c>
      <c r="N187" s="101" t="s">
        <v>318</v>
      </c>
      <c r="O187" s="19" t="s">
        <v>179</v>
      </c>
      <c r="V187" s="41"/>
    </row>
    <row r="188" spans="2:22">
      <c r="B188" s="101" t="s">
        <v>73</v>
      </c>
      <c r="C188" s="19" t="s">
        <v>73</v>
      </c>
      <c r="E188" s="101" t="s">
        <v>83</v>
      </c>
      <c r="F188" s="19" t="s">
        <v>126</v>
      </c>
      <c r="H188" s="19" t="s">
        <v>138</v>
      </c>
      <c r="N188" s="101" t="s">
        <v>185</v>
      </c>
      <c r="O188" s="19" t="s">
        <v>47</v>
      </c>
      <c r="V188" s="41"/>
    </row>
    <row r="189" spans="2:22">
      <c r="B189" s="101" t="s">
        <v>74</v>
      </c>
      <c r="C189" s="19" t="s">
        <v>74</v>
      </c>
      <c r="E189" s="101" t="s">
        <v>84</v>
      </c>
      <c r="F189" s="19" t="s">
        <v>245</v>
      </c>
      <c r="H189" s="19" t="s">
        <v>97</v>
      </c>
      <c r="N189" s="101" t="s">
        <v>187</v>
      </c>
      <c r="O189" s="19" t="s">
        <v>180</v>
      </c>
      <c r="V189" s="41"/>
    </row>
    <row r="190" spans="2:22">
      <c r="B190" s="101" t="s">
        <v>75</v>
      </c>
      <c r="C190" s="19" t="s">
        <v>75</v>
      </c>
      <c r="E190" s="101" t="s">
        <v>133</v>
      </c>
      <c r="F190" s="19" t="s">
        <v>85</v>
      </c>
      <c r="H190" s="19" t="s">
        <v>309</v>
      </c>
      <c r="N190" s="101" t="s">
        <v>188</v>
      </c>
      <c r="O190" s="19" t="s">
        <v>316</v>
      </c>
      <c r="V190" s="41"/>
    </row>
    <row r="191" spans="2:22">
      <c r="B191" s="101" t="s">
        <v>237</v>
      </c>
      <c r="C191" s="19" t="s">
        <v>237</v>
      </c>
      <c r="E191" s="101" t="s">
        <v>48</v>
      </c>
      <c r="F191" s="19" t="s">
        <v>246</v>
      </c>
      <c r="H191" s="19" t="s">
        <v>268</v>
      </c>
      <c r="N191" s="101" t="s">
        <v>189</v>
      </c>
      <c r="O191" s="19" t="s">
        <v>317</v>
      </c>
      <c r="V191" s="41"/>
    </row>
    <row r="192" spans="2:22">
      <c r="B192" s="101" t="s">
        <v>305</v>
      </c>
      <c r="C192" s="19" t="s">
        <v>305</v>
      </c>
      <c r="E192" s="101" t="s">
        <v>205</v>
      </c>
      <c r="F192" s="19" t="s">
        <v>133</v>
      </c>
      <c r="H192" s="19" t="s">
        <v>145</v>
      </c>
      <c r="N192" s="101" t="s">
        <v>241</v>
      </c>
      <c r="O192" s="19" t="s">
        <v>318</v>
      </c>
      <c r="V192" s="41"/>
    </row>
    <row r="193" spans="2:22">
      <c r="B193" s="101" t="s">
        <v>78</v>
      </c>
      <c r="C193" s="19" t="s">
        <v>78</v>
      </c>
      <c r="E193" s="101" t="s">
        <v>251</v>
      </c>
      <c r="F193" s="19" t="s">
        <v>87</v>
      </c>
      <c r="H193" s="19" t="s">
        <v>106</v>
      </c>
      <c r="N193" s="101" t="s">
        <v>319</v>
      </c>
      <c r="O193" s="19" t="s">
        <v>79</v>
      </c>
      <c r="V193" s="41"/>
    </row>
    <row r="194" spans="2:22">
      <c r="B194" s="101" t="s">
        <v>239</v>
      </c>
      <c r="C194" s="19" t="s">
        <v>239</v>
      </c>
      <c r="E194" s="101" t="s">
        <v>252</v>
      </c>
      <c r="F194" s="19" t="s">
        <v>205</v>
      </c>
      <c r="H194" s="19" t="s">
        <v>112</v>
      </c>
      <c r="N194" s="101" t="s">
        <v>320</v>
      </c>
      <c r="O194" s="19" t="s">
        <v>185</v>
      </c>
      <c r="V194" s="41"/>
    </row>
    <row r="195" spans="2:22">
      <c r="B195" s="101" t="s">
        <v>156</v>
      </c>
      <c r="C195" s="19" t="s">
        <v>156</v>
      </c>
      <c r="E195" s="101" t="s">
        <v>256</v>
      </c>
      <c r="F195" s="19" t="s">
        <v>251</v>
      </c>
      <c r="H195" s="19" t="s">
        <v>113</v>
      </c>
      <c r="N195" s="101" t="s">
        <v>190</v>
      </c>
      <c r="O195" s="19" t="s">
        <v>187</v>
      </c>
      <c r="V195" s="41"/>
    </row>
    <row r="196" spans="2:22">
      <c r="B196" s="101" t="s">
        <v>157</v>
      </c>
      <c r="C196" s="19" t="s">
        <v>241</v>
      </c>
      <c r="E196" s="101" t="s">
        <v>49</v>
      </c>
      <c r="F196" s="19" t="s">
        <v>252</v>
      </c>
      <c r="N196" s="101" t="s">
        <v>123</v>
      </c>
      <c r="O196" s="19" t="s">
        <v>188</v>
      </c>
      <c r="V196" s="41"/>
    </row>
    <row r="197" spans="2:22">
      <c r="B197" s="101" t="s">
        <v>81</v>
      </c>
      <c r="C197" s="19" t="s">
        <v>157</v>
      </c>
      <c r="E197" s="101" t="s">
        <v>50</v>
      </c>
      <c r="F197" s="19" t="s">
        <v>256</v>
      </c>
      <c r="N197" s="101" t="s">
        <v>321</v>
      </c>
      <c r="O197" s="19" t="s">
        <v>189</v>
      </c>
      <c r="V197" s="41"/>
    </row>
    <row r="198" spans="2:22">
      <c r="B198" s="101" t="s">
        <v>243</v>
      </c>
      <c r="C198" s="19" t="s">
        <v>81</v>
      </c>
      <c r="E198" s="101" t="s">
        <v>51</v>
      </c>
      <c r="F198" s="19" t="s">
        <v>257</v>
      </c>
      <c r="N198" s="101" t="s">
        <v>129</v>
      </c>
      <c r="O198" s="19" t="s">
        <v>319</v>
      </c>
      <c r="V198" s="41"/>
    </row>
    <row r="199" spans="2:22">
      <c r="B199" s="101" t="s">
        <v>130</v>
      </c>
      <c r="C199" s="19" t="s">
        <v>242</v>
      </c>
      <c r="E199" s="101" t="s">
        <v>257</v>
      </c>
      <c r="F199" s="19" t="s">
        <v>109</v>
      </c>
      <c r="N199" s="101" t="s">
        <v>322</v>
      </c>
      <c r="O199" s="19" t="s">
        <v>320</v>
      </c>
      <c r="V199" s="41"/>
    </row>
    <row r="200" spans="2:22">
      <c r="B200" s="101" t="s">
        <v>131</v>
      </c>
      <c r="C200" s="19" t="s">
        <v>243</v>
      </c>
      <c r="E200" s="101" t="s">
        <v>91</v>
      </c>
      <c r="F200" s="19" t="s">
        <v>297</v>
      </c>
      <c r="N200" s="101" t="s">
        <v>191</v>
      </c>
      <c r="O200" s="19" t="s">
        <v>190</v>
      </c>
      <c r="V200" s="41"/>
    </row>
    <row r="201" spans="2:22">
      <c r="B201" s="101" t="s">
        <v>306</v>
      </c>
      <c r="C201" s="19" t="s">
        <v>130</v>
      </c>
      <c r="E201" s="101" t="s">
        <v>53</v>
      </c>
      <c r="F201" s="19" t="s">
        <v>92</v>
      </c>
      <c r="N201" s="101" t="s">
        <v>193</v>
      </c>
      <c r="O201" s="19" t="s">
        <v>123</v>
      </c>
      <c r="V201" s="41"/>
    </row>
    <row r="202" spans="2:22">
      <c r="B202" s="101" t="s">
        <v>86</v>
      </c>
      <c r="C202" s="19" t="s">
        <v>131</v>
      </c>
      <c r="E202" s="101" t="s">
        <v>54</v>
      </c>
      <c r="F202" s="19" t="s">
        <v>136</v>
      </c>
      <c r="N202" s="101" t="s">
        <v>323</v>
      </c>
      <c r="O202" s="19" t="s">
        <v>321</v>
      </c>
      <c r="V202" s="41"/>
    </row>
    <row r="203" spans="2:22">
      <c r="B203" s="101" t="s">
        <v>158</v>
      </c>
      <c r="C203" s="19" t="s">
        <v>306</v>
      </c>
      <c r="E203" s="101" t="s">
        <v>136</v>
      </c>
      <c r="F203" s="19" t="s">
        <v>137</v>
      </c>
      <c r="N203" s="101" t="s">
        <v>194</v>
      </c>
      <c r="O203" s="19" t="s">
        <v>129</v>
      </c>
      <c r="V203" s="41"/>
    </row>
    <row r="204" spans="2:22">
      <c r="B204" s="101" t="s">
        <v>247</v>
      </c>
      <c r="C204" s="19" t="s">
        <v>86</v>
      </c>
      <c r="E204" s="101" t="s">
        <v>165</v>
      </c>
      <c r="F204" s="19" t="s">
        <v>138</v>
      </c>
      <c r="N204" s="101" t="s">
        <v>195</v>
      </c>
      <c r="O204" s="19" t="s">
        <v>322</v>
      </c>
      <c r="V204" s="41"/>
    </row>
    <row r="205" spans="2:22">
      <c r="B205" s="101" t="s">
        <v>88</v>
      </c>
      <c r="C205" s="19" t="s">
        <v>247</v>
      </c>
      <c r="E205" s="101" t="s">
        <v>55</v>
      </c>
      <c r="F205" s="19" t="s">
        <v>97</v>
      </c>
      <c r="N205" s="101" t="s">
        <v>197</v>
      </c>
      <c r="O205" s="19" t="s">
        <v>83</v>
      </c>
      <c r="V205" s="41"/>
    </row>
    <row r="206" spans="2:22">
      <c r="B206" s="101" t="s">
        <v>248</v>
      </c>
      <c r="C206" s="19" t="s">
        <v>88</v>
      </c>
      <c r="E206" s="101" t="s">
        <v>143</v>
      </c>
      <c r="F206" s="19" t="s">
        <v>309</v>
      </c>
      <c r="N206" s="101" t="s">
        <v>198</v>
      </c>
      <c r="O206" s="19" t="s">
        <v>84</v>
      </c>
      <c r="V206" s="41"/>
    </row>
    <row r="207" spans="2:22">
      <c r="B207" s="101" t="s">
        <v>249</v>
      </c>
      <c r="C207" s="19" t="s">
        <v>248</v>
      </c>
      <c r="E207" s="101" t="s">
        <v>167</v>
      </c>
      <c r="F207" s="19" t="s">
        <v>143</v>
      </c>
      <c r="N207" s="101" t="s">
        <v>199</v>
      </c>
      <c r="O207" s="19" t="s">
        <v>191</v>
      </c>
      <c r="V207" s="41"/>
    </row>
    <row r="208" spans="2:22">
      <c r="B208" s="101" t="s">
        <v>250</v>
      </c>
      <c r="C208" s="19" t="s">
        <v>249</v>
      </c>
      <c r="E208" s="101" t="s">
        <v>146</v>
      </c>
      <c r="F208" s="19" t="s">
        <v>145</v>
      </c>
      <c r="N208" s="101" t="s">
        <v>324</v>
      </c>
      <c r="O208" s="19" t="s">
        <v>158</v>
      </c>
      <c r="V208" s="41"/>
    </row>
    <row r="209" spans="2:22">
      <c r="B209" s="101" t="s">
        <v>299</v>
      </c>
      <c r="C209" s="19" t="s">
        <v>250</v>
      </c>
      <c r="E209" s="101" t="s">
        <v>298</v>
      </c>
      <c r="F209" s="19" t="s">
        <v>106</v>
      </c>
      <c r="N209" s="101" t="s">
        <v>325</v>
      </c>
      <c r="O209" s="19" t="s">
        <v>193</v>
      </c>
      <c r="V209" s="41"/>
    </row>
    <row r="210" spans="2:22">
      <c r="B210" s="101" t="s">
        <v>253</v>
      </c>
      <c r="C210" s="19" t="s">
        <v>299</v>
      </c>
      <c r="E210" s="101" t="s">
        <v>147</v>
      </c>
      <c r="F210" s="19" t="s">
        <v>146</v>
      </c>
      <c r="N210" s="101" t="s">
        <v>326</v>
      </c>
      <c r="O210" s="19" t="s">
        <v>323</v>
      </c>
      <c r="V210" s="41"/>
    </row>
    <row r="211" spans="2:22">
      <c r="B211" s="101" t="s">
        <v>254</v>
      </c>
      <c r="C211" s="19" t="s">
        <v>253</v>
      </c>
      <c r="E211" s="101" t="s">
        <v>148</v>
      </c>
      <c r="F211" s="19" t="s">
        <v>112</v>
      </c>
      <c r="N211" s="101" t="s">
        <v>327</v>
      </c>
      <c r="O211" s="19" t="s">
        <v>194</v>
      </c>
      <c r="V211" s="41"/>
    </row>
    <row r="212" spans="2:22">
      <c r="B212" s="101" t="s">
        <v>255</v>
      </c>
      <c r="C212" s="19" t="s">
        <v>254</v>
      </c>
      <c r="E212" s="101" t="s">
        <v>149</v>
      </c>
      <c r="F212" s="19" t="s">
        <v>147</v>
      </c>
      <c r="N212" s="101" t="s">
        <v>204</v>
      </c>
      <c r="O212" s="19" t="s">
        <v>195</v>
      </c>
      <c r="V212" s="41"/>
    </row>
    <row r="213" spans="2:22">
      <c r="B213" s="101" t="s">
        <v>162</v>
      </c>
      <c r="C213" s="19" t="s">
        <v>255</v>
      </c>
      <c r="E213" s="101" t="s">
        <v>150</v>
      </c>
      <c r="F213" s="19" t="s">
        <v>148</v>
      </c>
      <c r="N213" s="101" t="s">
        <v>160</v>
      </c>
      <c r="O213" s="19" t="s">
        <v>197</v>
      </c>
      <c r="V213" s="41"/>
    </row>
    <row r="214" spans="2:22">
      <c r="B214" s="101" t="s">
        <v>90</v>
      </c>
      <c r="C214" s="19" t="s">
        <v>90</v>
      </c>
      <c r="F214" s="19" t="s">
        <v>149</v>
      </c>
      <c r="N214" s="101" t="s">
        <v>207</v>
      </c>
      <c r="O214" s="19" t="s">
        <v>198</v>
      </c>
      <c r="V214" s="41"/>
    </row>
    <row r="215" spans="2:22">
      <c r="B215" s="101" t="s">
        <v>307</v>
      </c>
      <c r="C215" s="19" t="s">
        <v>308</v>
      </c>
      <c r="F215" s="19" t="s">
        <v>150</v>
      </c>
      <c r="N215" s="101" t="s">
        <v>161</v>
      </c>
      <c r="O215" s="19" t="s">
        <v>199</v>
      </c>
      <c r="V215" s="41"/>
    </row>
    <row r="216" spans="2:22">
      <c r="B216" s="101" t="s">
        <v>308</v>
      </c>
      <c r="C216" s="19" t="s">
        <v>258</v>
      </c>
      <c r="F216" s="19" t="s">
        <v>113</v>
      </c>
      <c r="N216" s="101" t="s">
        <v>208</v>
      </c>
      <c r="O216" s="19" t="s">
        <v>324</v>
      </c>
      <c r="V216" s="41"/>
    </row>
    <row r="217" spans="2:22">
      <c r="B217" s="101" t="s">
        <v>258</v>
      </c>
      <c r="C217" s="19" t="s">
        <v>259</v>
      </c>
      <c r="N217" s="101" t="s">
        <v>209</v>
      </c>
      <c r="O217" s="19" t="s">
        <v>325</v>
      </c>
      <c r="V217" s="41"/>
    </row>
    <row r="218" spans="2:22">
      <c r="B218" s="101" t="s">
        <v>259</v>
      </c>
      <c r="C218" s="19" t="s">
        <v>260</v>
      </c>
      <c r="N218" s="101" t="s">
        <v>210</v>
      </c>
      <c r="O218" s="19" t="s">
        <v>326</v>
      </c>
      <c r="V218" s="41"/>
    </row>
    <row r="219" spans="2:22">
      <c r="B219" s="101" t="s">
        <v>260</v>
      </c>
      <c r="C219" s="19" t="s">
        <v>261</v>
      </c>
      <c r="N219" s="101" t="s">
        <v>211</v>
      </c>
      <c r="O219" s="19" t="s">
        <v>327</v>
      </c>
      <c r="V219" s="41"/>
    </row>
    <row r="220" spans="2:22">
      <c r="B220" s="101" t="s">
        <v>261</v>
      </c>
      <c r="C220" s="19" t="s">
        <v>93</v>
      </c>
      <c r="N220" s="101" t="s">
        <v>212</v>
      </c>
      <c r="O220" s="19" t="s">
        <v>48</v>
      </c>
      <c r="V220" s="41"/>
    </row>
    <row r="221" spans="2:22">
      <c r="B221" s="101" t="s">
        <v>93</v>
      </c>
      <c r="C221" s="19" t="s">
        <v>94</v>
      </c>
      <c r="N221" s="101" t="s">
        <v>214</v>
      </c>
      <c r="O221" s="19" t="s">
        <v>204</v>
      </c>
      <c r="V221" s="41"/>
    </row>
    <row r="222" spans="2:22">
      <c r="B222" s="101" t="s">
        <v>94</v>
      </c>
      <c r="C222" s="19" t="s">
        <v>262</v>
      </c>
      <c r="N222" s="101" t="s">
        <v>215</v>
      </c>
      <c r="O222" s="19" t="s">
        <v>49</v>
      </c>
      <c r="V222" s="41"/>
    </row>
    <row r="223" spans="2:22">
      <c r="B223" s="101" t="s">
        <v>262</v>
      </c>
      <c r="C223" s="19" t="s">
        <v>263</v>
      </c>
      <c r="N223" s="101" t="s">
        <v>216</v>
      </c>
      <c r="O223" s="19" t="s">
        <v>50</v>
      </c>
      <c r="V223" s="41"/>
    </row>
    <row r="224" spans="2:22">
      <c r="B224" s="101" t="s">
        <v>263</v>
      </c>
      <c r="C224" s="19" t="s">
        <v>98</v>
      </c>
      <c r="N224" s="101" t="s">
        <v>218</v>
      </c>
      <c r="O224" s="19" t="s">
        <v>51</v>
      </c>
      <c r="V224" s="41"/>
    </row>
    <row r="225" spans="2:22">
      <c r="B225" s="101" t="s">
        <v>98</v>
      </c>
      <c r="C225" s="19" t="s">
        <v>99</v>
      </c>
      <c r="N225" s="101" t="s">
        <v>328</v>
      </c>
      <c r="O225" s="19" t="s">
        <v>160</v>
      </c>
      <c r="V225" s="41"/>
    </row>
    <row r="226" spans="2:22">
      <c r="B226" s="101" t="s">
        <v>99</v>
      </c>
      <c r="C226" s="19" t="s">
        <v>265</v>
      </c>
      <c r="N226" s="101" t="s">
        <v>164</v>
      </c>
      <c r="O226" s="19" t="s">
        <v>207</v>
      </c>
      <c r="V226" s="41"/>
    </row>
    <row r="227" spans="2:22">
      <c r="B227" s="101" t="s">
        <v>265</v>
      </c>
      <c r="C227" s="19" t="s">
        <v>266</v>
      </c>
      <c r="N227" s="101" t="s">
        <v>220</v>
      </c>
      <c r="O227" s="19" t="s">
        <v>161</v>
      </c>
      <c r="V227" s="41"/>
    </row>
    <row r="228" spans="2:22">
      <c r="B228" s="101" t="s">
        <v>266</v>
      </c>
      <c r="C228" s="19" t="s">
        <v>100</v>
      </c>
      <c r="N228" s="101" t="s">
        <v>329</v>
      </c>
      <c r="O228" s="19" t="s">
        <v>162</v>
      </c>
      <c r="V228" s="41"/>
    </row>
    <row r="229" spans="2:22">
      <c r="B229" s="101" t="s">
        <v>100</v>
      </c>
      <c r="C229" s="19" t="s">
        <v>222</v>
      </c>
      <c r="N229" s="101" t="s">
        <v>221</v>
      </c>
      <c r="O229" s="19" t="s">
        <v>208</v>
      </c>
      <c r="V229" s="41"/>
    </row>
    <row r="230" spans="2:22">
      <c r="B230" s="101" t="s">
        <v>102</v>
      </c>
      <c r="C230" s="19" t="s">
        <v>102</v>
      </c>
      <c r="N230" s="101" t="s">
        <v>330</v>
      </c>
      <c r="O230" s="19" t="s">
        <v>209</v>
      </c>
      <c r="V230" s="41"/>
    </row>
    <row r="231" spans="2:22">
      <c r="B231" s="101" t="s">
        <v>267</v>
      </c>
      <c r="C231" s="19" t="s">
        <v>267</v>
      </c>
      <c r="N231" s="101" t="s">
        <v>222</v>
      </c>
      <c r="O231" s="19" t="s">
        <v>210</v>
      </c>
      <c r="V231" s="41"/>
    </row>
    <row r="232" spans="2:22">
      <c r="B232" s="101" t="s">
        <v>103</v>
      </c>
      <c r="C232" s="19" t="s">
        <v>103</v>
      </c>
      <c r="N232" s="101" t="s">
        <v>223</v>
      </c>
      <c r="O232" s="19" t="s">
        <v>211</v>
      </c>
      <c r="V232" s="41"/>
    </row>
    <row r="233" spans="2:22">
      <c r="B233" s="101" t="s">
        <v>310</v>
      </c>
      <c r="C233" s="19" t="s">
        <v>268</v>
      </c>
      <c r="N233" s="101" t="s">
        <v>331</v>
      </c>
      <c r="O233" s="19" t="s">
        <v>91</v>
      </c>
      <c r="V233" s="41"/>
    </row>
    <row r="234" spans="2:22">
      <c r="B234" s="101" t="s">
        <v>104</v>
      </c>
      <c r="C234" s="19" t="s">
        <v>310</v>
      </c>
      <c r="N234" s="101" t="s">
        <v>140</v>
      </c>
      <c r="O234" s="19" t="s">
        <v>307</v>
      </c>
      <c r="V234" s="41"/>
    </row>
    <row r="235" spans="2:22">
      <c r="B235" s="101" t="s">
        <v>105</v>
      </c>
      <c r="C235" s="19" t="s">
        <v>104</v>
      </c>
      <c r="N235" s="101" t="s">
        <v>332</v>
      </c>
      <c r="O235" s="19" t="s">
        <v>212</v>
      </c>
      <c r="V235" s="41"/>
    </row>
    <row r="236" spans="2:22">
      <c r="B236" s="101" t="s">
        <v>107</v>
      </c>
      <c r="C236" s="19" t="s">
        <v>105</v>
      </c>
      <c r="N236" s="101" t="s">
        <v>141</v>
      </c>
      <c r="O236" s="19" t="s">
        <v>214</v>
      </c>
      <c r="V236" s="41"/>
    </row>
    <row r="237" spans="2:22">
      <c r="B237" s="101" t="s">
        <v>168</v>
      </c>
      <c r="C237" s="19" t="s">
        <v>230</v>
      </c>
      <c r="N237" s="101" t="s">
        <v>229</v>
      </c>
      <c r="O237" s="19" t="s">
        <v>215</v>
      </c>
      <c r="V237" s="41"/>
    </row>
    <row r="238" spans="2:22">
      <c r="C238" s="19" t="s">
        <v>168</v>
      </c>
      <c r="N238" s="101" t="s">
        <v>230</v>
      </c>
      <c r="O238" s="19" t="s">
        <v>216</v>
      </c>
      <c r="V238" s="41"/>
    </row>
    <row r="239" spans="2:22">
      <c r="C239" s="19" t="s">
        <v>233</v>
      </c>
      <c r="N239" s="101" t="s">
        <v>108</v>
      </c>
      <c r="O239" s="19" t="s">
        <v>53</v>
      </c>
      <c r="V239" s="41"/>
    </row>
    <row r="240" spans="2:22">
      <c r="N240" s="101" t="s">
        <v>232</v>
      </c>
      <c r="O240" s="19" t="s">
        <v>54</v>
      </c>
      <c r="V240" s="41"/>
    </row>
    <row r="241" spans="14:22">
      <c r="N241" s="101" t="s">
        <v>233</v>
      </c>
      <c r="O241" s="19" t="s">
        <v>218</v>
      </c>
      <c r="V241" s="41"/>
    </row>
    <row r="242" spans="14:22">
      <c r="O242" s="19" t="s">
        <v>328</v>
      </c>
      <c r="V242" s="41"/>
    </row>
    <row r="243" spans="14:22">
      <c r="O243" s="19" t="s">
        <v>164</v>
      </c>
      <c r="V243" s="41"/>
    </row>
    <row r="244" spans="14:22">
      <c r="O244" s="19" t="s">
        <v>165</v>
      </c>
      <c r="V244" s="41"/>
    </row>
    <row r="245" spans="14:22">
      <c r="O245" s="19" t="s">
        <v>220</v>
      </c>
      <c r="V245" s="41"/>
    </row>
    <row r="246" spans="14:22">
      <c r="O246" s="19" t="s">
        <v>329</v>
      </c>
      <c r="V246" s="41"/>
    </row>
    <row r="247" spans="14:22">
      <c r="O247" s="19" t="s">
        <v>221</v>
      </c>
      <c r="V247" s="41"/>
    </row>
    <row r="248" spans="14:22">
      <c r="O248" s="19" t="s">
        <v>330</v>
      </c>
      <c r="V248" s="41"/>
    </row>
    <row r="249" spans="14:22">
      <c r="O249" s="19" t="s">
        <v>223</v>
      </c>
      <c r="V249" s="41"/>
    </row>
    <row r="250" spans="14:22">
      <c r="O250" s="19" t="s">
        <v>331</v>
      </c>
      <c r="V250" s="41"/>
    </row>
    <row r="251" spans="14:22">
      <c r="O251" s="19" t="s">
        <v>140</v>
      </c>
      <c r="V251" s="41"/>
    </row>
    <row r="252" spans="14:22">
      <c r="O252" s="19" t="s">
        <v>332</v>
      </c>
      <c r="V252" s="41"/>
    </row>
    <row r="253" spans="14:22">
      <c r="O253" s="19" t="s">
        <v>141</v>
      </c>
      <c r="V253" s="41"/>
    </row>
    <row r="254" spans="14:22">
      <c r="O254" s="19" t="s">
        <v>229</v>
      </c>
      <c r="V254" s="41"/>
    </row>
    <row r="255" spans="14:22">
      <c r="O255" s="19" t="s">
        <v>55</v>
      </c>
      <c r="V255" s="41"/>
    </row>
    <row r="256" spans="14:22">
      <c r="O256" s="19" t="s">
        <v>107</v>
      </c>
      <c r="V256" s="41"/>
    </row>
    <row r="257" spans="1:22">
      <c r="O257" s="19" t="s">
        <v>167</v>
      </c>
      <c r="V257" s="41"/>
    </row>
    <row r="258" spans="1:22">
      <c r="O258" s="19" t="s">
        <v>298</v>
      </c>
      <c r="V258" s="41"/>
    </row>
    <row r="259" spans="1:22">
      <c r="O259" s="19" t="s">
        <v>232</v>
      </c>
      <c r="V259" s="41"/>
    </row>
    <row r="260" spans="1:22">
      <c r="V260" s="41"/>
    </row>
    <row r="261" spans="1:22" ht="15.75" thickBo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42"/>
    </row>
    <row r="262" spans="1:2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99"/>
    </row>
    <row r="263" spans="1:22">
      <c r="V263" s="41"/>
    </row>
    <row r="264" spans="1:22">
      <c r="B264" s="275" t="s">
        <v>293</v>
      </c>
      <c r="C264" s="275"/>
      <c r="E264" s="275" t="s">
        <v>292</v>
      </c>
      <c r="F264" s="275"/>
      <c r="H264" s="275" t="s">
        <v>296</v>
      </c>
      <c r="I264" s="275"/>
      <c r="K264" s="275" t="s">
        <v>295</v>
      </c>
      <c r="L264" s="275"/>
      <c r="N264" s="275" t="s">
        <v>294</v>
      </c>
      <c r="O264" s="275"/>
      <c r="V264" s="41"/>
    </row>
    <row r="265" spans="1:22">
      <c r="B265" s="30" t="str">
        <f>"Louvain "&amp;"("&amp;COUNTA(B266:B295)&amp;")"</f>
        <v>Louvain (30)</v>
      </c>
      <c r="C265" s="30" t="str">
        <f>"Fast Greedy "&amp;"("&amp;COUNTA(C266:C334)&amp;")"</f>
        <v>Fast Greedy (17)</v>
      </c>
      <c r="E265" s="30" t="str">
        <f>"Louvain "&amp;"("&amp;COUNTA(E266:E332)&amp;")"</f>
        <v>Louvain (67)</v>
      </c>
      <c r="F265" s="30" t="str">
        <f>"Fast Greedy "&amp;"("&amp;COUNTA(F266:F340)&amp;")"</f>
        <v>Fast Greedy (75)</v>
      </c>
      <c r="H265" s="30" t="str">
        <f>"Louvain "&amp;"("&amp;COUNTA(H266:H267)&amp;")"</f>
        <v>Louvain (2)</v>
      </c>
      <c r="I265" s="30" t="str">
        <f>"Fast Greedy "&amp;"("&amp;COUNTA(I266:I334)&amp;")"</f>
        <v>Fast Greedy (2)</v>
      </c>
      <c r="K265" s="30" t="str">
        <f>"Louvain "&amp;"("&amp;COUNTA(K266:K323)&amp;")"</f>
        <v>Louvain (58)</v>
      </c>
      <c r="L265" s="30" t="str">
        <f>"Fast Greedy "&amp;"("&amp;COUNTA(L266:L328)&amp;")"</f>
        <v>Fast Greedy (63)</v>
      </c>
      <c r="N265" s="30" t="str">
        <f>"Louvain "&amp;"("&amp;COUNTA(N266:N316)&amp;")"</f>
        <v>Louvain (51)</v>
      </c>
      <c r="O265" s="30" t="str">
        <f>"Fast Greedy "&amp;"("&amp;COUNTA(O266:O316)&amp;")"</f>
        <v>Fast Greedy (51)</v>
      </c>
      <c r="V265" s="41"/>
    </row>
    <row r="266" spans="1:22">
      <c r="B266" s="19" t="s">
        <v>46</v>
      </c>
      <c r="C266" s="19" t="s">
        <v>46</v>
      </c>
      <c r="E266" s="101" t="s">
        <v>59</v>
      </c>
      <c r="F266" s="19" t="s">
        <v>59</v>
      </c>
      <c r="H266" s="19" t="s">
        <v>300</v>
      </c>
      <c r="I266" s="19" t="s">
        <v>300</v>
      </c>
      <c r="K266" s="101" t="s">
        <v>311</v>
      </c>
      <c r="L266" s="19" t="s">
        <v>311</v>
      </c>
      <c r="N266" s="19" t="s">
        <v>56</v>
      </c>
      <c r="O266" s="19" t="s">
        <v>56</v>
      </c>
      <c r="V266" s="41"/>
    </row>
    <row r="267" spans="1:22">
      <c r="B267" s="19" t="s">
        <v>301</v>
      </c>
      <c r="C267" s="19" t="s">
        <v>301</v>
      </c>
      <c r="E267" s="101" t="s">
        <v>302</v>
      </c>
      <c r="F267" s="19" t="s">
        <v>302</v>
      </c>
      <c r="H267" s="19" t="s">
        <v>142</v>
      </c>
      <c r="I267" s="19" t="s">
        <v>142</v>
      </c>
      <c r="K267" s="101" t="s">
        <v>312</v>
      </c>
      <c r="L267" s="19" t="s">
        <v>312</v>
      </c>
      <c r="N267" s="19" t="s">
        <v>57</v>
      </c>
      <c r="O267" s="19" t="s">
        <v>57</v>
      </c>
      <c r="V267" s="41"/>
    </row>
    <row r="268" spans="1:22">
      <c r="B268" s="19" t="s">
        <v>151</v>
      </c>
      <c r="C268" s="19" t="s">
        <v>119</v>
      </c>
      <c r="E268" s="101" t="s">
        <v>61</v>
      </c>
      <c r="F268" s="19" t="s">
        <v>61</v>
      </c>
      <c r="K268" s="101" t="s">
        <v>170</v>
      </c>
      <c r="L268" s="19" t="s">
        <v>170</v>
      </c>
      <c r="N268" s="19" t="s">
        <v>60</v>
      </c>
      <c r="O268" s="19" t="s">
        <v>60</v>
      </c>
      <c r="V268" s="41"/>
    </row>
    <row r="269" spans="1:22">
      <c r="B269" s="19" t="s">
        <v>154</v>
      </c>
      <c r="C269" s="19" t="s">
        <v>47</v>
      </c>
      <c r="E269" s="101" t="s">
        <v>234</v>
      </c>
      <c r="F269" s="19" t="s">
        <v>234</v>
      </c>
      <c r="K269" s="101" t="s">
        <v>313</v>
      </c>
      <c r="L269" s="19" t="s">
        <v>313</v>
      </c>
      <c r="N269" s="19" t="s">
        <v>63</v>
      </c>
      <c r="O269" s="19" t="s">
        <v>63</v>
      </c>
      <c r="V269" s="41"/>
    </row>
    <row r="270" spans="1:22">
      <c r="B270" s="19" t="s">
        <v>155</v>
      </c>
      <c r="C270" s="19" t="s">
        <v>79</v>
      </c>
      <c r="E270" s="101" t="s">
        <v>235</v>
      </c>
      <c r="F270" s="19" t="s">
        <v>235</v>
      </c>
      <c r="K270" s="101" t="s">
        <v>314</v>
      </c>
      <c r="L270" s="19" t="s">
        <v>314</v>
      </c>
      <c r="N270" s="19" t="s">
        <v>115</v>
      </c>
      <c r="O270" s="19" t="s">
        <v>115</v>
      </c>
      <c r="V270" s="41"/>
    </row>
    <row r="271" spans="1:22">
      <c r="B271" s="19" t="s">
        <v>119</v>
      </c>
      <c r="C271" s="19" t="s">
        <v>83</v>
      </c>
      <c r="E271" s="101" t="s">
        <v>64</v>
      </c>
      <c r="F271" s="19" t="s">
        <v>64</v>
      </c>
      <c r="K271" s="101" t="s">
        <v>171</v>
      </c>
      <c r="L271" s="19" t="s">
        <v>171</v>
      </c>
      <c r="N271" s="19" t="s">
        <v>69</v>
      </c>
      <c r="O271" s="19" t="s">
        <v>69</v>
      </c>
      <c r="V271" s="41"/>
    </row>
    <row r="272" spans="1:22">
      <c r="B272" s="19" t="s">
        <v>179</v>
      </c>
      <c r="C272" s="19" t="s">
        <v>48</v>
      </c>
      <c r="E272" s="101" t="s">
        <v>65</v>
      </c>
      <c r="F272" s="19" t="s">
        <v>152</v>
      </c>
      <c r="K272" s="101" t="s">
        <v>153</v>
      </c>
      <c r="L272" s="19" t="s">
        <v>151</v>
      </c>
      <c r="N272" s="19" t="s">
        <v>116</v>
      </c>
      <c r="O272" s="19" t="s">
        <v>116</v>
      </c>
      <c r="V272" s="41"/>
    </row>
    <row r="273" spans="2:22">
      <c r="B273" s="19" t="s">
        <v>47</v>
      </c>
      <c r="C273" s="19" t="s">
        <v>49</v>
      </c>
      <c r="E273" s="101" t="s">
        <v>152</v>
      </c>
      <c r="F273" s="19" t="s">
        <v>154</v>
      </c>
      <c r="K273" s="101" t="s">
        <v>315</v>
      </c>
      <c r="L273" s="19" t="s">
        <v>65</v>
      </c>
      <c r="N273" s="19" t="s">
        <v>76</v>
      </c>
      <c r="O273" s="19" t="s">
        <v>76</v>
      </c>
      <c r="V273" s="41"/>
    </row>
    <row r="274" spans="2:22">
      <c r="B274" s="19" t="s">
        <v>79</v>
      </c>
      <c r="C274" s="19" t="s">
        <v>50</v>
      </c>
      <c r="E274" s="101" t="s">
        <v>303</v>
      </c>
      <c r="F274" s="19" t="s">
        <v>303</v>
      </c>
      <c r="K274" s="101" t="s">
        <v>174</v>
      </c>
      <c r="L274" s="19" t="s">
        <v>153</v>
      </c>
      <c r="N274" s="19" t="s">
        <v>118</v>
      </c>
      <c r="O274" s="19" t="s">
        <v>118</v>
      </c>
      <c r="V274" s="41"/>
    </row>
    <row r="275" spans="2:22">
      <c r="B275" s="19" t="s">
        <v>83</v>
      </c>
      <c r="C275" s="19" t="s">
        <v>51</v>
      </c>
      <c r="E275" s="101" t="s">
        <v>304</v>
      </c>
      <c r="F275" s="19" t="s">
        <v>304</v>
      </c>
      <c r="K275" s="101" t="s">
        <v>176</v>
      </c>
      <c r="L275" s="19" t="s">
        <v>315</v>
      </c>
      <c r="N275" s="19" t="s">
        <v>77</v>
      </c>
      <c r="O275" s="19" t="s">
        <v>77</v>
      </c>
      <c r="V275" s="41"/>
    </row>
    <row r="276" spans="2:22">
      <c r="B276" s="19" t="s">
        <v>191</v>
      </c>
      <c r="C276" s="19" t="s">
        <v>53</v>
      </c>
      <c r="E276" s="101" t="s">
        <v>236</v>
      </c>
      <c r="F276" s="19" t="s">
        <v>236</v>
      </c>
      <c r="K276" s="101" t="s">
        <v>178</v>
      </c>
      <c r="L276" s="19" t="s">
        <v>174</v>
      </c>
      <c r="N276" s="19" t="s">
        <v>120</v>
      </c>
      <c r="O276" s="19" t="s">
        <v>120</v>
      </c>
      <c r="V276" s="41"/>
    </row>
    <row r="277" spans="2:22">
      <c r="B277" s="19" t="s">
        <v>158</v>
      </c>
      <c r="C277" s="19" t="s">
        <v>54</v>
      </c>
      <c r="E277" s="101" t="s">
        <v>67</v>
      </c>
      <c r="F277" s="19" t="s">
        <v>67</v>
      </c>
      <c r="K277" s="101" t="s">
        <v>316</v>
      </c>
      <c r="L277" s="19" t="s">
        <v>176</v>
      </c>
      <c r="N277" s="19" t="s">
        <v>180</v>
      </c>
      <c r="O277" s="19" t="s">
        <v>180</v>
      </c>
      <c r="V277" s="41"/>
    </row>
    <row r="278" spans="2:22">
      <c r="B278" s="19" t="s">
        <v>48</v>
      </c>
      <c r="C278" s="19" t="s">
        <v>165</v>
      </c>
      <c r="E278" s="101" t="s">
        <v>68</v>
      </c>
      <c r="F278" s="19" t="s">
        <v>68</v>
      </c>
      <c r="K278" s="101" t="s">
        <v>317</v>
      </c>
      <c r="L278" s="19" t="s">
        <v>178</v>
      </c>
      <c r="N278" s="19" t="s">
        <v>240</v>
      </c>
      <c r="O278" s="19" t="s">
        <v>240</v>
      </c>
      <c r="V278" s="41"/>
    </row>
    <row r="279" spans="2:22">
      <c r="B279" s="19" t="s">
        <v>49</v>
      </c>
      <c r="C279" s="19" t="s">
        <v>55</v>
      </c>
      <c r="E279" s="101" t="s">
        <v>70</v>
      </c>
      <c r="F279" s="19" t="s">
        <v>70</v>
      </c>
      <c r="K279" s="101" t="s">
        <v>318</v>
      </c>
      <c r="L279" s="19" t="s">
        <v>179</v>
      </c>
      <c r="N279" s="19" t="s">
        <v>184</v>
      </c>
      <c r="O279" s="19" t="s">
        <v>184</v>
      </c>
      <c r="V279" s="41"/>
    </row>
    <row r="280" spans="2:22">
      <c r="B280" s="19" t="s">
        <v>50</v>
      </c>
      <c r="C280" s="19" t="s">
        <v>104</v>
      </c>
      <c r="E280" s="101" t="s">
        <v>71</v>
      </c>
      <c r="F280" s="19" t="s">
        <v>71</v>
      </c>
      <c r="K280" s="101" t="s">
        <v>185</v>
      </c>
      <c r="L280" s="19" t="s">
        <v>316</v>
      </c>
      <c r="N280" s="19" t="s">
        <v>124</v>
      </c>
      <c r="O280" s="19" t="s">
        <v>185</v>
      </c>
      <c r="V280" s="41"/>
    </row>
    <row r="281" spans="2:22">
      <c r="B281" s="19" t="s">
        <v>51</v>
      </c>
      <c r="C281" s="19" t="s">
        <v>167</v>
      </c>
      <c r="E281" s="101" t="s">
        <v>72</v>
      </c>
      <c r="F281" s="19" t="s">
        <v>155</v>
      </c>
      <c r="K281" s="101" t="s">
        <v>187</v>
      </c>
      <c r="L281" s="19" t="s">
        <v>317</v>
      </c>
      <c r="N281" s="19" t="s">
        <v>242</v>
      </c>
      <c r="O281" s="19" t="s">
        <v>124</v>
      </c>
      <c r="V281" s="41"/>
    </row>
    <row r="282" spans="2:22">
      <c r="B282" s="19" t="s">
        <v>162</v>
      </c>
      <c r="C282" s="19" t="s">
        <v>298</v>
      </c>
      <c r="E282" s="101" t="s">
        <v>73</v>
      </c>
      <c r="F282" s="19" t="s">
        <v>72</v>
      </c>
      <c r="K282" s="101" t="s">
        <v>188</v>
      </c>
      <c r="L282" s="19" t="s">
        <v>318</v>
      </c>
      <c r="N282" s="19" t="s">
        <v>82</v>
      </c>
      <c r="O282" s="19" t="s">
        <v>82</v>
      </c>
      <c r="V282" s="41"/>
    </row>
    <row r="283" spans="2:22">
      <c r="B283" s="19" t="s">
        <v>210</v>
      </c>
      <c r="E283" s="101" t="s">
        <v>74</v>
      </c>
      <c r="F283" s="19" t="s">
        <v>73</v>
      </c>
      <c r="K283" s="101" t="s">
        <v>189</v>
      </c>
      <c r="L283" s="19" t="s">
        <v>187</v>
      </c>
      <c r="N283" s="19" t="s">
        <v>111</v>
      </c>
      <c r="O283" s="19" t="s">
        <v>111</v>
      </c>
      <c r="V283" s="41"/>
    </row>
    <row r="284" spans="2:22">
      <c r="B284" s="19" t="s">
        <v>307</v>
      </c>
      <c r="E284" s="101" t="s">
        <v>75</v>
      </c>
      <c r="F284" s="19" t="s">
        <v>74</v>
      </c>
      <c r="K284" s="101" t="s">
        <v>319</v>
      </c>
      <c r="L284" s="19" t="s">
        <v>188</v>
      </c>
      <c r="N284" s="19" t="s">
        <v>244</v>
      </c>
      <c r="O284" s="19" t="s">
        <v>244</v>
      </c>
      <c r="V284" s="41"/>
    </row>
    <row r="285" spans="2:22">
      <c r="B285" s="19" t="s">
        <v>215</v>
      </c>
      <c r="E285" s="101" t="s">
        <v>237</v>
      </c>
      <c r="F285" s="19" t="s">
        <v>75</v>
      </c>
      <c r="K285" s="101" t="s">
        <v>320</v>
      </c>
      <c r="L285" s="19" t="s">
        <v>319</v>
      </c>
      <c r="N285" s="19" t="s">
        <v>125</v>
      </c>
      <c r="O285" s="19" t="s">
        <v>125</v>
      </c>
      <c r="V285" s="41"/>
    </row>
    <row r="286" spans="2:22">
      <c r="B286" s="19" t="s">
        <v>53</v>
      </c>
      <c r="E286" s="101" t="s">
        <v>305</v>
      </c>
      <c r="F286" s="19" t="s">
        <v>237</v>
      </c>
      <c r="K286" s="101" t="s">
        <v>190</v>
      </c>
      <c r="L286" s="19" t="s">
        <v>320</v>
      </c>
      <c r="N286" s="19" t="s">
        <v>126</v>
      </c>
      <c r="O286" s="19" t="s">
        <v>126</v>
      </c>
      <c r="V286" s="41"/>
    </row>
    <row r="287" spans="2:22">
      <c r="B287" s="19" t="s">
        <v>54</v>
      </c>
      <c r="E287" s="101" t="s">
        <v>78</v>
      </c>
      <c r="F287" s="19" t="s">
        <v>305</v>
      </c>
      <c r="K287" s="101" t="s">
        <v>123</v>
      </c>
      <c r="L287" s="19" t="s">
        <v>190</v>
      </c>
      <c r="N287" s="19" t="s">
        <v>245</v>
      </c>
      <c r="O287" s="19" t="s">
        <v>245</v>
      </c>
      <c r="V287" s="41"/>
    </row>
    <row r="288" spans="2:22">
      <c r="B288" s="19" t="s">
        <v>218</v>
      </c>
      <c r="E288" s="101" t="s">
        <v>239</v>
      </c>
      <c r="F288" s="19" t="s">
        <v>78</v>
      </c>
      <c r="K288" s="101" t="s">
        <v>321</v>
      </c>
      <c r="L288" s="19" t="s">
        <v>123</v>
      </c>
      <c r="N288" s="19" t="s">
        <v>85</v>
      </c>
      <c r="O288" s="19" t="s">
        <v>85</v>
      </c>
      <c r="V288" s="41"/>
    </row>
    <row r="289" spans="2:22">
      <c r="B289" s="19" t="s">
        <v>164</v>
      </c>
      <c r="E289" s="101" t="s">
        <v>156</v>
      </c>
      <c r="F289" s="19" t="s">
        <v>239</v>
      </c>
      <c r="K289" s="101" t="s">
        <v>129</v>
      </c>
      <c r="L289" s="19" t="s">
        <v>321</v>
      </c>
      <c r="N289" s="19" t="s">
        <v>246</v>
      </c>
      <c r="O289" s="19" t="s">
        <v>246</v>
      </c>
      <c r="V289" s="41"/>
    </row>
    <row r="290" spans="2:22">
      <c r="B290" s="19" t="s">
        <v>165</v>
      </c>
      <c r="E290" s="101" t="s">
        <v>241</v>
      </c>
      <c r="F290" s="19" t="s">
        <v>156</v>
      </c>
      <c r="K290" s="101" t="s">
        <v>322</v>
      </c>
      <c r="L290" s="19" t="s">
        <v>129</v>
      </c>
      <c r="N290" s="19" t="s">
        <v>133</v>
      </c>
      <c r="O290" s="19" t="s">
        <v>133</v>
      </c>
      <c r="V290" s="41"/>
    </row>
    <row r="291" spans="2:22">
      <c r="B291" s="19" t="s">
        <v>265</v>
      </c>
      <c r="E291" s="101" t="s">
        <v>157</v>
      </c>
      <c r="F291" s="19" t="s">
        <v>189</v>
      </c>
      <c r="K291" s="101" t="s">
        <v>193</v>
      </c>
      <c r="L291" s="19" t="s">
        <v>322</v>
      </c>
      <c r="N291" s="19" t="s">
        <v>87</v>
      </c>
      <c r="O291" s="19" t="s">
        <v>87</v>
      </c>
      <c r="V291" s="41"/>
    </row>
    <row r="292" spans="2:22">
      <c r="B292" s="19" t="s">
        <v>55</v>
      </c>
      <c r="E292" s="101" t="s">
        <v>81</v>
      </c>
      <c r="F292" s="19" t="s">
        <v>241</v>
      </c>
      <c r="K292" s="101" t="s">
        <v>323</v>
      </c>
      <c r="L292" s="19" t="s">
        <v>191</v>
      </c>
      <c r="N292" s="19" t="s">
        <v>88</v>
      </c>
      <c r="O292" s="19" t="s">
        <v>197</v>
      </c>
      <c r="V292" s="41"/>
    </row>
    <row r="293" spans="2:22">
      <c r="B293" s="19" t="s">
        <v>107</v>
      </c>
      <c r="E293" s="101" t="s">
        <v>243</v>
      </c>
      <c r="F293" s="19" t="s">
        <v>157</v>
      </c>
      <c r="K293" s="101" t="s">
        <v>194</v>
      </c>
      <c r="L293" s="19" t="s">
        <v>193</v>
      </c>
      <c r="N293" s="19" t="s">
        <v>205</v>
      </c>
      <c r="O293" s="19" t="s">
        <v>205</v>
      </c>
      <c r="V293" s="41"/>
    </row>
    <row r="294" spans="2:22">
      <c r="B294" s="19" t="s">
        <v>167</v>
      </c>
      <c r="E294" s="101" t="s">
        <v>84</v>
      </c>
      <c r="F294" s="19" t="s">
        <v>81</v>
      </c>
      <c r="K294" s="101" t="s">
        <v>195</v>
      </c>
      <c r="L294" s="19" t="s">
        <v>323</v>
      </c>
      <c r="N294" s="19" t="s">
        <v>251</v>
      </c>
      <c r="O294" s="19" t="s">
        <v>251</v>
      </c>
      <c r="V294" s="41"/>
    </row>
    <row r="295" spans="2:22">
      <c r="B295" s="19" t="s">
        <v>298</v>
      </c>
      <c r="E295" s="101" t="s">
        <v>130</v>
      </c>
      <c r="F295" s="19" t="s">
        <v>242</v>
      </c>
      <c r="K295" s="101" t="s">
        <v>197</v>
      </c>
      <c r="L295" s="19" t="s">
        <v>194</v>
      </c>
      <c r="N295" s="19" t="s">
        <v>252</v>
      </c>
      <c r="O295" s="19" t="s">
        <v>252</v>
      </c>
      <c r="V295" s="41"/>
    </row>
    <row r="296" spans="2:22">
      <c r="E296" s="101" t="s">
        <v>131</v>
      </c>
      <c r="F296" s="19" t="s">
        <v>243</v>
      </c>
      <c r="K296" s="101" t="s">
        <v>198</v>
      </c>
      <c r="L296" s="19" t="s">
        <v>195</v>
      </c>
      <c r="N296" s="19" t="s">
        <v>256</v>
      </c>
      <c r="O296" s="19" t="s">
        <v>256</v>
      </c>
      <c r="V296" s="41"/>
    </row>
    <row r="297" spans="2:22">
      <c r="E297" s="101" t="s">
        <v>306</v>
      </c>
      <c r="F297" s="19" t="s">
        <v>84</v>
      </c>
      <c r="K297" s="101" t="s">
        <v>199</v>
      </c>
      <c r="L297" s="19" t="s">
        <v>198</v>
      </c>
      <c r="N297" s="19" t="s">
        <v>257</v>
      </c>
      <c r="O297" s="19" t="s">
        <v>257</v>
      </c>
      <c r="V297" s="41"/>
    </row>
    <row r="298" spans="2:22">
      <c r="E298" s="101" t="s">
        <v>86</v>
      </c>
      <c r="F298" s="19" t="s">
        <v>130</v>
      </c>
      <c r="K298" s="101" t="s">
        <v>324</v>
      </c>
      <c r="L298" s="19" t="s">
        <v>199</v>
      </c>
      <c r="N298" s="19" t="s">
        <v>109</v>
      </c>
      <c r="O298" s="19" t="s">
        <v>109</v>
      </c>
      <c r="V298" s="41"/>
    </row>
    <row r="299" spans="2:22">
      <c r="E299" s="101" t="s">
        <v>247</v>
      </c>
      <c r="F299" s="19" t="s">
        <v>131</v>
      </c>
      <c r="K299" s="101" t="s">
        <v>325</v>
      </c>
      <c r="L299" s="19" t="s">
        <v>324</v>
      </c>
      <c r="N299" s="19" t="s">
        <v>297</v>
      </c>
      <c r="O299" s="19" t="s">
        <v>297</v>
      </c>
      <c r="V299" s="41"/>
    </row>
    <row r="300" spans="2:22">
      <c r="E300" s="101" t="s">
        <v>248</v>
      </c>
      <c r="F300" s="19" t="s">
        <v>306</v>
      </c>
      <c r="K300" s="101" t="s">
        <v>326</v>
      </c>
      <c r="L300" s="19" t="s">
        <v>325</v>
      </c>
      <c r="N300" s="19" t="s">
        <v>92</v>
      </c>
      <c r="O300" s="19" t="s">
        <v>92</v>
      </c>
      <c r="V300" s="41"/>
    </row>
    <row r="301" spans="2:22">
      <c r="E301" s="101" t="s">
        <v>249</v>
      </c>
      <c r="F301" s="19" t="s">
        <v>86</v>
      </c>
      <c r="K301" s="101" t="s">
        <v>327</v>
      </c>
      <c r="L301" s="19" t="s">
        <v>326</v>
      </c>
      <c r="N301" s="19" t="s">
        <v>136</v>
      </c>
      <c r="O301" s="19" t="s">
        <v>136</v>
      </c>
      <c r="V301" s="41"/>
    </row>
    <row r="302" spans="2:22">
      <c r="E302" s="101" t="s">
        <v>250</v>
      </c>
      <c r="F302" s="19" t="s">
        <v>158</v>
      </c>
      <c r="K302" s="101" t="s">
        <v>204</v>
      </c>
      <c r="L302" s="19" t="s">
        <v>327</v>
      </c>
      <c r="N302" s="19" t="s">
        <v>137</v>
      </c>
      <c r="O302" s="19" t="s">
        <v>164</v>
      </c>
      <c r="V302" s="41"/>
    </row>
    <row r="303" spans="2:22">
      <c r="E303" s="101" t="s">
        <v>299</v>
      </c>
      <c r="F303" s="19" t="s">
        <v>247</v>
      </c>
      <c r="K303" s="101" t="s">
        <v>160</v>
      </c>
      <c r="L303" s="19" t="s">
        <v>204</v>
      </c>
      <c r="N303" s="19" t="s">
        <v>138</v>
      </c>
      <c r="O303" s="19" t="s">
        <v>137</v>
      </c>
      <c r="V303" s="41"/>
    </row>
    <row r="304" spans="2:22">
      <c r="E304" s="101" t="s">
        <v>253</v>
      </c>
      <c r="F304" s="19" t="s">
        <v>88</v>
      </c>
      <c r="K304" s="101" t="s">
        <v>207</v>
      </c>
      <c r="L304" s="19" t="s">
        <v>160</v>
      </c>
      <c r="N304" s="19" t="s">
        <v>97</v>
      </c>
      <c r="O304" s="19" t="s">
        <v>138</v>
      </c>
      <c r="V304" s="41"/>
    </row>
    <row r="305" spans="5:22">
      <c r="E305" s="101" t="s">
        <v>254</v>
      </c>
      <c r="F305" s="19" t="s">
        <v>248</v>
      </c>
      <c r="K305" s="101" t="s">
        <v>161</v>
      </c>
      <c r="L305" s="19" t="s">
        <v>207</v>
      </c>
      <c r="N305" s="19" t="s">
        <v>223</v>
      </c>
      <c r="O305" s="19" t="s">
        <v>97</v>
      </c>
      <c r="V305" s="41"/>
    </row>
    <row r="306" spans="5:22">
      <c r="E306" s="101" t="s">
        <v>255</v>
      </c>
      <c r="F306" s="19" t="s">
        <v>249</v>
      </c>
      <c r="K306" s="101" t="s">
        <v>208</v>
      </c>
      <c r="L306" s="19" t="s">
        <v>161</v>
      </c>
      <c r="N306" s="19" t="s">
        <v>268</v>
      </c>
      <c r="O306" s="19" t="s">
        <v>309</v>
      </c>
      <c r="V306" s="41"/>
    </row>
    <row r="307" spans="5:22">
      <c r="E307" s="101" t="s">
        <v>90</v>
      </c>
      <c r="F307" s="19" t="s">
        <v>250</v>
      </c>
      <c r="K307" s="101" t="s">
        <v>209</v>
      </c>
      <c r="L307" s="19" t="s">
        <v>208</v>
      </c>
      <c r="N307" s="19" t="s">
        <v>143</v>
      </c>
      <c r="O307" s="19" t="s">
        <v>143</v>
      </c>
      <c r="V307" s="41"/>
    </row>
    <row r="308" spans="5:22">
      <c r="E308" s="101" t="s">
        <v>91</v>
      </c>
      <c r="F308" s="19" t="s">
        <v>299</v>
      </c>
      <c r="K308" s="101" t="s">
        <v>211</v>
      </c>
      <c r="L308" s="19" t="s">
        <v>209</v>
      </c>
      <c r="N308" s="19" t="s">
        <v>145</v>
      </c>
      <c r="O308" s="19" t="s">
        <v>145</v>
      </c>
      <c r="V308" s="41"/>
    </row>
    <row r="309" spans="5:22">
      <c r="E309" s="101" t="s">
        <v>308</v>
      </c>
      <c r="F309" s="19" t="s">
        <v>253</v>
      </c>
      <c r="K309" s="101" t="s">
        <v>212</v>
      </c>
      <c r="L309" s="19" t="s">
        <v>211</v>
      </c>
      <c r="N309" s="19" t="s">
        <v>106</v>
      </c>
      <c r="O309" s="19" t="s">
        <v>106</v>
      </c>
      <c r="V309" s="41"/>
    </row>
    <row r="310" spans="5:22">
      <c r="E310" s="101" t="s">
        <v>258</v>
      </c>
      <c r="F310" s="19" t="s">
        <v>254</v>
      </c>
      <c r="K310" s="101" t="s">
        <v>214</v>
      </c>
      <c r="L310" s="19" t="s">
        <v>212</v>
      </c>
      <c r="N310" s="19" t="s">
        <v>146</v>
      </c>
      <c r="O310" s="19" t="s">
        <v>146</v>
      </c>
      <c r="V310" s="41"/>
    </row>
    <row r="311" spans="5:22">
      <c r="E311" s="101" t="s">
        <v>259</v>
      </c>
      <c r="F311" s="19" t="s">
        <v>255</v>
      </c>
      <c r="K311" s="101" t="s">
        <v>216</v>
      </c>
      <c r="L311" s="19" t="s">
        <v>214</v>
      </c>
      <c r="N311" s="19" t="s">
        <v>112</v>
      </c>
      <c r="O311" s="19" t="s">
        <v>112</v>
      </c>
      <c r="V311" s="41"/>
    </row>
    <row r="312" spans="5:22">
      <c r="E312" s="101" t="s">
        <v>260</v>
      </c>
      <c r="F312" s="19" t="s">
        <v>162</v>
      </c>
      <c r="K312" s="101" t="s">
        <v>328</v>
      </c>
      <c r="L312" s="19" t="s">
        <v>215</v>
      </c>
      <c r="N312" s="19" t="s">
        <v>147</v>
      </c>
      <c r="O312" s="19" t="s">
        <v>147</v>
      </c>
      <c r="V312" s="41"/>
    </row>
    <row r="313" spans="5:22">
      <c r="E313" s="101" t="s">
        <v>261</v>
      </c>
      <c r="F313" s="19" t="s">
        <v>90</v>
      </c>
      <c r="K313" s="101" t="s">
        <v>220</v>
      </c>
      <c r="L313" s="19" t="s">
        <v>216</v>
      </c>
      <c r="N313" s="19" t="s">
        <v>148</v>
      </c>
      <c r="O313" s="19" t="s">
        <v>148</v>
      </c>
      <c r="V313" s="41"/>
    </row>
    <row r="314" spans="5:22">
      <c r="E314" s="101" t="s">
        <v>93</v>
      </c>
      <c r="F314" s="19" t="s">
        <v>210</v>
      </c>
      <c r="K314" s="101" t="s">
        <v>329</v>
      </c>
      <c r="L314" s="19" t="s">
        <v>218</v>
      </c>
      <c r="N314" s="19" t="s">
        <v>149</v>
      </c>
      <c r="O314" s="19" t="s">
        <v>149</v>
      </c>
      <c r="V314" s="41"/>
    </row>
    <row r="315" spans="5:22">
      <c r="E315" s="101" t="s">
        <v>94</v>
      </c>
      <c r="F315" s="19" t="s">
        <v>91</v>
      </c>
      <c r="K315" s="101" t="s">
        <v>221</v>
      </c>
      <c r="L315" s="19" t="s">
        <v>328</v>
      </c>
      <c r="N315" s="19" t="s">
        <v>150</v>
      </c>
      <c r="O315" s="19" t="s">
        <v>150</v>
      </c>
      <c r="V315" s="41"/>
    </row>
    <row r="316" spans="5:22">
      <c r="E316" s="101" t="s">
        <v>262</v>
      </c>
      <c r="F316" s="19" t="s">
        <v>307</v>
      </c>
      <c r="K316" s="101" t="s">
        <v>330</v>
      </c>
      <c r="L316" s="19" t="s">
        <v>220</v>
      </c>
      <c r="N316" s="19" t="s">
        <v>113</v>
      </c>
      <c r="O316" s="19" t="s">
        <v>113</v>
      </c>
      <c r="V316" s="41"/>
    </row>
    <row r="317" spans="5:22">
      <c r="E317" s="101" t="s">
        <v>263</v>
      </c>
      <c r="F317" s="19" t="s">
        <v>308</v>
      </c>
      <c r="K317" s="101" t="s">
        <v>331</v>
      </c>
      <c r="L317" s="19" t="s">
        <v>329</v>
      </c>
      <c r="V317" s="41"/>
    </row>
    <row r="318" spans="5:22">
      <c r="E318" s="101" t="s">
        <v>98</v>
      </c>
      <c r="F318" s="19" t="s">
        <v>258</v>
      </c>
      <c r="K318" s="101" t="s">
        <v>140</v>
      </c>
      <c r="L318" s="19" t="s">
        <v>221</v>
      </c>
      <c r="V318" s="41"/>
    </row>
    <row r="319" spans="5:22">
      <c r="E319" s="101" t="s">
        <v>99</v>
      </c>
      <c r="F319" s="19" t="s">
        <v>259</v>
      </c>
      <c r="K319" s="101" t="s">
        <v>332</v>
      </c>
      <c r="L319" s="19" t="s">
        <v>330</v>
      </c>
      <c r="V319" s="41"/>
    </row>
    <row r="320" spans="5:22">
      <c r="E320" s="101" t="s">
        <v>266</v>
      </c>
      <c r="F320" s="19" t="s">
        <v>260</v>
      </c>
      <c r="K320" s="101" t="s">
        <v>141</v>
      </c>
      <c r="L320" s="19" t="s">
        <v>223</v>
      </c>
      <c r="V320" s="41"/>
    </row>
    <row r="321" spans="5:22">
      <c r="E321" s="101" t="s">
        <v>100</v>
      </c>
      <c r="F321" s="19" t="s">
        <v>261</v>
      </c>
      <c r="K321" s="101" t="s">
        <v>229</v>
      </c>
      <c r="L321" s="19" t="s">
        <v>331</v>
      </c>
      <c r="V321" s="41"/>
    </row>
    <row r="322" spans="5:22">
      <c r="E322" s="101" t="s">
        <v>222</v>
      </c>
      <c r="F322" s="19" t="s">
        <v>93</v>
      </c>
      <c r="K322" s="101" t="s">
        <v>108</v>
      </c>
      <c r="L322" s="19" t="s">
        <v>140</v>
      </c>
      <c r="V322" s="41"/>
    </row>
    <row r="323" spans="5:22">
      <c r="E323" s="101" t="s">
        <v>102</v>
      </c>
      <c r="F323" s="19" t="s">
        <v>94</v>
      </c>
      <c r="K323" s="101" t="s">
        <v>232</v>
      </c>
      <c r="L323" s="19" t="s">
        <v>332</v>
      </c>
      <c r="V323" s="41"/>
    </row>
    <row r="324" spans="5:22">
      <c r="E324" s="101" t="s">
        <v>309</v>
      </c>
      <c r="F324" s="19" t="s">
        <v>262</v>
      </c>
      <c r="L324" s="19" t="s">
        <v>141</v>
      </c>
      <c r="V324" s="41"/>
    </row>
    <row r="325" spans="5:22">
      <c r="E325" s="101" t="s">
        <v>267</v>
      </c>
      <c r="F325" s="19" t="s">
        <v>263</v>
      </c>
      <c r="L325" s="19" t="s">
        <v>229</v>
      </c>
      <c r="V325" s="41"/>
    </row>
    <row r="326" spans="5:22">
      <c r="E326" s="101" t="s">
        <v>103</v>
      </c>
      <c r="F326" s="19" t="s">
        <v>98</v>
      </c>
      <c r="L326" s="19" t="s">
        <v>107</v>
      </c>
      <c r="V326" s="41"/>
    </row>
    <row r="327" spans="5:22">
      <c r="E327" s="101" t="s">
        <v>310</v>
      </c>
      <c r="F327" s="19" t="s">
        <v>99</v>
      </c>
      <c r="L327" s="19" t="s">
        <v>108</v>
      </c>
      <c r="V327" s="41"/>
    </row>
    <row r="328" spans="5:22">
      <c r="E328" s="101" t="s">
        <v>104</v>
      </c>
      <c r="F328" s="19" t="s">
        <v>265</v>
      </c>
      <c r="L328" s="19" t="s">
        <v>232</v>
      </c>
      <c r="V328" s="41"/>
    </row>
    <row r="329" spans="5:22">
      <c r="E329" s="101" t="s">
        <v>105</v>
      </c>
      <c r="F329" s="19" t="s">
        <v>266</v>
      </c>
      <c r="V329" s="41"/>
    </row>
    <row r="330" spans="5:22">
      <c r="E330" s="101" t="s">
        <v>230</v>
      </c>
      <c r="F330" s="19" t="s">
        <v>100</v>
      </c>
      <c r="V330" s="41"/>
    </row>
    <row r="331" spans="5:22">
      <c r="E331" s="101" t="s">
        <v>168</v>
      </c>
      <c r="F331" s="19" t="s">
        <v>222</v>
      </c>
      <c r="V331" s="41"/>
    </row>
    <row r="332" spans="5:22">
      <c r="E332" s="101" t="s">
        <v>233</v>
      </c>
      <c r="F332" s="19" t="s">
        <v>102</v>
      </c>
      <c r="V332" s="41"/>
    </row>
    <row r="333" spans="5:22">
      <c r="F333" s="19" t="s">
        <v>267</v>
      </c>
      <c r="V333" s="41"/>
    </row>
    <row r="334" spans="5:22">
      <c r="F334" s="19" t="s">
        <v>103</v>
      </c>
      <c r="V334" s="41"/>
    </row>
    <row r="335" spans="5:22">
      <c r="F335" s="19" t="s">
        <v>268</v>
      </c>
      <c r="V335" s="41"/>
    </row>
    <row r="336" spans="5:22">
      <c r="F336" s="19" t="s">
        <v>310</v>
      </c>
      <c r="V336" s="41"/>
    </row>
    <row r="337" spans="1:22">
      <c r="F337" s="19" t="s">
        <v>105</v>
      </c>
      <c r="V337" s="41"/>
    </row>
    <row r="338" spans="1:22">
      <c r="F338" s="19" t="s">
        <v>230</v>
      </c>
      <c r="V338" s="41"/>
    </row>
    <row r="339" spans="1:22">
      <c r="F339" s="19" t="s">
        <v>168</v>
      </c>
      <c r="V339" s="41"/>
    </row>
    <row r="340" spans="1:22">
      <c r="F340" s="19" t="s">
        <v>233</v>
      </c>
      <c r="V340" s="41"/>
    </row>
    <row r="341" spans="1:22">
      <c r="V341" s="41"/>
    </row>
    <row r="342" spans="1:22" ht="15.75" thickBo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42"/>
    </row>
  </sheetData>
  <mergeCells count="24">
    <mergeCell ref="B169:C169"/>
    <mergeCell ref="E169:F169"/>
    <mergeCell ref="H169:I169"/>
    <mergeCell ref="K169:L169"/>
    <mergeCell ref="N169:O169"/>
    <mergeCell ref="B264:C264"/>
    <mergeCell ref="E264:F264"/>
    <mergeCell ref="H264:I264"/>
    <mergeCell ref="K264:L264"/>
    <mergeCell ref="N264:O264"/>
    <mergeCell ref="T3:U3"/>
    <mergeCell ref="B96:C96"/>
    <mergeCell ref="E96:F96"/>
    <mergeCell ref="H96:I96"/>
    <mergeCell ref="K96:L96"/>
    <mergeCell ref="N96:O96"/>
    <mergeCell ref="Q96:R96"/>
    <mergeCell ref="T96:U96"/>
    <mergeCell ref="B3:C3"/>
    <mergeCell ref="E3:F3"/>
    <mergeCell ref="H3:I3"/>
    <mergeCell ref="K3:L3"/>
    <mergeCell ref="N3:O3"/>
    <mergeCell ref="Q3:R3"/>
  </mergeCells>
  <conditionalFormatting sqref="B5:C27">
    <cfRule type="uniqueValues" dxfId="50" priority="24"/>
  </conditionalFormatting>
  <conditionalFormatting sqref="E5:F19">
    <cfRule type="uniqueValues" dxfId="49" priority="23"/>
  </conditionalFormatting>
  <conditionalFormatting sqref="H5:I27">
    <cfRule type="uniqueValues" dxfId="48" priority="22"/>
  </conditionalFormatting>
  <conditionalFormatting sqref="K5:L6">
    <cfRule type="uniqueValues" dxfId="47" priority="21"/>
  </conditionalFormatting>
  <conditionalFormatting sqref="N5:O61">
    <cfRule type="uniqueValues" dxfId="46" priority="20"/>
  </conditionalFormatting>
  <conditionalFormatting sqref="Q5:R91">
    <cfRule type="uniqueValues" dxfId="45" priority="19"/>
  </conditionalFormatting>
  <conditionalFormatting sqref="T5:U50">
    <cfRule type="uniqueValues" dxfId="44" priority="18"/>
  </conditionalFormatting>
  <conditionalFormatting sqref="B98:C130">
    <cfRule type="uniqueValues" dxfId="43" priority="17"/>
  </conditionalFormatting>
  <conditionalFormatting sqref="E98:F120">
    <cfRule type="uniqueValues" dxfId="42" priority="16"/>
  </conditionalFormatting>
  <conditionalFormatting sqref="H98:I158">
    <cfRule type="uniqueValues" dxfId="41" priority="15"/>
  </conditionalFormatting>
  <conditionalFormatting sqref="K98:L127">
    <cfRule type="uniqueValues" dxfId="40" priority="14"/>
  </conditionalFormatting>
  <conditionalFormatting sqref="N98:O164">
    <cfRule type="uniqueValues" dxfId="39" priority="13"/>
  </conditionalFormatting>
  <conditionalFormatting sqref="Q98:R99">
    <cfRule type="uniqueValues" dxfId="38" priority="12"/>
  </conditionalFormatting>
  <conditionalFormatting sqref="T98:U99">
    <cfRule type="uniqueValues" dxfId="37" priority="11"/>
  </conditionalFormatting>
  <conditionalFormatting sqref="B171:C239">
    <cfRule type="uniqueValues" dxfId="36" priority="10"/>
  </conditionalFormatting>
  <conditionalFormatting sqref="E171:F216">
    <cfRule type="uniqueValues" dxfId="35" priority="9"/>
  </conditionalFormatting>
  <conditionalFormatting sqref="H171:I195">
    <cfRule type="uniqueValues" dxfId="34" priority="8"/>
  </conditionalFormatting>
  <conditionalFormatting sqref="K171:L172">
    <cfRule type="uniqueValues" dxfId="33" priority="7"/>
  </conditionalFormatting>
  <conditionalFormatting sqref="N171:O259">
    <cfRule type="uniqueValues" dxfId="32" priority="6"/>
  </conditionalFormatting>
  <conditionalFormatting sqref="B266:C295">
    <cfRule type="uniqueValues" dxfId="31" priority="5"/>
  </conditionalFormatting>
  <conditionalFormatting sqref="E266:F340">
    <cfRule type="uniqueValues" dxfId="30" priority="4"/>
  </conditionalFormatting>
  <conditionalFormatting sqref="H266:I267">
    <cfRule type="uniqueValues" dxfId="29" priority="3"/>
  </conditionalFormatting>
  <conditionalFormatting sqref="K266:L328">
    <cfRule type="uniqueValues" dxfId="28" priority="2"/>
  </conditionalFormatting>
  <conditionalFormatting sqref="N266:O316">
    <cfRule type="uniqueValues" dxfId="2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183"/>
  <sheetViews>
    <sheetView workbookViewId="0">
      <selection activeCell="D8" sqref="D8"/>
    </sheetView>
  </sheetViews>
  <sheetFormatPr defaultRowHeight="15"/>
  <cols>
    <col min="2" max="3" width="30.42578125" bestFit="1" customWidth="1"/>
    <col min="5" max="6" width="30.85546875" bestFit="1" customWidth="1"/>
    <col min="8" max="9" width="30.7109375" bestFit="1" customWidth="1"/>
    <col min="11" max="12" width="31.7109375" bestFit="1" customWidth="1"/>
    <col min="14" max="15" width="30.140625" bestFit="1" customWidth="1"/>
    <col min="17" max="18" width="30.42578125" bestFit="1" customWidth="1"/>
    <col min="20" max="20" width="30.28515625" bestFit="1" customWidth="1"/>
    <col min="21" max="21" width="30.7109375" bestFit="1" customWidth="1"/>
    <col min="23" max="23" width="26.28515625" bestFit="1" customWidth="1"/>
    <col min="24" max="24" width="14.5703125" bestFit="1" customWidth="1"/>
  </cols>
  <sheetData>
    <row r="1" spans="2:25">
      <c r="S1" s="100"/>
      <c r="Y1" s="41"/>
    </row>
    <row r="2" spans="2:25">
      <c r="S2" s="100"/>
      <c r="Y2" s="41"/>
    </row>
    <row r="3" spans="2:25">
      <c r="B3" s="275" t="s">
        <v>270</v>
      </c>
      <c r="C3" s="275"/>
      <c r="E3" s="275" t="s">
        <v>271</v>
      </c>
      <c r="F3" s="275"/>
      <c r="H3" s="275" t="s">
        <v>272</v>
      </c>
      <c r="I3" s="275"/>
      <c r="K3" s="275" t="s">
        <v>273</v>
      </c>
      <c r="L3" s="275"/>
      <c r="N3" s="275" t="s">
        <v>274</v>
      </c>
      <c r="O3" s="275"/>
      <c r="Q3" s="275" t="s">
        <v>275</v>
      </c>
      <c r="R3" s="275"/>
      <c r="S3" s="100"/>
      <c r="Y3" s="41"/>
    </row>
    <row r="4" spans="2:25">
      <c r="B4" s="30" t="str">
        <f>"Louvain "&amp;"("&amp;COUNTA(B5:B32)&amp;")"</f>
        <v>Louvain (28)</v>
      </c>
      <c r="C4" s="30" t="str">
        <f>"Fast Greedy "&amp;"("&amp;COUNTA(C5:C35)&amp;")"</f>
        <v>Fast Greedy (31)</v>
      </c>
      <c r="E4" s="30" t="str">
        <f>"Louvain "&amp;"("&amp;COUNTA(E5:E23)&amp;")"</f>
        <v>Louvain (19)</v>
      </c>
      <c r="F4" s="30" t="str">
        <f>"Fast Greedy "&amp;"("&amp;COUNTA(F5:F41)&amp;")"</f>
        <v>Fast Greedy (37)</v>
      </c>
      <c r="H4" s="30" t="str">
        <f>"Louvain "&amp;"("&amp;COUNTA(H5:H28)&amp;")"</f>
        <v>Louvain (24)</v>
      </c>
      <c r="I4" s="30" t="str">
        <f>"Fast Greedy "&amp;"("&amp;COUNTA(I5:I30)&amp;")"</f>
        <v>Fast Greedy (26)</v>
      </c>
      <c r="K4" s="30" t="str">
        <f>"Louvain "&amp;"("&amp;COUNTA(K5:K20)&amp;")"</f>
        <v>Louvain (16)</v>
      </c>
      <c r="L4" s="30" t="str">
        <f>"Fast Greedy "&amp;"("&amp;COUNTA(L5:L23)&amp;")"</f>
        <v>Fast Greedy (19)</v>
      </c>
      <c r="N4" s="30" t="str">
        <f>"Louvain "&amp;"("&amp;COUNTA(N5:N16)&amp;")"</f>
        <v>Louvain (12)</v>
      </c>
      <c r="O4" s="30" t="str">
        <f>"Fast Greedy "&amp;"("&amp;COUNTA(O5:O10)&amp;")"</f>
        <v>Fast Greedy (6)</v>
      </c>
      <c r="Q4" s="30" t="str">
        <f>"Louvain "&amp;"("&amp;COUNTA(Q5:Q41)&amp;")"</f>
        <v>Louvain (37)</v>
      </c>
      <c r="R4" s="30" t="str">
        <f>"Fast Greedy "&amp;"("&amp;COUNTA(R5:R21)&amp;")"</f>
        <v>Fast Greedy (17)</v>
      </c>
      <c r="S4" s="100"/>
      <c r="Y4" s="41"/>
    </row>
    <row r="5" spans="2:25">
      <c r="B5" s="101" t="s">
        <v>59</v>
      </c>
      <c r="C5" s="19" t="s">
        <v>59</v>
      </c>
      <c r="E5" s="101" t="s">
        <v>116</v>
      </c>
      <c r="F5" s="19" t="s">
        <v>171</v>
      </c>
      <c r="H5" s="101" t="s">
        <v>56</v>
      </c>
      <c r="I5" s="19" t="s">
        <v>56</v>
      </c>
      <c r="K5" s="101" t="s">
        <v>67</v>
      </c>
      <c r="L5" s="19" t="s">
        <v>235</v>
      </c>
      <c r="N5" s="19" t="s">
        <v>152</v>
      </c>
      <c r="O5" s="19" t="s">
        <v>152</v>
      </c>
      <c r="Q5" s="19" t="s">
        <v>46</v>
      </c>
      <c r="R5" s="19" t="s">
        <v>46</v>
      </c>
      <c r="S5" s="100"/>
      <c r="Y5" s="41"/>
    </row>
    <row r="6" spans="2:25">
      <c r="B6" s="101" t="s">
        <v>61</v>
      </c>
      <c r="C6" s="19" t="s">
        <v>61</v>
      </c>
      <c r="E6" s="101" t="s">
        <v>118</v>
      </c>
      <c r="F6" s="19" t="s">
        <v>116</v>
      </c>
      <c r="H6" s="101" t="s">
        <v>57</v>
      </c>
      <c r="I6" s="19" t="s">
        <v>57</v>
      </c>
      <c r="K6" s="101" t="s">
        <v>78</v>
      </c>
      <c r="L6" s="19" t="s">
        <v>67</v>
      </c>
      <c r="N6" s="19" t="s">
        <v>124</v>
      </c>
      <c r="O6" s="19" t="s">
        <v>160</v>
      </c>
      <c r="Q6" s="19" t="s">
        <v>171</v>
      </c>
      <c r="R6" s="19" t="s">
        <v>47</v>
      </c>
      <c r="S6" s="100"/>
      <c r="Y6" s="41"/>
    </row>
    <row r="7" spans="2:25">
      <c r="B7" s="101" t="s">
        <v>234</v>
      </c>
      <c r="C7" s="19" t="s">
        <v>234</v>
      </c>
      <c r="E7" s="101" t="s">
        <v>120</v>
      </c>
      <c r="F7" s="19" t="s">
        <v>174</v>
      </c>
      <c r="H7" s="101" t="s">
        <v>60</v>
      </c>
      <c r="I7" s="19" t="s">
        <v>60</v>
      </c>
      <c r="K7" s="101" t="s">
        <v>239</v>
      </c>
      <c r="L7" s="19" t="s">
        <v>155</v>
      </c>
      <c r="N7" s="19" t="s">
        <v>81</v>
      </c>
      <c r="O7" s="19" t="s">
        <v>137</v>
      </c>
      <c r="Q7" s="19" t="s">
        <v>235</v>
      </c>
      <c r="R7" s="19" t="s">
        <v>156</v>
      </c>
      <c r="S7" s="100"/>
      <c r="Y7" s="41"/>
    </row>
    <row r="8" spans="2:25">
      <c r="B8" s="101" t="s">
        <v>64</v>
      </c>
      <c r="C8" s="19" t="s">
        <v>64</v>
      </c>
      <c r="E8" s="101" t="s">
        <v>240</v>
      </c>
      <c r="F8" s="19" t="s">
        <v>178</v>
      </c>
      <c r="H8" s="101" t="s">
        <v>63</v>
      </c>
      <c r="I8" s="19" t="s">
        <v>63</v>
      </c>
      <c r="K8" s="101" t="s">
        <v>241</v>
      </c>
      <c r="L8" s="19" t="s">
        <v>78</v>
      </c>
      <c r="N8" s="19" t="s">
        <v>126</v>
      </c>
      <c r="O8" s="19" t="s">
        <v>138</v>
      </c>
      <c r="Q8" s="19" t="s">
        <v>174</v>
      </c>
      <c r="R8" s="19" t="s">
        <v>157</v>
      </c>
      <c r="S8" s="100"/>
      <c r="Y8" s="41"/>
    </row>
    <row r="9" spans="2:25">
      <c r="B9" s="101" t="s">
        <v>68</v>
      </c>
      <c r="C9" s="19" t="s">
        <v>68</v>
      </c>
      <c r="E9" s="101" t="s">
        <v>184</v>
      </c>
      <c r="F9" s="19" t="s">
        <v>120</v>
      </c>
      <c r="H9" s="101" t="s">
        <v>115</v>
      </c>
      <c r="I9" s="19" t="s">
        <v>115</v>
      </c>
      <c r="K9" s="101" t="s">
        <v>243</v>
      </c>
      <c r="L9" s="19" t="s">
        <v>239</v>
      </c>
      <c r="N9" s="19" t="s">
        <v>85</v>
      </c>
      <c r="O9" s="19" t="s">
        <v>97</v>
      </c>
      <c r="Q9" s="19" t="s">
        <v>178</v>
      </c>
      <c r="R9" s="19" t="s">
        <v>242</v>
      </c>
      <c r="S9" s="100"/>
      <c r="Y9" s="41"/>
    </row>
    <row r="10" spans="2:25">
      <c r="B10" s="101" t="s">
        <v>70</v>
      </c>
      <c r="C10" s="19" t="s">
        <v>70</v>
      </c>
      <c r="E10" s="101" t="s">
        <v>185</v>
      </c>
      <c r="F10" s="19" t="s">
        <v>240</v>
      </c>
      <c r="H10" s="101" t="s">
        <v>76</v>
      </c>
      <c r="I10" s="19" t="s">
        <v>76</v>
      </c>
      <c r="K10" s="101" t="s">
        <v>250</v>
      </c>
      <c r="L10" s="19" t="s">
        <v>241</v>
      </c>
      <c r="N10" s="19" t="s">
        <v>160</v>
      </c>
      <c r="O10" s="19" t="s">
        <v>168</v>
      </c>
      <c r="Q10" s="19" t="s">
        <v>47</v>
      </c>
      <c r="R10" s="19" t="s">
        <v>191</v>
      </c>
      <c r="S10" s="100"/>
      <c r="Y10" s="41"/>
    </row>
    <row r="11" spans="2:25">
      <c r="B11" s="101" t="s">
        <v>71</v>
      </c>
      <c r="C11" s="19" t="s">
        <v>71</v>
      </c>
      <c r="E11" s="101" t="s">
        <v>244</v>
      </c>
      <c r="F11" s="19" t="s">
        <v>184</v>
      </c>
      <c r="H11" s="101" t="s">
        <v>77</v>
      </c>
      <c r="I11" s="19" t="s">
        <v>118</v>
      </c>
      <c r="K11" s="101" t="s">
        <v>253</v>
      </c>
      <c r="L11" s="19" t="s">
        <v>243</v>
      </c>
      <c r="N11" s="19" t="s">
        <v>137</v>
      </c>
      <c r="Q11" s="19" t="s">
        <v>156</v>
      </c>
      <c r="R11" s="19" t="s">
        <v>48</v>
      </c>
      <c r="S11" s="100"/>
      <c r="Y11" s="41"/>
    </row>
    <row r="12" spans="2:25">
      <c r="B12" s="101" t="s">
        <v>155</v>
      </c>
      <c r="C12" s="19" t="s">
        <v>72</v>
      </c>
      <c r="E12" s="101" t="s">
        <v>245</v>
      </c>
      <c r="F12" s="19" t="s">
        <v>185</v>
      </c>
      <c r="H12" s="101" t="s">
        <v>180</v>
      </c>
      <c r="I12" s="19" t="s">
        <v>77</v>
      </c>
      <c r="K12" s="101" t="s">
        <v>254</v>
      </c>
      <c r="L12" s="19" t="s">
        <v>250</v>
      </c>
      <c r="N12" s="19" t="s">
        <v>138</v>
      </c>
      <c r="Q12" s="19" t="s">
        <v>189</v>
      </c>
      <c r="R12" s="19" t="s">
        <v>49</v>
      </c>
      <c r="S12" s="100"/>
      <c r="Y12" s="41"/>
    </row>
    <row r="13" spans="2:25">
      <c r="B13" s="101" t="s">
        <v>72</v>
      </c>
      <c r="C13" s="19" t="s">
        <v>73</v>
      </c>
      <c r="E13" s="101" t="s">
        <v>133</v>
      </c>
      <c r="F13" s="19" t="s">
        <v>189</v>
      </c>
      <c r="H13" s="101" t="s">
        <v>79</v>
      </c>
      <c r="I13" s="19" t="s">
        <v>180</v>
      </c>
      <c r="K13" s="101" t="s">
        <v>255</v>
      </c>
      <c r="L13" s="19" t="s">
        <v>253</v>
      </c>
      <c r="N13" s="19" t="s">
        <v>97</v>
      </c>
      <c r="Q13" s="19" t="s">
        <v>157</v>
      </c>
      <c r="R13" s="19" t="s">
        <v>50</v>
      </c>
      <c r="S13" s="100"/>
      <c r="Y13" s="41"/>
    </row>
    <row r="14" spans="2:25">
      <c r="B14" s="101" t="s">
        <v>73</v>
      </c>
      <c r="C14" s="19" t="s">
        <v>74</v>
      </c>
      <c r="E14" s="101" t="s">
        <v>205</v>
      </c>
      <c r="F14" s="19" t="s">
        <v>124</v>
      </c>
      <c r="H14" s="101" t="s">
        <v>82</v>
      </c>
      <c r="I14" s="19" t="s">
        <v>79</v>
      </c>
      <c r="K14" s="101" t="s">
        <v>258</v>
      </c>
      <c r="L14" s="19" t="s">
        <v>254</v>
      </c>
      <c r="N14" s="19" t="s">
        <v>106</v>
      </c>
      <c r="Q14" s="19" t="s">
        <v>242</v>
      </c>
      <c r="R14" s="19" t="s">
        <v>51</v>
      </c>
      <c r="S14" s="100"/>
      <c r="Y14" s="41"/>
    </row>
    <row r="15" spans="2:25">
      <c r="B15" s="101" t="s">
        <v>74</v>
      </c>
      <c r="C15" s="19" t="s">
        <v>75</v>
      </c>
      <c r="E15" s="101" t="s">
        <v>251</v>
      </c>
      <c r="F15" s="19" t="s">
        <v>244</v>
      </c>
      <c r="H15" s="101" t="s">
        <v>125</v>
      </c>
      <c r="I15" s="19" t="s">
        <v>82</v>
      </c>
      <c r="K15" s="101" t="s">
        <v>259</v>
      </c>
      <c r="L15" s="19" t="s">
        <v>255</v>
      </c>
      <c r="N15" s="19" t="s">
        <v>168</v>
      </c>
      <c r="Q15" s="19" t="s">
        <v>191</v>
      </c>
      <c r="R15" s="19" t="s">
        <v>162</v>
      </c>
      <c r="S15" s="100"/>
      <c r="Y15" s="41"/>
    </row>
    <row r="16" spans="2:25">
      <c r="B16" s="101" t="s">
        <v>75</v>
      </c>
      <c r="C16" s="19" t="s">
        <v>237</v>
      </c>
      <c r="E16" s="101" t="s">
        <v>252</v>
      </c>
      <c r="F16" s="19" t="s">
        <v>245</v>
      </c>
      <c r="H16" s="101" t="s">
        <v>84</v>
      </c>
      <c r="I16" s="19" t="s">
        <v>125</v>
      </c>
      <c r="K16" s="101" t="s">
        <v>261</v>
      </c>
      <c r="L16" s="19" t="s">
        <v>258</v>
      </c>
      <c r="N16" s="19" t="s">
        <v>113</v>
      </c>
      <c r="Q16" s="19" t="s">
        <v>193</v>
      </c>
      <c r="R16" s="19" t="s">
        <v>210</v>
      </c>
      <c r="S16" s="100"/>
      <c r="Y16" s="41"/>
    </row>
    <row r="17" spans="2:25">
      <c r="B17" s="101" t="s">
        <v>237</v>
      </c>
      <c r="C17" s="19" t="s">
        <v>305</v>
      </c>
      <c r="E17" s="101" t="s">
        <v>256</v>
      </c>
      <c r="F17" s="19" t="s">
        <v>133</v>
      </c>
      <c r="H17" s="101" t="s">
        <v>87</v>
      </c>
      <c r="I17" s="19" t="s">
        <v>84</v>
      </c>
      <c r="K17" s="101" t="s">
        <v>265</v>
      </c>
      <c r="L17" s="19" t="s">
        <v>259</v>
      </c>
      <c r="Q17" s="19" t="s">
        <v>194</v>
      </c>
      <c r="R17" s="19" t="s">
        <v>53</v>
      </c>
      <c r="S17" s="100"/>
      <c r="Y17" s="41"/>
    </row>
    <row r="18" spans="2:25">
      <c r="B18" s="101" t="s">
        <v>305</v>
      </c>
      <c r="C18" s="19" t="s">
        <v>81</v>
      </c>
      <c r="E18" s="101" t="s">
        <v>257</v>
      </c>
      <c r="F18" s="19" t="s">
        <v>193</v>
      </c>
      <c r="H18" s="101" t="s">
        <v>198</v>
      </c>
      <c r="I18" s="19" t="s">
        <v>87</v>
      </c>
      <c r="K18" s="101" t="s">
        <v>102</v>
      </c>
      <c r="L18" s="19" t="s">
        <v>261</v>
      </c>
      <c r="Q18" s="19" t="s">
        <v>195</v>
      </c>
      <c r="R18" s="19" t="s">
        <v>54</v>
      </c>
      <c r="S18" s="100"/>
      <c r="Y18" s="41"/>
    </row>
    <row r="19" spans="2:25">
      <c r="B19" s="101" t="s">
        <v>86</v>
      </c>
      <c r="C19" s="19" t="s">
        <v>126</v>
      </c>
      <c r="E19" s="101" t="s">
        <v>212</v>
      </c>
      <c r="F19" s="19" t="s">
        <v>194</v>
      </c>
      <c r="H19" s="101" t="s">
        <v>297</v>
      </c>
      <c r="I19" s="19" t="s">
        <v>198</v>
      </c>
      <c r="K19" s="101" t="s">
        <v>268</v>
      </c>
      <c r="L19" s="19" t="s">
        <v>265</v>
      </c>
      <c r="Q19" s="19" t="s">
        <v>197</v>
      </c>
      <c r="R19" s="19" t="s">
        <v>165</v>
      </c>
      <c r="S19" s="100"/>
      <c r="Y19" s="41"/>
    </row>
    <row r="20" spans="2:25">
      <c r="B20" s="101" t="s">
        <v>88</v>
      </c>
      <c r="C20" s="19" t="s">
        <v>85</v>
      </c>
      <c r="E20" s="101" t="s">
        <v>92</v>
      </c>
      <c r="F20" s="19" t="s">
        <v>195</v>
      </c>
      <c r="H20" s="101" t="s">
        <v>91</v>
      </c>
      <c r="I20" s="19" t="s">
        <v>297</v>
      </c>
      <c r="K20" s="101" t="s">
        <v>145</v>
      </c>
      <c r="L20" s="19" t="s">
        <v>222</v>
      </c>
      <c r="Q20" s="19" t="s">
        <v>48</v>
      </c>
      <c r="R20" s="19" t="s">
        <v>55</v>
      </c>
      <c r="S20" s="100"/>
      <c r="Y20" s="41"/>
    </row>
    <row r="21" spans="2:25">
      <c r="B21" s="101" t="s">
        <v>199</v>
      </c>
      <c r="C21" s="19" t="s">
        <v>86</v>
      </c>
      <c r="E21" s="101" t="s">
        <v>136</v>
      </c>
      <c r="F21" s="19" t="s">
        <v>197</v>
      </c>
      <c r="H21" s="101" t="s">
        <v>93</v>
      </c>
      <c r="I21" s="19" t="s">
        <v>91</v>
      </c>
      <c r="L21" s="19" t="s">
        <v>102</v>
      </c>
      <c r="Q21" s="19" t="s">
        <v>49</v>
      </c>
      <c r="R21" s="19" t="s">
        <v>167</v>
      </c>
      <c r="S21" s="100"/>
      <c r="Y21" s="41"/>
    </row>
    <row r="22" spans="2:25">
      <c r="B22" s="101" t="s">
        <v>248</v>
      </c>
      <c r="C22" s="19" t="s">
        <v>88</v>
      </c>
      <c r="E22" s="101" t="s">
        <v>223</v>
      </c>
      <c r="F22" s="19" t="s">
        <v>205</v>
      </c>
      <c r="H22" s="101" t="s">
        <v>309</v>
      </c>
      <c r="I22" s="19" t="s">
        <v>93</v>
      </c>
      <c r="L22" s="19" t="s">
        <v>268</v>
      </c>
      <c r="Q22" s="19" t="s">
        <v>50</v>
      </c>
      <c r="S22" s="100"/>
      <c r="Y22" s="41"/>
    </row>
    <row r="23" spans="2:25">
      <c r="B23" s="101" t="s">
        <v>249</v>
      </c>
      <c r="C23" s="19" t="s">
        <v>199</v>
      </c>
      <c r="E23" s="101" t="s">
        <v>112</v>
      </c>
      <c r="F23" s="19" t="s">
        <v>251</v>
      </c>
      <c r="H23" s="101" t="s">
        <v>103</v>
      </c>
      <c r="I23" s="19" t="s">
        <v>309</v>
      </c>
      <c r="L23" s="19" t="s">
        <v>145</v>
      </c>
      <c r="Q23" s="19" t="s">
        <v>51</v>
      </c>
      <c r="S23" s="100"/>
      <c r="Y23" s="41"/>
    </row>
    <row r="24" spans="2:25">
      <c r="B24" s="101" t="s">
        <v>308</v>
      </c>
      <c r="C24" s="19" t="s">
        <v>248</v>
      </c>
      <c r="F24" s="19" t="s">
        <v>252</v>
      </c>
      <c r="H24" s="101" t="s">
        <v>146</v>
      </c>
      <c r="I24" s="19" t="s">
        <v>103</v>
      </c>
      <c r="Q24" s="19" t="s">
        <v>162</v>
      </c>
      <c r="S24" s="100"/>
      <c r="Y24" s="41"/>
    </row>
    <row r="25" spans="2:25">
      <c r="B25" s="101" t="s">
        <v>260</v>
      </c>
      <c r="C25" s="19" t="s">
        <v>249</v>
      </c>
      <c r="F25" s="19" t="s">
        <v>256</v>
      </c>
      <c r="H25" s="101" t="s">
        <v>147</v>
      </c>
      <c r="I25" s="19" t="s">
        <v>146</v>
      </c>
      <c r="Q25" s="19" t="s">
        <v>90</v>
      </c>
      <c r="S25" s="100"/>
      <c r="Y25" s="41"/>
    </row>
    <row r="26" spans="2:25">
      <c r="B26" s="101" t="s">
        <v>94</v>
      </c>
      <c r="C26" s="19" t="s">
        <v>308</v>
      </c>
      <c r="F26" s="19" t="s">
        <v>257</v>
      </c>
      <c r="H26" s="101" t="s">
        <v>148</v>
      </c>
      <c r="I26" s="19" t="s">
        <v>147</v>
      </c>
      <c r="Q26" s="19" t="s">
        <v>209</v>
      </c>
      <c r="S26" s="100"/>
      <c r="Y26" s="41"/>
    </row>
    <row r="27" spans="2:25">
      <c r="B27" s="101" t="s">
        <v>262</v>
      </c>
      <c r="C27" s="19" t="s">
        <v>260</v>
      </c>
      <c r="F27" s="19" t="s">
        <v>90</v>
      </c>
      <c r="H27" s="101" t="s">
        <v>149</v>
      </c>
      <c r="I27" s="19" t="s">
        <v>148</v>
      </c>
      <c r="Q27" s="19" t="s">
        <v>210</v>
      </c>
      <c r="S27" s="100"/>
      <c r="Y27" s="41"/>
    </row>
    <row r="28" spans="2:25">
      <c r="B28" s="101" t="s">
        <v>263</v>
      </c>
      <c r="C28" s="19" t="s">
        <v>94</v>
      </c>
      <c r="F28" s="19" t="s">
        <v>209</v>
      </c>
      <c r="H28" s="101" t="s">
        <v>150</v>
      </c>
      <c r="I28" s="19" t="s">
        <v>149</v>
      </c>
      <c r="Q28" s="19" t="s">
        <v>211</v>
      </c>
      <c r="S28" s="100"/>
      <c r="Y28" s="41"/>
    </row>
    <row r="29" spans="2:25">
      <c r="B29" s="101" t="s">
        <v>266</v>
      </c>
      <c r="C29" s="19" t="s">
        <v>262</v>
      </c>
      <c r="F29" s="19" t="s">
        <v>211</v>
      </c>
      <c r="I29" s="19" t="s">
        <v>150</v>
      </c>
      <c r="Q29" s="19" t="s">
        <v>214</v>
      </c>
      <c r="S29" s="100"/>
      <c r="Y29" s="41"/>
    </row>
    <row r="30" spans="2:25">
      <c r="B30" s="101" t="s">
        <v>100</v>
      </c>
      <c r="C30" s="19" t="s">
        <v>263</v>
      </c>
      <c r="F30" s="19" t="s">
        <v>212</v>
      </c>
      <c r="I30" s="19" t="s">
        <v>113</v>
      </c>
      <c r="Q30" s="19" t="s">
        <v>53</v>
      </c>
      <c r="S30" s="100"/>
      <c r="Y30" s="41"/>
    </row>
    <row r="31" spans="2:25">
      <c r="B31" s="101" t="s">
        <v>267</v>
      </c>
      <c r="C31" s="19" t="s">
        <v>266</v>
      </c>
      <c r="F31" s="19" t="s">
        <v>214</v>
      </c>
      <c r="Q31" s="19" t="s">
        <v>54</v>
      </c>
      <c r="S31" s="100"/>
      <c r="Y31" s="41"/>
    </row>
    <row r="32" spans="2:25">
      <c r="B32" s="101" t="s">
        <v>105</v>
      </c>
      <c r="C32" s="19" t="s">
        <v>100</v>
      </c>
      <c r="F32" s="19" t="s">
        <v>92</v>
      </c>
      <c r="Q32" s="19" t="s">
        <v>218</v>
      </c>
      <c r="S32" s="100"/>
      <c r="Y32" s="41"/>
    </row>
    <row r="33" spans="1:25">
      <c r="C33" s="19" t="s">
        <v>267</v>
      </c>
      <c r="F33" s="19" t="s">
        <v>218</v>
      </c>
      <c r="Q33" s="19" t="s">
        <v>165</v>
      </c>
      <c r="S33" s="100"/>
      <c r="Y33" s="41"/>
    </row>
    <row r="34" spans="1:25">
      <c r="C34" s="19" t="s">
        <v>105</v>
      </c>
      <c r="F34" s="19" t="s">
        <v>136</v>
      </c>
      <c r="Q34" s="19" t="s">
        <v>222</v>
      </c>
      <c r="S34" s="100"/>
      <c r="Y34" s="41"/>
    </row>
    <row r="35" spans="1:25">
      <c r="C35" s="19" t="s">
        <v>106</v>
      </c>
      <c r="F35" s="19" t="s">
        <v>223</v>
      </c>
      <c r="Q35" s="19" t="s">
        <v>229</v>
      </c>
      <c r="S35" s="100"/>
      <c r="Y35" s="41"/>
    </row>
    <row r="36" spans="1:25">
      <c r="F36" s="19" t="s">
        <v>229</v>
      </c>
      <c r="Q36" s="19" t="s">
        <v>55</v>
      </c>
      <c r="S36" s="100"/>
      <c r="Y36" s="41"/>
    </row>
    <row r="37" spans="1:25">
      <c r="F37" s="19" t="s">
        <v>230</v>
      </c>
      <c r="Q37" s="19" t="s">
        <v>230</v>
      </c>
      <c r="S37" s="100"/>
      <c r="Y37" s="41"/>
    </row>
    <row r="38" spans="1:25">
      <c r="F38" s="19" t="s">
        <v>108</v>
      </c>
      <c r="Q38" s="19" t="s">
        <v>167</v>
      </c>
      <c r="S38" s="100"/>
      <c r="Y38" s="41"/>
    </row>
    <row r="39" spans="1:25">
      <c r="F39" s="19" t="s">
        <v>112</v>
      </c>
      <c r="Q39" s="19" t="s">
        <v>108</v>
      </c>
      <c r="S39" s="100"/>
      <c r="Y39" s="41"/>
    </row>
    <row r="40" spans="1:25">
      <c r="F40" s="19" t="s">
        <v>232</v>
      </c>
      <c r="Q40" s="19" t="s">
        <v>232</v>
      </c>
      <c r="S40" s="100"/>
      <c r="Y40" s="41"/>
    </row>
    <row r="41" spans="1:25">
      <c r="F41" s="19" t="s">
        <v>233</v>
      </c>
      <c r="Q41" s="19" t="s">
        <v>233</v>
      </c>
      <c r="S41" s="100"/>
      <c r="Y41" s="41"/>
    </row>
    <row r="42" spans="1:25">
      <c r="S42" s="100"/>
      <c r="Y42" s="41"/>
    </row>
    <row r="43" spans="1:25" ht="15.75" thickBo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42"/>
    </row>
    <row r="44" spans="1:25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99"/>
    </row>
    <row r="45" spans="1:25">
      <c r="Y45" s="41"/>
    </row>
    <row r="46" spans="1:25">
      <c r="B46" s="275" t="s">
        <v>278</v>
      </c>
      <c r="C46" s="275"/>
      <c r="E46" s="275" t="s">
        <v>279</v>
      </c>
      <c r="F46" s="275"/>
      <c r="H46" s="275" t="s">
        <v>280</v>
      </c>
      <c r="I46" s="275"/>
      <c r="K46" s="275" t="s">
        <v>281</v>
      </c>
      <c r="L46" s="275"/>
      <c r="N46" s="275" t="s">
        <v>282</v>
      </c>
      <c r="O46" s="275"/>
      <c r="Q46" s="275" t="s">
        <v>283</v>
      </c>
      <c r="R46" s="275"/>
      <c r="T46" s="275" t="s">
        <v>284</v>
      </c>
      <c r="U46" s="275"/>
      <c r="W46" s="275" t="s">
        <v>285</v>
      </c>
      <c r="X46" s="275"/>
      <c r="Y46" s="41"/>
    </row>
    <row r="47" spans="1:25">
      <c r="B47" s="30" t="str">
        <f>"Louvain "&amp;"("&amp;COUNTA(B48:B77)&amp;")"</f>
        <v>Louvain (30)</v>
      </c>
      <c r="C47" s="30" t="str">
        <f>"Fast Greedy "&amp;"("&amp;COUNTA(C48:C76)&amp;")"</f>
        <v>Fast Greedy (29)</v>
      </c>
      <c r="E47" s="30" t="str">
        <f>"Louvain "&amp;"("&amp;COUNTA(E48:E57)&amp;")"</f>
        <v>Louvain (10)</v>
      </c>
      <c r="F47" s="30" t="str">
        <f>"Fast Greedy "&amp;"("&amp;COUNTA(F48:F58)&amp;")"</f>
        <v>Fast Greedy (11)</v>
      </c>
      <c r="H47" s="30" t="str">
        <f>"Louvain "&amp;"("&amp;COUNTA(H48:H67)&amp;")"</f>
        <v>Louvain (20)</v>
      </c>
      <c r="I47" s="30" t="str">
        <f>"Fast Greedy "&amp;"("&amp;COUNTA(I48:I57)&amp;")"</f>
        <v>Fast Greedy (10)</v>
      </c>
      <c r="K47" s="30" t="str">
        <f>"Louvain "&amp;"("&amp;COUNTA(K48:K77)&amp;")"</f>
        <v>Louvain (16)</v>
      </c>
      <c r="L47" s="30" t="str">
        <f>"Fast Greedy "&amp;"("&amp;COUNTA(L48:L63)&amp;")"</f>
        <v>Fast Greedy (16)</v>
      </c>
      <c r="N47" s="30" t="str">
        <f>"Louvain "&amp;"("&amp;COUNTA(N48:N70)&amp;")"</f>
        <v>Louvain (23)</v>
      </c>
      <c r="O47" s="30" t="str">
        <f>"Fast Greedy "&amp;"("&amp;COUNTA(O48:O73)&amp;")"</f>
        <v>Fast Greedy (26)</v>
      </c>
      <c r="Q47" s="30" t="str">
        <f>"Louvain "&amp;"("&amp;COUNTA(T48:T50)&amp;")"</f>
        <v>Louvain (3)</v>
      </c>
      <c r="R47" s="30" t="str">
        <f>"Fast Greedy "&amp;"("&amp;COUNTA(R48:R50)&amp;")"</f>
        <v>Fast Greedy (3)</v>
      </c>
      <c r="T47" s="30" t="str">
        <f>"Louvain "&amp;"("&amp;COUNTA(T48:T81)&amp;")"</f>
        <v>Louvain (34)</v>
      </c>
      <c r="U47" s="30" t="str">
        <f>"Fast Greedy "&amp;"("&amp;COUNTA(U48:U48)&amp;")"</f>
        <v>Fast Greedy (1)</v>
      </c>
      <c r="W47" s="30" t="str">
        <f>"Louvain "&amp;"("&amp;COUNTA(W48:W49)&amp;")"</f>
        <v>Louvain (2)</v>
      </c>
      <c r="X47" s="30" t="str">
        <f>"Fast Greedy "&amp;"("&amp;COUNTA(X48:X48)&amp;")"</f>
        <v>Fast Greedy (0)</v>
      </c>
      <c r="Y47" s="41"/>
    </row>
    <row r="48" spans="1:25">
      <c r="B48" s="19" t="s">
        <v>61</v>
      </c>
      <c r="C48" s="19" t="s">
        <v>61</v>
      </c>
      <c r="E48" s="101" t="s">
        <v>59</v>
      </c>
      <c r="F48" s="19" t="s">
        <v>59</v>
      </c>
      <c r="H48" s="19" t="s">
        <v>60</v>
      </c>
      <c r="I48" s="19" t="s">
        <v>240</v>
      </c>
      <c r="K48" s="19" t="s">
        <v>46</v>
      </c>
      <c r="L48" s="19" t="s">
        <v>46</v>
      </c>
      <c r="N48" s="101" t="s">
        <v>171</v>
      </c>
      <c r="O48" s="19" t="s">
        <v>171</v>
      </c>
      <c r="Q48" s="19" t="s">
        <v>152</v>
      </c>
      <c r="R48" s="19" t="s">
        <v>152</v>
      </c>
      <c r="T48" s="101" t="s">
        <v>56</v>
      </c>
      <c r="U48" s="19" t="s">
        <v>56</v>
      </c>
      <c r="W48" s="19" t="s">
        <v>174</v>
      </c>
      <c r="X48" s="1"/>
      <c r="Y48" s="41"/>
    </row>
    <row r="49" spans="2:25">
      <c r="B49" s="19" t="s">
        <v>234</v>
      </c>
      <c r="C49" s="19" t="s">
        <v>234</v>
      </c>
      <c r="E49" s="101" t="s">
        <v>239</v>
      </c>
      <c r="F49" s="19" t="s">
        <v>239</v>
      </c>
      <c r="H49" s="19" t="s">
        <v>116</v>
      </c>
      <c r="I49" s="19" t="s">
        <v>184</v>
      </c>
      <c r="K49" s="19" t="s">
        <v>47</v>
      </c>
      <c r="L49" s="19" t="s">
        <v>47</v>
      </c>
      <c r="N49" s="101" t="s">
        <v>235</v>
      </c>
      <c r="O49" s="19" t="s">
        <v>235</v>
      </c>
      <c r="Q49" s="19" t="s">
        <v>160</v>
      </c>
      <c r="R49" s="19" t="s">
        <v>160</v>
      </c>
      <c r="T49" s="101" t="s">
        <v>57</v>
      </c>
      <c r="U49" s="19" t="s">
        <v>57</v>
      </c>
      <c r="W49" s="19" t="s">
        <v>232</v>
      </c>
      <c r="Y49" s="41"/>
    </row>
    <row r="50" spans="2:25">
      <c r="B50" s="19" t="s">
        <v>64</v>
      </c>
      <c r="C50" s="19" t="s">
        <v>64</v>
      </c>
      <c r="E50" s="101" t="s">
        <v>241</v>
      </c>
      <c r="F50" s="19" t="s">
        <v>241</v>
      </c>
      <c r="H50" s="19" t="s">
        <v>118</v>
      </c>
      <c r="I50" s="19" t="s">
        <v>185</v>
      </c>
      <c r="K50" s="19" t="s">
        <v>156</v>
      </c>
      <c r="L50" s="19" t="s">
        <v>156</v>
      </c>
      <c r="N50" s="101" t="s">
        <v>174</v>
      </c>
      <c r="O50" s="19" t="s">
        <v>180</v>
      </c>
      <c r="Q50" s="19" t="s">
        <v>168</v>
      </c>
      <c r="R50" s="19" t="s">
        <v>168</v>
      </c>
      <c r="T50" s="101" t="s">
        <v>63</v>
      </c>
      <c r="U50" s="19" t="s">
        <v>60</v>
      </c>
      <c r="Y50" s="41"/>
    </row>
    <row r="51" spans="2:25">
      <c r="B51" s="19" t="s">
        <v>68</v>
      </c>
      <c r="C51" s="19" t="s">
        <v>68</v>
      </c>
      <c r="E51" s="101" t="s">
        <v>243</v>
      </c>
      <c r="F51" s="19" t="s">
        <v>243</v>
      </c>
      <c r="H51" s="19" t="s">
        <v>180</v>
      </c>
      <c r="I51" s="19" t="s">
        <v>244</v>
      </c>
      <c r="K51" s="19" t="s">
        <v>157</v>
      </c>
      <c r="L51" s="19" t="s">
        <v>157</v>
      </c>
      <c r="N51" s="101" t="s">
        <v>189</v>
      </c>
      <c r="O51" s="19" t="s">
        <v>189</v>
      </c>
      <c r="T51" s="101" t="s">
        <v>67</v>
      </c>
      <c r="U51" s="19" t="s">
        <v>63</v>
      </c>
      <c r="Y51" s="41"/>
    </row>
    <row r="52" spans="2:25">
      <c r="B52" s="19" t="s">
        <v>70</v>
      </c>
      <c r="C52" s="19" t="s">
        <v>70</v>
      </c>
      <c r="E52" s="101" t="s">
        <v>250</v>
      </c>
      <c r="F52" s="19" t="s">
        <v>250</v>
      </c>
      <c r="H52" s="19" t="s">
        <v>240</v>
      </c>
      <c r="I52" s="19" t="s">
        <v>245</v>
      </c>
      <c r="K52" s="19" t="s">
        <v>191</v>
      </c>
      <c r="L52" s="19" t="s">
        <v>191</v>
      </c>
      <c r="N52" s="101" t="s">
        <v>193</v>
      </c>
      <c r="O52" s="19" t="s">
        <v>124</v>
      </c>
      <c r="T52" s="101" t="s">
        <v>115</v>
      </c>
      <c r="U52" s="19" t="s">
        <v>67</v>
      </c>
      <c r="Y52" s="41"/>
    </row>
    <row r="53" spans="2:25">
      <c r="B53" s="19" t="s">
        <v>71</v>
      </c>
      <c r="C53" s="19" t="s">
        <v>71</v>
      </c>
      <c r="E53" s="101" t="s">
        <v>253</v>
      </c>
      <c r="F53" s="19" t="s">
        <v>253</v>
      </c>
      <c r="H53" s="19" t="s">
        <v>184</v>
      </c>
      <c r="I53" s="19" t="s">
        <v>205</v>
      </c>
      <c r="K53" s="19" t="s">
        <v>48</v>
      </c>
      <c r="L53" s="19" t="s">
        <v>48</v>
      </c>
      <c r="N53" s="101" t="s">
        <v>194</v>
      </c>
      <c r="O53" s="19" t="s">
        <v>242</v>
      </c>
      <c r="T53" s="101" t="s">
        <v>155</v>
      </c>
      <c r="U53" s="19" t="s">
        <v>115</v>
      </c>
      <c r="Y53" s="41"/>
    </row>
    <row r="54" spans="2:25">
      <c r="B54" s="19" t="s">
        <v>72</v>
      </c>
      <c r="C54" s="19" t="s">
        <v>72</v>
      </c>
      <c r="E54" s="101" t="s">
        <v>254</v>
      </c>
      <c r="F54" s="19" t="s">
        <v>254</v>
      </c>
      <c r="H54" s="19" t="s">
        <v>185</v>
      </c>
      <c r="I54" s="19" t="s">
        <v>251</v>
      </c>
      <c r="K54" s="19" t="s">
        <v>49</v>
      </c>
      <c r="L54" s="19" t="s">
        <v>49</v>
      </c>
      <c r="N54" s="101" t="s">
        <v>195</v>
      </c>
      <c r="O54" s="19" t="s">
        <v>193</v>
      </c>
      <c r="T54" s="101" t="s">
        <v>75</v>
      </c>
      <c r="U54" s="19" t="s">
        <v>155</v>
      </c>
      <c r="Y54" s="41"/>
    </row>
    <row r="55" spans="2:25">
      <c r="B55" s="19" t="s">
        <v>73</v>
      </c>
      <c r="C55" s="19" t="s">
        <v>73</v>
      </c>
      <c r="E55" s="101" t="s">
        <v>255</v>
      </c>
      <c r="F55" s="19" t="s">
        <v>255</v>
      </c>
      <c r="H55" s="19" t="s">
        <v>124</v>
      </c>
      <c r="I55" s="19" t="s">
        <v>252</v>
      </c>
      <c r="K55" s="19" t="s">
        <v>50</v>
      </c>
      <c r="L55" s="19" t="s">
        <v>50</v>
      </c>
      <c r="N55" s="101" t="s">
        <v>197</v>
      </c>
      <c r="O55" s="19" t="s">
        <v>194</v>
      </c>
      <c r="T55" s="101" t="s">
        <v>76</v>
      </c>
      <c r="U55" s="19" t="s">
        <v>116</v>
      </c>
      <c r="Y55" s="41"/>
    </row>
    <row r="56" spans="2:25">
      <c r="B56" s="19" t="s">
        <v>74</v>
      </c>
      <c r="C56" s="19" t="s">
        <v>74</v>
      </c>
      <c r="E56" s="101" t="s">
        <v>261</v>
      </c>
      <c r="F56" s="19" t="s">
        <v>260</v>
      </c>
      <c r="H56" s="19" t="s">
        <v>244</v>
      </c>
      <c r="I56" s="19" t="s">
        <v>256</v>
      </c>
      <c r="K56" s="19" t="s">
        <v>51</v>
      </c>
      <c r="L56" s="19" t="s">
        <v>51</v>
      </c>
      <c r="N56" s="101" t="s">
        <v>90</v>
      </c>
      <c r="O56" s="19" t="s">
        <v>195</v>
      </c>
      <c r="T56" s="101" t="s">
        <v>77</v>
      </c>
      <c r="U56" s="19" t="s">
        <v>76</v>
      </c>
      <c r="Y56" s="41"/>
    </row>
    <row r="57" spans="2:25">
      <c r="B57" s="19" t="s">
        <v>237</v>
      </c>
      <c r="C57" s="19" t="s">
        <v>75</v>
      </c>
      <c r="E57" s="101" t="s">
        <v>233</v>
      </c>
      <c r="F57" s="19" t="s">
        <v>261</v>
      </c>
      <c r="H57" s="19" t="s">
        <v>245</v>
      </c>
      <c r="I57" s="19" t="s">
        <v>257</v>
      </c>
      <c r="K57" s="19" t="s">
        <v>162</v>
      </c>
      <c r="L57" s="19" t="s">
        <v>162</v>
      </c>
      <c r="N57" s="101" t="s">
        <v>209</v>
      </c>
      <c r="O57" s="19" t="s">
        <v>197</v>
      </c>
      <c r="T57" s="101" t="s">
        <v>78</v>
      </c>
      <c r="U57" s="19" t="s">
        <v>118</v>
      </c>
      <c r="Y57" s="41"/>
    </row>
    <row r="58" spans="2:25">
      <c r="B58" s="19" t="s">
        <v>305</v>
      </c>
      <c r="C58" s="19" t="s">
        <v>237</v>
      </c>
      <c r="F58" s="19" t="s">
        <v>233</v>
      </c>
      <c r="H58" s="19" t="s">
        <v>133</v>
      </c>
      <c r="K58" s="19" t="s">
        <v>210</v>
      </c>
      <c r="L58" s="19" t="s">
        <v>210</v>
      </c>
      <c r="N58" s="101" t="s">
        <v>211</v>
      </c>
      <c r="O58" s="19" t="s">
        <v>90</v>
      </c>
      <c r="T58" s="101" t="s">
        <v>178</v>
      </c>
      <c r="U58" s="19" t="s">
        <v>77</v>
      </c>
      <c r="Y58" s="41"/>
    </row>
    <row r="59" spans="2:25">
      <c r="B59" s="19" t="s">
        <v>81</v>
      </c>
      <c r="C59" s="19" t="s">
        <v>305</v>
      </c>
      <c r="H59" s="19" t="s">
        <v>205</v>
      </c>
      <c r="K59" s="19" t="s">
        <v>53</v>
      </c>
      <c r="L59" s="19" t="s">
        <v>53</v>
      </c>
      <c r="N59" s="101" t="s">
        <v>214</v>
      </c>
      <c r="O59" s="19" t="s">
        <v>209</v>
      </c>
      <c r="T59" s="101" t="s">
        <v>120</v>
      </c>
      <c r="U59" s="19" t="s">
        <v>78</v>
      </c>
      <c r="Y59" s="41"/>
    </row>
    <row r="60" spans="2:25">
      <c r="B60" s="19" t="s">
        <v>126</v>
      </c>
      <c r="C60" s="19" t="s">
        <v>81</v>
      </c>
      <c r="H60" s="19" t="s">
        <v>251</v>
      </c>
      <c r="K60" s="19" t="s">
        <v>54</v>
      </c>
      <c r="L60" s="19" t="s">
        <v>54</v>
      </c>
      <c r="N60" s="101" t="s">
        <v>258</v>
      </c>
      <c r="O60" s="19" t="s">
        <v>211</v>
      </c>
      <c r="T60" s="101" t="s">
        <v>79</v>
      </c>
      <c r="U60" s="19" t="s">
        <v>178</v>
      </c>
      <c r="Y60" s="41"/>
    </row>
    <row r="61" spans="2:25">
      <c r="B61" s="19" t="s">
        <v>85</v>
      </c>
      <c r="C61" s="19" t="s">
        <v>126</v>
      </c>
      <c r="H61" s="19" t="s">
        <v>252</v>
      </c>
      <c r="K61" s="19" t="s">
        <v>165</v>
      </c>
      <c r="L61" s="19" t="s">
        <v>165</v>
      </c>
      <c r="N61" s="101" t="s">
        <v>259</v>
      </c>
      <c r="O61" s="19" t="s">
        <v>214</v>
      </c>
      <c r="T61" s="101" t="s">
        <v>242</v>
      </c>
      <c r="U61" s="19" t="s">
        <v>120</v>
      </c>
      <c r="Y61" s="41"/>
    </row>
    <row r="62" spans="2:25">
      <c r="B62" s="19" t="s">
        <v>86</v>
      </c>
      <c r="C62" s="19" t="s">
        <v>85</v>
      </c>
      <c r="H62" s="19" t="s">
        <v>256</v>
      </c>
      <c r="K62" s="19" t="s">
        <v>55</v>
      </c>
      <c r="L62" s="19" t="s">
        <v>55</v>
      </c>
      <c r="N62" s="101" t="s">
        <v>218</v>
      </c>
      <c r="O62" s="19" t="s">
        <v>258</v>
      </c>
      <c r="T62" s="101" t="s">
        <v>82</v>
      </c>
      <c r="U62" s="19" t="s">
        <v>79</v>
      </c>
      <c r="Y62" s="41"/>
    </row>
    <row r="63" spans="2:25">
      <c r="B63" s="19" t="s">
        <v>88</v>
      </c>
      <c r="C63" s="19" t="s">
        <v>86</v>
      </c>
      <c r="H63" s="19" t="s">
        <v>257</v>
      </c>
      <c r="K63" s="19" t="s">
        <v>167</v>
      </c>
      <c r="L63" s="19" t="s">
        <v>167</v>
      </c>
      <c r="N63" s="101" t="s">
        <v>137</v>
      </c>
      <c r="O63" s="19" t="s">
        <v>259</v>
      </c>
      <c r="T63" s="101" t="s">
        <v>125</v>
      </c>
      <c r="U63" s="19" t="s">
        <v>82</v>
      </c>
      <c r="Y63" s="41"/>
    </row>
    <row r="64" spans="2:25">
      <c r="B64" s="19" t="s">
        <v>199</v>
      </c>
      <c r="C64" s="19" t="s">
        <v>88</v>
      </c>
      <c r="H64" s="19" t="s">
        <v>212</v>
      </c>
      <c r="N64" s="101" t="s">
        <v>138</v>
      </c>
      <c r="O64" s="19" t="s">
        <v>218</v>
      </c>
      <c r="T64" s="101" t="s">
        <v>84</v>
      </c>
      <c r="U64" s="19" t="s">
        <v>125</v>
      </c>
      <c r="Y64" s="41"/>
    </row>
    <row r="65" spans="2:25">
      <c r="B65" s="19" t="s">
        <v>248</v>
      </c>
      <c r="C65" s="19" t="s">
        <v>248</v>
      </c>
      <c r="H65" s="19" t="s">
        <v>92</v>
      </c>
      <c r="N65" s="101" t="s">
        <v>97</v>
      </c>
      <c r="O65" s="19" t="s">
        <v>137</v>
      </c>
      <c r="T65" s="101" t="s">
        <v>87</v>
      </c>
      <c r="U65" s="19" t="s">
        <v>84</v>
      </c>
      <c r="Y65" s="41"/>
    </row>
    <row r="66" spans="2:25">
      <c r="B66" s="19" t="s">
        <v>249</v>
      </c>
      <c r="C66" s="19" t="s">
        <v>249</v>
      </c>
      <c r="H66" s="19" t="s">
        <v>223</v>
      </c>
      <c r="N66" s="101" t="s">
        <v>222</v>
      </c>
      <c r="O66" s="19" t="s">
        <v>138</v>
      </c>
      <c r="T66" s="101" t="s">
        <v>198</v>
      </c>
      <c r="U66" s="19" t="s">
        <v>133</v>
      </c>
      <c r="Y66" s="41"/>
    </row>
    <row r="67" spans="2:25">
      <c r="B67" s="19" t="s">
        <v>308</v>
      </c>
      <c r="C67" s="19" t="s">
        <v>308</v>
      </c>
      <c r="H67" s="19" t="s">
        <v>112</v>
      </c>
      <c r="N67" s="101" t="s">
        <v>229</v>
      </c>
      <c r="O67" s="19" t="s">
        <v>97</v>
      </c>
      <c r="T67" s="101" t="s">
        <v>297</v>
      </c>
      <c r="U67" s="19" t="s">
        <v>87</v>
      </c>
      <c r="Y67" s="41"/>
    </row>
    <row r="68" spans="2:25">
      <c r="B68" s="19" t="s">
        <v>260</v>
      </c>
      <c r="C68" s="19" t="s">
        <v>94</v>
      </c>
      <c r="N68" s="101" t="s">
        <v>230</v>
      </c>
      <c r="O68" s="19" t="s">
        <v>222</v>
      </c>
      <c r="T68" s="101" t="s">
        <v>91</v>
      </c>
      <c r="U68" s="19" t="s">
        <v>198</v>
      </c>
      <c r="Y68" s="41"/>
    </row>
    <row r="69" spans="2:25">
      <c r="B69" s="19" t="s">
        <v>94</v>
      </c>
      <c r="C69" s="19" t="s">
        <v>262</v>
      </c>
      <c r="N69" s="101" t="s">
        <v>108</v>
      </c>
      <c r="O69" s="19" t="s">
        <v>223</v>
      </c>
      <c r="T69" s="101" t="s">
        <v>93</v>
      </c>
      <c r="U69" s="19" t="s">
        <v>199</v>
      </c>
      <c r="Y69" s="41"/>
    </row>
    <row r="70" spans="2:25">
      <c r="B70" s="19" t="s">
        <v>262</v>
      </c>
      <c r="C70" s="19" t="s">
        <v>263</v>
      </c>
      <c r="N70" s="101" t="s">
        <v>232</v>
      </c>
      <c r="O70" s="19" t="s">
        <v>229</v>
      </c>
      <c r="T70" s="101" t="s">
        <v>136</v>
      </c>
      <c r="U70" s="19" t="s">
        <v>297</v>
      </c>
      <c r="Y70" s="41"/>
    </row>
    <row r="71" spans="2:25">
      <c r="B71" s="19" t="s">
        <v>263</v>
      </c>
      <c r="C71" s="19" t="s">
        <v>265</v>
      </c>
      <c r="O71" s="19" t="s">
        <v>230</v>
      </c>
      <c r="T71" s="101" t="s">
        <v>102</v>
      </c>
      <c r="U71" s="19" t="s">
        <v>91</v>
      </c>
      <c r="Y71" s="41"/>
    </row>
    <row r="72" spans="2:25">
      <c r="B72" s="19" t="s">
        <v>265</v>
      </c>
      <c r="C72" s="19" t="s">
        <v>266</v>
      </c>
      <c r="O72" s="19" t="s">
        <v>108</v>
      </c>
      <c r="T72" s="101" t="s">
        <v>309</v>
      </c>
      <c r="U72" s="19" t="s">
        <v>212</v>
      </c>
      <c r="Y72" s="41"/>
    </row>
    <row r="73" spans="2:25">
      <c r="B73" s="19" t="s">
        <v>266</v>
      </c>
      <c r="C73" s="19" t="s">
        <v>100</v>
      </c>
      <c r="O73" s="19" t="s">
        <v>112</v>
      </c>
      <c r="T73" s="101" t="s">
        <v>103</v>
      </c>
      <c r="U73" s="19" t="s">
        <v>92</v>
      </c>
      <c r="Y73" s="41"/>
    </row>
    <row r="74" spans="2:25">
      <c r="B74" s="19" t="s">
        <v>100</v>
      </c>
      <c r="C74" s="19" t="s">
        <v>267</v>
      </c>
      <c r="T74" s="101" t="s">
        <v>268</v>
      </c>
      <c r="U74" s="19" t="s">
        <v>93</v>
      </c>
      <c r="Y74" s="41"/>
    </row>
    <row r="75" spans="2:25">
      <c r="B75" s="19" t="s">
        <v>267</v>
      </c>
      <c r="C75" s="19" t="s">
        <v>105</v>
      </c>
      <c r="T75" s="101" t="s">
        <v>145</v>
      </c>
      <c r="U75" s="19" t="s">
        <v>136</v>
      </c>
      <c r="Y75" s="41"/>
    </row>
    <row r="76" spans="2:25">
      <c r="B76" s="19" t="s">
        <v>105</v>
      </c>
      <c r="C76" s="19" t="s">
        <v>106</v>
      </c>
      <c r="T76" s="101" t="s">
        <v>146</v>
      </c>
      <c r="U76" s="19" t="s">
        <v>102</v>
      </c>
      <c r="Y76" s="41"/>
    </row>
    <row r="77" spans="2:25">
      <c r="B77" s="19" t="s">
        <v>106</v>
      </c>
      <c r="T77" s="101" t="s">
        <v>147</v>
      </c>
      <c r="U77" s="19" t="s">
        <v>309</v>
      </c>
      <c r="Y77" s="41"/>
    </row>
    <row r="78" spans="2:25">
      <c r="T78" s="101" t="s">
        <v>148</v>
      </c>
      <c r="U78" s="19" t="s">
        <v>103</v>
      </c>
      <c r="Y78" s="41"/>
    </row>
    <row r="79" spans="2:25">
      <c r="T79" s="101" t="s">
        <v>149</v>
      </c>
      <c r="U79" s="19" t="s">
        <v>268</v>
      </c>
      <c r="Y79" s="41"/>
    </row>
    <row r="80" spans="2:25">
      <c r="T80" s="101" t="s">
        <v>150</v>
      </c>
      <c r="U80" s="19" t="s">
        <v>145</v>
      </c>
      <c r="Y80" s="41"/>
    </row>
    <row r="81" spans="1:25">
      <c r="T81" s="101" t="s">
        <v>113</v>
      </c>
      <c r="U81" s="19" t="s">
        <v>146</v>
      </c>
      <c r="Y81" s="41"/>
    </row>
    <row r="82" spans="1:25">
      <c r="U82" s="19" t="s">
        <v>147</v>
      </c>
      <c r="Y82" s="41"/>
    </row>
    <row r="83" spans="1:25">
      <c r="U83" s="19" t="s">
        <v>148</v>
      </c>
      <c r="Y83" s="41"/>
    </row>
    <row r="84" spans="1:25">
      <c r="U84" s="19" t="s">
        <v>149</v>
      </c>
      <c r="Y84" s="41"/>
    </row>
    <row r="85" spans="1:25">
      <c r="U85" s="19" t="s">
        <v>150</v>
      </c>
      <c r="Y85" s="41"/>
    </row>
    <row r="86" spans="1:25">
      <c r="U86" s="19" t="s">
        <v>113</v>
      </c>
      <c r="Y86" s="41"/>
    </row>
    <row r="87" spans="1:25">
      <c r="Y87" s="41"/>
    </row>
    <row r="88" spans="1:25" ht="15.75" thickBo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42"/>
    </row>
    <row r="89" spans="1:25">
      <c r="Y89" s="99"/>
    </row>
    <row r="90" spans="1:25">
      <c r="Y90" s="41"/>
    </row>
    <row r="91" spans="1:25">
      <c r="B91" s="275" t="s">
        <v>269</v>
      </c>
      <c r="C91" s="275"/>
      <c r="E91" s="275" t="s">
        <v>286</v>
      </c>
      <c r="F91" s="275"/>
      <c r="H91" s="275" t="s">
        <v>287</v>
      </c>
      <c r="I91" s="275"/>
      <c r="K91" s="275" t="s">
        <v>288</v>
      </c>
      <c r="L91" s="275"/>
      <c r="N91" s="275" t="s">
        <v>289</v>
      </c>
      <c r="O91" s="275"/>
      <c r="Q91" s="275" t="s">
        <v>290</v>
      </c>
      <c r="R91" s="275"/>
      <c r="Y91" s="41"/>
    </row>
    <row r="92" spans="1:25">
      <c r="B92" s="30" t="str">
        <f>"Spinglass "&amp;"("&amp;COUNTA(B93:B126)&amp;")"</f>
        <v>Spinglass (34)</v>
      </c>
      <c r="C92" s="30" t="str">
        <f>"Fast Greedy "&amp;"("&amp;COUNTA(C93:C133)&amp;")"</f>
        <v>Fast Greedy (41)</v>
      </c>
      <c r="E92" s="30" t="str">
        <f>"Spinglass "&amp;"("&amp;COUNTA(E93:E100)&amp;")"</f>
        <v>Spinglass (8)</v>
      </c>
      <c r="F92" s="30" t="str">
        <f>"Fast Greedy "&amp;"("&amp;COUNTA(F93:F100)&amp;")"</f>
        <v>Fast Greedy (8)</v>
      </c>
      <c r="H92" s="30" t="str">
        <f>"Spinglass "&amp;"("&amp;COUNTA(H93:H120)&amp;")"</f>
        <v>Spinglass (28)</v>
      </c>
      <c r="I92" s="30" t="str">
        <f>"Fast Greedy "&amp;"("&amp;COUNTA(I93:I121)&amp;")"</f>
        <v>Fast Greedy (29)</v>
      </c>
      <c r="K92" s="30" t="str">
        <f>"Spinglass "&amp;"("&amp;COUNTA(K93:K109)&amp;")"</f>
        <v>Spinglass (17)</v>
      </c>
      <c r="L92" s="30" t="str">
        <f>"Fast Greedy "&amp;"("&amp;COUNTA(L93:L111)&amp;")"</f>
        <v>Fast Greedy (19)</v>
      </c>
      <c r="N92" s="30" t="str">
        <f>"Spinglass "&amp;"("&amp;COUNTA(N93:N102)&amp;")"</f>
        <v>Spinglass (10)</v>
      </c>
      <c r="O92" s="30" t="str">
        <f>"Fast Greedy "&amp;"("&amp;COUNTA(O93:O97)&amp;")"</f>
        <v>Fast Greedy (5)</v>
      </c>
      <c r="Q92" s="30" t="str">
        <f>"Spinglass "&amp;"("&amp;COUNTA(Q93:Q131)&amp;")"</f>
        <v>Spinglass (39)</v>
      </c>
      <c r="R92" s="30" t="str">
        <f>"Fast Greedy "&amp;"("&amp;COUNTA(R93:R126)&amp;")"</f>
        <v>Fast Greedy (34)</v>
      </c>
      <c r="Y92" s="41"/>
    </row>
    <row r="93" spans="1:25">
      <c r="B93" s="101" t="s">
        <v>56</v>
      </c>
      <c r="C93" s="19" t="s">
        <v>171</v>
      </c>
      <c r="E93" s="19" t="s">
        <v>174</v>
      </c>
      <c r="F93" s="19" t="s">
        <v>174</v>
      </c>
      <c r="H93" s="101" t="s">
        <v>234</v>
      </c>
      <c r="I93" s="19" t="s">
        <v>234</v>
      </c>
      <c r="K93" s="101" t="s">
        <v>46</v>
      </c>
      <c r="L93" s="19" t="s">
        <v>56</v>
      </c>
      <c r="N93" s="19" t="s">
        <v>152</v>
      </c>
      <c r="O93" s="19" t="s">
        <v>152</v>
      </c>
      <c r="Q93" s="19" t="s">
        <v>57</v>
      </c>
      <c r="R93" s="19" t="s">
        <v>59</v>
      </c>
      <c r="Y93" s="41"/>
    </row>
    <row r="94" spans="1:25">
      <c r="B94" s="101" t="s">
        <v>171</v>
      </c>
      <c r="C94" s="19" t="s">
        <v>60</v>
      </c>
      <c r="E94" s="19" t="s">
        <v>189</v>
      </c>
      <c r="F94" s="19" t="s">
        <v>189</v>
      </c>
      <c r="H94" s="101" t="s">
        <v>235</v>
      </c>
      <c r="I94" s="19" t="s">
        <v>235</v>
      </c>
      <c r="K94" s="101" t="s">
        <v>47</v>
      </c>
      <c r="L94" s="19" t="s">
        <v>57</v>
      </c>
      <c r="N94" s="19" t="s">
        <v>237</v>
      </c>
      <c r="O94" s="19" t="s">
        <v>160</v>
      </c>
      <c r="Q94" s="19" t="s">
        <v>59</v>
      </c>
      <c r="R94" s="19" t="s">
        <v>61</v>
      </c>
      <c r="Y94" s="41"/>
    </row>
    <row r="95" spans="1:25">
      <c r="B95" s="101" t="s">
        <v>115</v>
      </c>
      <c r="C95" s="19" t="s">
        <v>63</v>
      </c>
      <c r="E95" s="19" t="s">
        <v>193</v>
      </c>
      <c r="F95" s="19" t="s">
        <v>193</v>
      </c>
      <c r="H95" s="101" t="s">
        <v>67</v>
      </c>
      <c r="I95" s="19" t="s">
        <v>237</v>
      </c>
      <c r="K95" s="101" t="s">
        <v>156</v>
      </c>
      <c r="L95" s="19" t="s">
        <v>46</v>
      </c>
      <c r="N95" s="19" t="s">
        <v>126</v>
      </c>
      <c r="O95" s="19" t="s">
        <v>138</v>
      </c>
      <c r="Q95" s="19" t="s">
        <v>60</v>
      </c>
      <c r="R95" s="19" t="s">
        <v>64</v>
      </c>
      <c r="Y95" s="41"/>
    </row>
    <row r="96" spans="1:25">
      <c r="B96" s="101" t="s">
        <v>116</v>
      </c>
      <c r="C96" s="19" t="s">
        <v>115</v>
      </c>
      <c r="E96" s="19" t="s">
        <v>194</v>
      </c>
      <c r="F96" s="19" t="s">
        <v>194</v>
      </c>
      <c r="H96" s="101" t="s">
        <v>155</v>
      </c>
      <c r="I96" s="19" t="s">
        <v>239</v>
      </c>
      <c r="K96" s="101" t="s">
        <v>157</v>
      </c>
      <c r="L96" s="19" t="s">
        <v>47</v>
      </c>
      <c r="N96" s="19" t="s">
        <v>85</v>
      </c>
      <c r="O96" s="19" t="s">
        <v>97</v>
      </c>
      <c r="Q96" s="19" t="s">
        <v>61</v>
      </c>
      <c r="R96" s="19" t="s">
        <v>67</v>
      </c>
      <c r="Y96" s="41"/>
    </row>
    <row r="97" spans="2:25">
      <c r="B97" s="101" t="s">
        <v>178</v>
      </c>
      <c r="C97" s="19" t="s">
        <v>116</v>
      </c>
      <c r="E97" s="19" t="s">
        <v>209</v>
      </c>
      <c r="F97" s="19" t="s">
        <v>209</v>
      </c>
      <c r="H97" s="101" t="s">
        <v>239</v>
      </c>
      <c r="I97" s="19" t="s">
        <v>241</v>
      </c>
      <c r="K97" s="101" t="s">
        <v>191</v>
      </c>
      <c r="L97" s="19" t="s">
        <v>156</v>
      </c>
      <c r="N97" s="19" t="s">
        <v>160</v>
      </c>
      <c r="O97" s="19" t="s">
        <v>168</v>
      </c>
      <c r="Q97" s="19" t="s">
        <v>63</v>
      </c>
      <c r="R97" s="19" t="s">
        <v>68</v>
      </c>
      <c r="Y97" s="41"/>
    </row>
    <row r="98" spans="2:25">
      <c r="B98" s="101" t="s">
        <v>120</v>
      </c>
      <c r="C98" s="19" t="s">
        <v>76</v>
      </c>
      <c r="E98" s="19" t="s">
        <v>211</v>
      </c>
      <c r="F98" s="19" t="s">
        <v>211</v>
      </c>
      <c r="H98" s="101" t="s">
        <v>241</v>
      </c>
      <c r="I98" s="19" t="s">
        <v>242</v>
      </c>
      <c r="K98" s="101" t="s">
        <v>48</v>
      </c>
      <c r="L98" s="19" t="s">
        <v>157</v>
      </c>
      <c r="N98" s="19" t="s">
        <v>138</v>
      </c>
      <c r="Q98" s="19" t="s">
        <v>64</v>
      </c>
      <c r="R98" s="19" t="s">
        <v>70</v>
      </c>
      <c r="Y98" s="41"/>
    </row>
    <row r="99" spans="2:25">
      <c r="B99" s="101" t="s">
        <v>180</v>
      </c>
      <c r="C99" s="19" t="s">
        <v>178</v>
      </c>
      <c r="E99" s="19" t="s">
        <v>214</v>
      </c>
      <c r="F99" s="19" t="s">
        <v>214</v>
      </c>
      <c r="H99" s="101" t="s">
        <v>242</v>
      </c>
      <c r="I99" s="19" t="s">
        <v>243</v>
      </c>
      <c r="K99" s="101" t="s">
        <v>49</v>
      </c>
      <c r="L99" s="19" t="s">
        <v>191</v>
      </c>
      <c r="N99" s="19" t="s">
        <v>97</v>
      </c>
      <c r="Q99" s="19" t="s">
        <v>68</v>
      </c>
      <c r="R99" s="19" t="s">
        <v>71</v>
      </c>
      <c r="Y99" s="41"/>
    </row>
    <row r="100" spans="2:25">
      <c r="B100" s="101" t="s">
        <v>240</v>
      </c>
      <c r="C100" s="19" t="s">
        <v>120</v>
      </c>
      <c r="E100" s="19" t="s">
        <v>232</v>
      </c>
      <c r="F100" s="19" t="s">
        <v>232</v>
      </c>
      <c r="H100" s="101" t="s">
        <v>243</v>
      </c>
      <c r="I100" s="19" t="s">
        <v>248</v>
      </c>
      <c r="K100" s="101" t="s">
        <v>50</v>
      </c>
      <c r="L100" s="19" t="s">
        <v>48</v>
      </c>
      <c r="N100" s="19" t="s">
        <v>266</v>
      </c>
      <c r="Q100" s="19" t="s">
        <v>70</v>
      </c>
      <c r="R100" s="19" t="s">
        <v>155</v>
      </c>
      <c r="Y100" s="41"/>
    </row>
    <row r="101" spans="2:25">
      <c r="B101" s="101" t="s">
        <v>184</v>
      </c>
      <c r="C101" s="19" t="s">
        <v>180</v>
      </c>
      <c r="H101" s="101" t="s">
        <v>248</v>
      </c>
      <c r="I101" s="19" t="s">
        <v>249</v>
      </c>
      <c r="K101" s="101" t="s">
        <v>51</v>
      </c>
      <c r="L101" s="19" t="s">
        <v>49</v>
      </c>
      <c r="N101" s="19" t="s">
        <v>106</v>
      </c>
      <c r="Q101" s="19" t="s">
        <v>71</v>
      </c>
      <c r="R101" s="19" t="s">
        <v>72</v>
      </c>
      <c r="Y101" s="41"/>
    </row>
    <row r="102" spans="2:25">
      <c r="B102" s="101" t="s">
        <v>185</v>
      </c>
      <c r="C102" s="19" t="s">
        <v>240</v>
      </c>
      <c r="H102" s="101" t="s">
        <v>249</v>
      </c>
      <c r="I102" s="19" t="s">
        <v>250</v>
      </c>
      <c r="K102" s="101" t="s">
        <v>162</v>
      </c>
      <c r="L102" s="19" t="s">
        <v>50</v>
      </c>
      <c r="N102" s="19" t="s">
        <v>168</v>
      </c>
      <c r="Q102" s="19" t="s">
        <v>72</v>
      </c>
      <c r="R102" s="19" t="s">
        <v>73</v>
      </c>
      <c r="Y102" s="41"/>
    </row>
    <row r="103" spans="2:25">
      <c r="B103" s="101" t="s">
        <v>124</v>
      </c>
      <c r="C103" s="19" t="s">
        <v>184</v>
      </c>
      <c r="H103" s="101" t="s">
        <v>250</v>
      </c>
      <c r="I103" s="19" t="s">
        <v>253</v>
      </c>
      <c r="K103" s="101" t="s">
        <v>210</v>
      </c>
      <c r="L103" s="19" t="s">
        <v>51</v>
      </c>
      <c r="Q103" s="19" t="s">
        <v>73</v>
      </c>
      <c r="R103" s="19" t="s">
        <v>74</v>
      </c>
      <c r="Y103" s="41"/>
    </row>
    <row r="104" spans="2:25">
      <c r="B104" s="101" t="s">
        <v>82</v>
      </c>
      <c r="C104" s="19" t="s">
        <v>185</v>
      </c>
      <c r="H104" s="101" t="s">
        <v>253</v>
      </c>
      <c r="I104" s="19" t="s">
        <v>254</v>
      </c>
      <c r="K104" s="101" t="s">
        <v>53</v>
      </c>
      <c r="L104" s="19" t="s">
        <v>162</v>
      </c>
      <c r="Q104" s="19" t="s">
        <v>74</v>
      </c>
      <c r="R104" s="19" t="s">
        <v>75</v>
      </c>
      <c r="Y104" s="41"/>
    </row>
    <row r="105" spans="2:25">
      <c r="B105" s="101" t="s">
        <v>244</v>
      </c>
      <c r="C105" s="19" t="s">
        <v>124</v>
      </c>
      <c r="H105" s="101" t="s">
        <v>254</v>
      </c>
      <c r="I105" s="19" t="s">
        <v>255</v>
      </c>
      <c r="K105" s="101" t="s">
        <v>54</v>
      </c>
      <c r="L105" s="19" t="s">
        <v>210</v>
      </c>
      <c r="Q105" s="19" t="s">
        <v>75</v>
      </c>
      <c r="R105" s="19" t="s">
        <v>118</v>
      </c>
      <c r="Y105" s="41"/>
    </row>
    <row r="106" spans="2:25">
      <c r="B106" s="101" t="s">
        <v>125</v>
      </c>
      <c r="C106" s="19" t="s">
        <v>82</v>
      </c>
      <c r="H106" s="101" t="s">
        <v>255</v>
      </c>
      <c r="I106" s="19" t="s">
        <v>90</v>
      </c>
      <c r="K106" s="101" t="s">
        <v>218</v>
      </c>
      <c r="L106" s="19" t="s">
        <v>53</v>
      </c>
      <c r="Q106" s="19" t="s">
        <v>76</v>
      </c>
      <c r="R106" s="19" t="s">
        <v>305</v>
      </c>
      <c r="Y106" s="41"/>
    </row>
    <row r="107" spans="2:25">
      <c r="B107" s="101" t="s">
        <v>245</v>
      </c>
      <c r="C107" s="19" t="s">
        <v>244</v>
      </c>
      <c r="H107" s="101" t="s">
        <v>90</v>
      </c>
      <c r="I107" s="19" t="s">
        <v>258</v>
      </c>
      <c r="K107" s="101" t="s">
        <v>165</v>
      </c>
      <c r="L107" s="19" t="s">
        <v>54</v>
      </c>
      <c r="Q107" s="19" t="s">
        <v>118</v>
      </c>
      <c r="R107" s="19" t="s">
        <v>77</v>
      </c>
      <c r="Y107" s="41"/>
    </row>
    <row r="108" spans="2:25">
      <c r="B108" s="101" t="s">
        <v>133</v>
      </c>
      <c r="C108" s="19" t="s">
        <v>125</v>
      </c>
      <c r="H108" s="101" t="s">
        <v>258</v>
      </c>
      <c r="I108" s="19" t="s">
        <v>259</v>
      </c>
      <c r="K108" s="101" t="s">
        <v>55</v>
      </c>
      <c r="L108" s="19" t="s">
        <v>218</v>
      </c>
      <c r="Q108" s="19" t="s">
        <v>305</v>
      </c>
      <c r="R108" s="19" t="s">
        <v>78</v>
      </c>
      <c r="Y108" s="41"/>
    </row>
    <row r="109" spans="2:25">
      <c r="B109" s="101" t="s">
        <v>195</v>
      </c>
      <c r="C109" s="19" t="s">
        <v>245</v>
      </c>
      <c r="H109" s="101" t="s">
        <v>259</v>
      </c>
      <c r="I109" s="19" t="s">
        <v>260</v>
      </c>
      <c r="K109" s="101" t="s">
        <v>167</v>
      </c>
      <c r="L109" s="19" t="s">
        <v>165</v>
      </c>
      <c r="Q109" s="19" t="s">
        <v>77</v>
      </c>
      <c r="R109" s="19" t="s">
        <v>79</v>
      </c>
      <c r="Y109" s="41"/>
    </row>
    <row r="110" spans="2:25">
      <c r="B110" s="101" t="s">
        <v>197</v>
      </c>
      <c r="C110" s="19" t="s">
        <v>133</v>
      </c>
      <c r="H110" s="101" t="s">
        <v>260</v>
      </c>
      <c r="I110" s="19" t="s">
        <v>261</v>
      </c>
      <c r="L110" s="19" t="s">
        <v>55</v>
      </c>
      <c r="Q110" s="19" t="s">
        <v>78</v>
      </c>
      <c r="R110" s="19" t="s">
        <v>81</v>
      </c>
      <c r="Y110" s="41"/>
    </row>
    <row r="111" spans="2:25">
      <c r="B111" s="101" t="s">
        <v>198</v>
      </c>
      <c r="C111" s="19" t="s">
        <v>195</v>
      </c>
      <c r="H111" s="101" t="s">
        <v>261</v>
      </c>
      <c r="I111" s="19" t="s">
        <v>262</v>
      </c>
      <c r="L111" s="19" t="s">
        <v>167</v>
      </c>
      <c r="Q111" s="19" t="s">
        <v>79</v>
      </c>
      <c r="R111" s="19" t="s">
        <v>126</v>
      </c>
      <c r="Y111" s="41"/>
    </row>
    <row r="112" spans="2:25">
      <c r="B112" s="101" t="s">
        <v>205</v>
      </c>
      <c r="C112" s="19" t="s">
        <v>197</v>
      </c>
      <c r="H112" s="101" t="s">
        <v>262</v>
      </c>
      <c r="I112" s="19" t="s">
        <v>137</v>
      </c>
      <c r="Q112" s="19" t="s">
        <v>81</v>
      </c>
      <c r="R112" s="19" t="s">
        <v>84</v>
      </c>
      <c r="Y112" s="41"/>
    </row>
    <row r="113" spans="2:25">
      <c r="B113" s="101" t="s">
        <v>251</v>
      </c>
      <c r="C113" s="19" t="s">
        <v>198</v>
      </c>
      <c r="H113" s="101" t="s">
        <v>137</v>
      </c>
      <c r="I113" s="19" t="s">
        <v>265</v>
      </c>
      <c r="Q113" s="19" t="s">
        <v>84</v>
      </c>
      <c r="R113" s="19" t="s">
        <v>85</v>
      </c>
      <c r="Y113" s="41"/>
    </row>
    <row r="114" spans="2:25">
      <c r="B114" s="101" t="s">
        <v>252</v>
      </c>
      <c r="C114" s="19" t="s">
        <v>205</v>
      </c>
      <c r="H114" s="101" t="s">
        <v>265</v>
      </c>
      <c r="I114" s="19" t="s">
        <v>266</v>
      </c>
      <c r="Q114" s="19" t="s">
        <v>86</v>
      </c>
      <c r="R114" s="19" t="s">
        <v>86</v>
      </c>
      <c r="Y114" s="41"/>
    </row>
    <row r="115" spans="2:25">
      <c r="B115" s="101" t="s">
        <v>256</v>
      </c>
      <c r="C115" s="19" t="s">
        <v>251</v>
      </c>
      <c r="H115" s="101" t="s">
        <v>222</v>
      </c>
      <c r="I115" s="19" t="s">
        <v>222</v>
      </c>
      <c r="Q115" s="19" t="s">
        <v>87</v>
      </c>
      <c r="R115" s="19" t="s">
        <v>87</v>
      </c>
      <c r="Y115" s="41"/>
    </row>
    <row r="116" spans="2:25">
      <c r="B116" s="101" t="s">
        <v>257</v>
      </c>
      <c r="C116" s="19" t="s">
        <v>252</v>
      </c>
      <c r="H116" s="101" t="s">
        <v>267</v>
      </c>
      <c r="I116" s="19" t="s">
        <v>267</v>
      </c>
      <c r="Q116" s="19" t="s">
        <v>88</v>
      </c>
      <c r="R116" s="19" t="s">
        <v>88</v>
      </c>
      <c r="Y116" s="41"/>
    </row>
    <row r="117" spans="2:25">
      <c r="B117" s="101" t="s">
        <v>212</v>
      </c>
      <c r="C117" s="19" t="s">
        <v>256</v>
      </c>
      <c r="H117" s="101" t="s">
        <v>268</v>
      </c>
      <c r="I117" s="19" t="s">
        <v>268</v>
      </c>
      <c r="Q117" s="19" t="s">
        <v>199</v>
      </c>
      <c r="R117" s="19" t="s">
        <v>199</v>
      </c>
      <c r="Y117" s="41"/>
    </row>
    <row r="118" spans="2:25">
      <c r="B118" s="101" t="s">
        <v>308</v>
      </c>
      <c r="C118" s="19" t="s">
        <v>257</v>
      </c>
      <c r="H118" s="101" t="s">
        <v>145</v>
      </c>
      <c r="I118" s="19" t="s">
        <v>105</v>
      </c>
      <c r="Q118" s="19" t="s">
        <v>297</v>
      </c>
      <c r="R118" s="19" t="s">
        <v>91</v>
      </c>
      <c r="Y118" s="41"/>
    </row>
    <row r="119" spans="2:25">
      <c r="B119" s="101" t="s">
        <v>136</v>
      </c>
      <c r="C119" s="19" t="s">
        <v>297</v>
      </c>
      <c r="H119" s="101" t="s">
        <v>230</v>
      </c>
      <c r="I119" s="19" t="s">
        <v>145</v>
      </c>
      <c r="Q119" s="19" t="s">
        <v>91</v>
      </c>
      <c r="R119" s="19" t="s">
        <v>93</v>
      </c>
      <c r="Y119" s="41"/>
    </row>
    <row r="120" spans="2:25">
      <c r="B120" s="101" t="s">
        <v>223</v>
      </c>
      <c r="C120" s="19" t="s">
        <v>212</v>
      </c>
      <c r="H120" s="101" t="s">
        <v>233</v>
      </c>
      <c r="I120" s="19" t="s">
        <v>230</v>
      </c>
      <c r="Q120" s="19" t="s">
        <v>92</v>
      </c>
      <c r="R120" s="19" t="s">
        <v>94</v>
      </c>
      <c r="Y120" s="41"/>
    </row>
    <row r="121" spans="2:25">
      <c r="B121" s="101" t="s">
        <v>229</v>
      </c>
      <c r="C121" s="19" t="s">
        <v>308</v>
      </c>
      <c r="I121" s="19" t="s">
        <v>233</v>
      </c>
      <c r="Q121" s="19" t="s">
        <v>93</v>
      </c>
      <c r="R121" s="19" t="s">
        <v>263</v>
      </c>
      <c r="Y121" s="41"/>
    </row>
    <row r="122" spans="2:25">
      <c r="B122" s="101" t="s">
        <v>108</v>
      </c>
      <c r="C122" s="19" t="s">
        <v>92</v>
      </c>
      <c r="Q122" s="19" t="s">
        <v>94</v>
      </c>
      <c r="R122" s="19" t="s">
        <v>100</v>
      </c>
      <c r="Y122" s="41"/>
    </row>
    <row r="123" spans="2:25">
      <c r="B123" s="101" t="s">
        <v>146</v>
      </c>
      <c r="C123" s="19" t="s">
        <v>136</v>
      </c>
      <c r="Q123" s="19" t="s">
        <v>263</v>
      </c>
      <c r="R123" s="19" t="s">
        <v>102</v>
      </c>
      <c r="Y123" s="41"/>
    </row>
    <row r="124" spans="2:25">
      <c r="B124" s="101" t="s">
        <v>112</v>
      </c>
      <c r="C124" s="19" t="s">
        <v>223</v>
      </c>
      <c r="Q124" s="19" t="s">
        <v>100</v>
      </c>
      <c r="R124" s="19" t="s">
        <v>309</v>
      </c>
      <c r="Y124" s="41"/>
    </row>
    <row r="125" spans="2:25">
      <c r="B125" s="101" t="s">
        <v>147</v>
      </c>
      <c r="C125" s="19" t="s">
        <v>229</v>
      </c>
      <c r="Q125" s="19" t="s">
        <v>102</v>
      </c>
      <c r="R125" s="19" t="s">
        <v>103</v>
      </c>
      <c r="Y125" s="41"/>
    </row>
    <row r="126" spans="2:25">
      <c r="B126" s="101" t="s">
        <v>113</v>
      </c>
      <c r="C126" s="19" t="s">
        <v>108</v>
      </c>
      <c r="Q126" s="19" t="s">
        <v>309</v>
      </c>
      <c r="R126" s="19" t="s">
        <v>106</v>
      </c>
      <c r="Y126" s="41"/>
    </row>
    <row r="127" spans="2:25">
      <c r="C127" s="19" t="s">
        <v>146</v>
      </c>
      <c r="Q127" s="19" t="s">
        <v>103</v>
      </c>
      <c r="Y127" s="41"/>
    </row>
    <row r="128" spans="2:25">
      <c r="C128" s="19" t="s">
        <v>112</v>
      </c>
      <c r="Q128" s="19" t="s">
        <v>105</v>
      </c>
      <c r="Y128" s="41"/>
    </row>
    <row r="129" spans="1:25">
      <c r="C129" s="19" t="s">
        <v>147</v>
      </c>
      <c r="Q129" s="19" t="s">
        <v>148</v>
      </c>
      <c r="Y129" s="41"/>
    </row>
    <row r="130" spans="1:25">
      <c r="C130" s="19" t="s">
        <v>148</v>
      </c>
      <c r="Q130" s="19" t="s">
        <v>149</v>
      </c>
      <c r="Y130" s="41"/>
    </row>
    <row r="131" spans="1:25">
      <c r="C131" s="19" t="s">
        <v>149</v>
      </c>
      <c r="Q131" s="19" t="s">
        <v>150</v>
      </c>
      <c r="Y131" s="41"/>
    </row>
    <row r="132" spans="1:25">
      <c r="C132" s="19" t="s">
        <v>150</v>
      </c>
      <c r="Y132" s="41"/>
    </row>
    <row r="133" spans="1:25">
      <c r="C133" s="19" t="s">
        <v>113</v>
      </c>
      <c r="Y133" s="41"/>
    </row>
    <row r="134" spans="1:25">
      <c r="Y134" s="41"/>
    </row>
    <row r="135" spans="1:25" ht="15.75" thickBo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42"/>
    </row>
    <row r="136" spans="1:25">
      <c r="Y136" s="99"/>
    </row>
    <row r="137" spans="1:25">
      <c r="Y137" s="41"/>
    </row>
    <row r="138" spans="1:25">
      <c r="B138" s="275" t="s">
        <v>293</v>
      </c>
      <c r="C138" s="275"/>
      <c r="E138" s="275" t="s">
        <v>292</v>
      </c>
      <c r="F138" s="275"/>
      <c r="H138" s="275" t="s">
        <v>296</v>
      </c>
      <c r="I138" s="275"/>
      <c r="K138" s="275" t="s">
        <v>295</v>
      </c>
      <c r="L138" s="275"/>
      <c r="N138" s="275" t="s">
        <v>294</v>
      </c>
      <c r="O138" s="275"/>
      <c r="Q138" s="275" t="s">
        <v>291</v>
      </c>
      <c r="R138" s="275"/>
      <c r="T138" s="275" t="s">
        <v>335</v>
      </c>
      <c r="U138" s="275"/>
      <c r="Y138" s="41"/>
    </row>
    <row r="139" spans="1:25">
      <c r="B139" s="30" t="str">
        <f>"Spinglass "&amp;"("&amp;COUNTA(B140:B140)&amp;")"</f>
        <v>Spinglass (1)</v>
      </c>
      <c r="C139" s="30" t="str">
        <f>"Louvain "&amp;"("&amp;COUNTA(C140:C140)&amp;")"</f>
        <v>Louvain (0)</v>
      </c>
      <c r="E139" s="30" t="str">
        <f>"Spinglass "&amp;"("&amp;COUNTA(E140:E146)&amp;")"</f>
        <v>Spinglass (7)</v>
      </c>
      <c r="F139" s="30" t="str">
        <f>"Louvain "&amp;"("&amp;COUNTA(F140:F163)&amp;")"</f>
        <v>Louvain (24)</v>
      </c>
      <c r="H139" s="30" t="str">
        <f>"Spinglass "&amp;"("&amp;COUNTA(H140:H179)&amp;")"</f>
        <v>Spinglass (40)</v>
      </c>
      <c r="I139" s="30" t="str">
        <f>"Louvain "&amp;"("&amp;COUNTA(I140:I176)&amp;")"</f>
        <v>Louvain (37)</v>
      </c>
      <c r="K139" s="30" t="str">
        <f>"Spinglass "&amp;"("&amp;COUNTA(K140:K181)&amp;")"</f>
        <v>Spinglass (42)</v>
      </c>
      <c r="L139" s="30" t="str">
        <f>"Louvain "&amp;"("&amp;COUNTA(L140:L166)&amp;")"</f>
        <v>Louvain (27)</v>
      </c>
      <c r="N139" s="30" t="str">
        <f>"Spinglass "&amp;"("&amp;COUNTA(N140:N148)&amp;")"</f>
        <v>Spinglass (9)</v>
      </c>
      <c r="O139" s="30" t="str">
        <f>"Louvain "&amp;"("&amp;COUNTA(O140:O149)&amp;")"</f>
        <v>Louvain (10)</v>
      </c>
      <c r="Q139" s="30" t="str">
        <f>"Spinglass "&amp;"("&amp;COUNTA(Q140:Q156)&amp;")"</f>
        <v>Spinglass (17)</v>
      </c>
      <c r="R139" s="30" t="str">
        <f>"Louvain "&amp;"("&amp;COUNTA(R140:R156)&amp;")"</f>
        <v>Louvain (17)</v>
      </c>
      <c r="T139" s="30" t="str">
        <f>"Spinglass "&amp;"("&amp;COUNTA(T140:T159)&amp;")"</f>
        <v>Spinglass (20)</v>
      </c>
      <c r="U139" s="30" t="str">
        <f>"Louvain "&amp;"("&amp;COUNTA(U140:U160)&amp;")"</f>
        <v>Louvain (21)</v>
      </c>
      <c r="Y139" s="41"/>
    </row>
    <row r="140" spans="1:25">
      <c r="B140" s="19" t="s">
        <v>308</v>
      </c>
      <c r="C140" s="1"/>
      <c r="E140" s="101" t="s">
        <v>234</v>
      </c>
      <c r="F140" s="19" t="s">
        <v>59</v>
      </c>
      <c r="H140" s="19" t="s">
        <v>171</v>
      </c>
      <c r="I140" s="19" t="s">
        <v>56</v>
      </c>
      <c r="K140" s="19" t="s">
        <v>56</v>
      </c>
      <c r="L140" s="19" t="s">
        <v>57</v>
      </c>
      <c r="N140" s="101" t="s">
        <v>152</v>
      </c>
      <c r="O140" s="19" t="s">
        <v>152</v>
      </c>
      <c r="Q140" s="19" t="s">
        <v>46</v>
      </c>
      <c r="R140" s="19" t="s">
        <v>46</v>
      </c>
      <c r="T140" s="101" t="s">
        <v>235</v>
      </c>
      <c r="U140" s="19" t="s">
        <v>235</v>
      </c>
      <c r="Y140" s="41"/>
    </row>
    <row r="141" spans="1:25">
      <c r="E141" s="101" t="s">
        <v>237</v>
      </c>
      <c r="F141" s="19" t="s">
        <v>61</v>
      </c>
      <c r="H141" s="19" t="s">
        <v>115</v>
      </c>
      <c r="I141" s="19" t="s">
        <v>171</v>
      </c>
      <c r="K141" s="19" t="s">
        <v>57</v>
      </c>
      <c r="L141" s="19" t="s">
        <v>63</v>
      </c>
      <c r="N141" s="101" t="s">
        <v>126</v>
      </c>
      <c r="O141" s="19" t="s">
        <v>124</v>
      </c>
      <c r="Q141" s="19" t="s">
        <v>47</v>
      </c>
      <c r="R141" s="19" t="s">
        <v>47</v>
      </c>
      <c r="T141" s="101" t="s">
        <v>239</v>
      </c>
      <c r="U141" s="19" t="s">
        <v>239</v>
      </c>
      <c r="Y141" s="41"/>
    </row>
    <row r="142" spans="1:25">
      <c r="E142" s="101" t="s">
        <v>248</v>
      </c>
      <c r="F142" s="19" t="s">
        <v>234</v>
      </c>
      <c r="H142" s="19" t="s">
        <v>116</v>
      </c>
      <c r="I142" s="19" t="s">
        <v>60</v>
      </c>
      <c r="K142" s="19" t="s">
        <v>59</v>
      </c>
      <c r="L142" s="19" t="s">
        <v>67</v>
      </c>
      <c r="N142" s="101" t="s">
        <v>85</v>
      </c>
      <c r="O142" s="19" t="s">
        <v>126</v>
      </c>
      <c r="Q142" s="19" t="s">
        <v>156</v>
      </c>
      <c r="R142" s="19" t="s">
        <v>156</v>
      </c>
      <c r="T142" s="101" t="s">
        <v>241</v>
      </c>
      <c r="U142" s="19" t="s">
        <v>241</v>
      </c>
      <c r="Y142" s="41"/>
    </row>
    <row r="143" spans="1:25">
      <c r="E143" s="101" t="s">
        <v>249</v>
      </c>
      <c r="F143" s="19" t="s">
        <v>64</v>
      </c>
      <c r="H143" s="19" t="s">
        <v>174</v>
      </c>
      <c r="I143" s="19" t="s">
        <v>116</v>
      </c>
      <c r="K143" s="19" t="s">
        <v>60</v>
      </c>
      <c r="L143" s="19" t="s">
        <v>115</v>
      </c>
      <c r="N143" s="101" t="s">
        <v>160</v>
      </c>
      <c r="O143" s="19" t="s">
        <v>85</v>
      </c>
      <c r="Q143" s="19" t="s">
        <v>157</v>
      </c>
      <c r="R143" s="19" t="s">
        <v>157</v>
      </c>
      <c r="T143" s="101" t="s">
        <v>242</v>
      </c>
      <c r="U143" s="19" t="s">
        <v>242</v>
      </c>
      <c r="Y143" s="41"/>
    </row>
    <row r="144" spans="1:25">
      <c r="E144" s="101" t="s">
        <v>262</v>
      </c>
      <c r="F144" s="19" t="s">
        <v>68</v>
      </c>
      <c r="H144" s="19" t="s">
        <v>178</v>
      </c>
      <c r="I144" s="19" t="s">
        <v>174</v>
      </c>
      <c r="K144" s="19" t="s">
        <v>61</v>
      </c>
      <c r="L144" s="19" t="s">
        <v>155</v>
      </c>
      <c r="N144" s="101" t="s">
        <v>137</v>
      </c>
      <c r="O144" s="19" t="s">
        <v>160</v>
      </c>
      <c r="Q144" s="19" t="s">
        <v>191</v>
      </c>
      <c r="R144" s="19" t="s">
        <v>191</v>
      </c>
      <c r="T144" s="101" t="s">
        <v>243</v>
      </c>
      <c r="U144" s="19" t="s">
        <v>243</v>
      </c>
      <c r="Y144" s="41"/>
    </row>
    <row r="145" spans="5:25">
      <c r="E145" s="101" t="s">
        <v>266</v>
      </c>
      <c r="F145" s="19" t="s">
        <v>70</v>
      </c>
      <c r="H145" s="19" t="s">
        <v>120</v>
      </c>
      <c r="I145" s="19" t="s">
        <v>178</v>
      </c>
      <c r="K145" s="19" t="s">
        <v>63</v>
      </c>
      <c r="L145" s="19" t="s">
        <v>76</v>
      </c>
      <c r="N145" s="101" t="s">
        <v>138</v>
      </c>
      <c r="O145" s="19" t="s">
        <v>138</v>
      </c>
      <c r="Q145" s="19" t="s">
        <v>48</v>
      </c>
      <c r="R145" s="19" t="s">
        <v>48</v>
      </c>
      <c r="T145" s="101" t="s">
        <v>250</v>
      </c>
      <c r="U145" s="19" t="s">
        <v>250</v>
      </c>
      <c r="Y145" s="41"/>
    </row>
    <row r="146" spans="5:25">
      <c r="E146" s="101" t="s">
        <v>267</v>
      </c>
      <c r="F146" s="19" t="s">
        <v>71</v>
      </c>
      <c r="H146" s="19" t="s">
        <v>180</v>
      </c>
      <c r="I146" s="19" t="s">
        <v>120</v>
      </c>
      <c r="K146" s="19" t="s">
        <v>64</v>
      </c>
      <c r="L146" s="19" t="s">
        <v>118</v>
      </c>
      <c r="N146" s="101" t="s">
        <v>97</v>
      </c>
      <c r="O146" s="19" t="s">
        <v>97</v>
      </c>
      <c r="Q146" s="19" t="s">
        <v>49</v>
      </c>
      <c r="R146" s="19" t="s">
        <v>49</v>
      </c>
      <c r="T146" s="101" t="s">
        <v>253</v>
      </c>
      <c r="U146" s="19" t="s">
        <v>253</v>
      </c>
      <c r="Y146" s="41"/>
    </row>
    <row r="147" spans="5:25">
      <c r="F147" s="19" t="s">
        <v>72</v>
      </c>
      <c r="H147" s="19" t="s">
        <v>240</v>
      </c>
      <c r="I147" s="19" t="s">
        <v>180</v>
      </c>
      <c r="K147" s="19" t="s">
        <v>67</v>
      </c>
      <c r="L147" s="19" t="s">
        <v>77</v>
      </c>
      <c r="N147" s="101" t="s">
        <v>106</v>
      </c>
      <c r="O147" s="19" t="s">
        <v>106</v>
      </c>
      <c r="Q147" s="19" t="s">
        <v>50</v>
      </c>
      <c r="R147" s="19" t="s">
        <v>50</v>
      </c>
      <c r="T147" s="101" t="s">
        <v>254</v>
      </c>
      <c r="U147" s="19" t="s">
        <v>254</v>
      </c>
      <c r="Y147" s="41"/>
    </row>
    <row r="148" spans="5:25">
      <c r="F148" s="19" t="s">
        <v>73</v>
      </c>
      <c r="H148" s="19" t="s">
        <v>184</v>
      </c>
      <c r="I148" s="19" t="s">
        <v>240</v>
      </c>
      <c r="K148" s="19" t="s">
        <v>68</v>
      </c>
      <c r="L148" s="19" t="s">
        <v>78</v>
      </c>
      <c r="N148" s="101" t="s">
        <v>168</v>
      </c>
      <c r="O148" s="19" t="s">
        <v>168</v>
      </c>
      <c r="Q148" s="19" t="s">
        <v>51</v>
      </c>
      <c r="R148" s="19" t="s">
        <v>51</v>
      </c>
      <c r="T148" s="101" t="s">
        <v>255</v>
      </c>
      <c r="U148" s="19" t="s">
        <v>255</v>
      </c>
      <c r="Y148" s="41"/>
    </row>
    <row r="149" spans="5:25">
      <c r="F149" s="19" t="s">
        <v>74</v>
      </c>
      <c r="H149" s="19" t="s">
        <v>185</v>
      </c>
      <c r="I149" s="19" t="s">
        <v>184</v>
      </c>
      <c r="K149" s="19" t="s">
        <v>70</v>
      </c>
      <c r="L149" s="19" t="s">
        <v>79</v>
      </c>
      <c r="O149" s="19" t="s">
        <v>113</v>
      </c>
      <c r="Q149" s="19" t="s">
        <v>162</v>
      </c>
      <c r="R149" s="19" t="s">
        <v>162</v>
      </c>
      <c r="T149" s="101" t="s">
        <v>90</v>
      </c>
      <c r="U149" s="19" t="s">
        <v>90</v>
      </c>
      <c r="Y149" s="41"/>
    </row>
    <row r="150" spans="5:25">
      <c r="F150" s="19" t="s">
        <v>75</v>
      </c>
      <c r="H150" s="19" t="s">
        <v>189</v>
      </c>
      <c r="I150" s="19" t="s">
        <v>185</v>
      </c>
      <c r="K150" s="19" t="s">
        <v>71</v>
      </c>
      <c r="L150" s="19" t="s">
        <v>82</v>
      </c>
      <c r="Q150" s="19" t="s">
        <v>210</v>
      </c>
      <c r="R150" s="19" t="s">
        <v>210</v>
      </c>
      <c r="T150" s="101" t="s">
        <v>258</v>
      </c>
      <c r="U150" s="19" t="s">
        <v>258</v>
      </c>
      <c r="Y150" s="41"/>
    </row>
    <row r="151" spans="5:25">
      <c r="F151" s="19" t="s">
        <v>237</v>
      </c>
      <c r="H151" s="19" t="s">
        <v>124</v>
      </c>
      <c r="I151" s="19" t="s">
        <v>189</v>
      </c>
      <c r="K151" s="19" t="s">
        <v>155</v>
      </c>
      <c r="L151" s="19" t="s">
        <v>125</v>
      </c>
      <c r="Q151" s="19" t="s">
        <v>53</v>
      </c>
      <c r="R151" s="19" t="s">
        <v>53</v>
      </c>
      <c r="T151" s="101" t="s">
        <v>259</v>
      </c>
      <c r="U151" s="19" t="s">
        <v>259</v>
      </c>
      <c r="Y151" s="41"/>
    </row>
    <row r="152" spans="5:25">
      <c r="F152" s="19" t="s">
        <v>305</v>
      </c>
      <c r="H152" s="19" t="s">
        <v>82</v>
      </c>
      <c r="I152" s="19" t="s">
        <v>244</v>
      </c>
      <c r="K152" s="19" t="s">
        <v>72</v>
      </c>
      <c r="L152" s="19" t="s">
        <v>84</v>
      </c>
      <c r="Q152" s="19" t="s">
        <v>54</v>
      </c>
      <c r="R152" s="19" t="s">
        <v>54</v>
      </c>
      <c r="T152" s="101" t="s">
        <v>260</v>
      </c>
      <c r="U152" s="19" t="s">
        <v>260</v>
      </c>
      <c r="Y152" s="41"/>
    </row>
    <row r="153" spans="5:25">
      <c r="F153" s="19" t="s">
        <v>81</v>
      </c>
      <c r="H153" s="19" t="s">
        <v>244</v>
      </c>
      <c r="I153" s="19" t="s">
        <v>245</v>
      </c>
      <c r="K153" s="19" t="s">
        <v>73</v>
      </c>
      <c r="L153" s="19" t="s">
        <v>87</v>
      </c>
      <c r="Q153" s="19" t="s">
        <v>218</v>
      </c>
      <c r="R153" s="19" t="s">
        <v>218</v>
      </c>
      <c r="T153" s="101" t="s">
        <v>261</v>
      </c>
      <c r="U153" s="19" t="s">
        <v>261</v>
      </c>
      <c r="Y153" s="41"/>
    </row>
    <row r="154" spans="5:25">
      <c r="F154" s="19" t="s">
        <v>86</v>
      </c>
      <c r="H154" s="19" t="s">
        <v>125</v>
      </c>
      <c r="I154" s="19" t="s">
        <v>133</v>
      </c>
      <c r="K154" s="19" t="s">
        <v>74</v>
      </c>
      <c r="L154" s="19" t="s">
        <v>198</v>
      </c>
      <c r="Q154" s="19" t="s">
        <v>165</v>
      </c>
      <c r="R154" s="19" t="s">
        <v>165</v>
      </c>
      <c r="T154" s="101" t="s">
        <v>265</v>
      </c>
      <c r="U154" s="19" t="s">
        <v>137</v>
      </c>
      <c r="Y154" s="41"/>
    </row>
    <row r="155" spans="5:25">
      <c r="F155" s="19" t="s">
        <v>88</v>
      </c>
      <c r="H155" s="19" t="s">
        <v>245</v>
      </c>
      <c r="I155" s="19" t="s">
        <v>193</v>
      </c>
      <c r="K155" s="19" t="s">
        <v>75</v>
      </c>
      <c r="L155" s="19" t="s">
        <v>199</v>
      </c>
      <c r="Q155" s="19" t="s">
        <v>55</v>
      </c>
      <c r="R155" s="19" t="s">
        <v>55</v>
      </c>
      <c r="T155" s="101" t="s">
        <v>222</v>
      </c>
      <c r="U155" s="19" t="s">
        <v>265</v>
      </c>
      <c r="Y155" s="41"/>
    </row>
    <row r="156" spans="5:25">
      <c r="F156" s="19" t="s">
        <v>248</v>
      </c>
      <c r="H156" s="19" t="s">
        <v>133</v>
      </c>
      <c r="I156" s="19" t="s">
        <v>194</v>
      </c>
      <c r="K156" s="19" t="s">
        <v>76</v>
      </c>
      <c r="L156" s="19" t="s">
        <v>297</v>
      </c>
      <c r="Q156" s="19" t="s">
        <v>167</v>
      </c>
      <c r="R156" s="19" t="s">
        <v>167</v>
      </c>
      <c r="T156" s="101" t="s">
        <v>268</v>
      </c>
      <c r="U156" s="19" t="s">
        <v>222</v>
      </c>
      <c r="Y156" s="41"/>
    </row>
    <row r="157" spans="5:25">
      <c r="F157" s="19" t="s">
        <v>249</v>
      </c>
      <c r="H157" s="19" t="s">
        <v>193</v>
      </c>
      <c r="I157" s="19" t="s">
        <v>195</v>
      </c>
      <c r="K157" s="19" t="s">
        <v>118</v>
      </c>
      <c r="L157" s="19" t="s">
        <v>91</v>
      </c>
      <c r="T157" s="101" t="s">
        <v>145</v>
      </c>
      <c r="U157" s="19" t="s">
        <v>268</v>
      </c>
      <c r="Y157" s="41"/>
    </row>
    <row r="158" spans="5:25">
      <c r="F158" s="19" t="s">
        <v>94</v>
      </c>
      <c r="H158" s="19" t="s">
        <v>194</v>
      </c>
      <c r="I158" s="19" t="s">
        <v>197</v>
      </c>
      <c r="K158" s="19" t="s">
        <v>305</v>
      </c>
      <c r="L158" s="19" t="s">
        <v>92</v>
      </c>
      <c r="T158" s="101" t="s">
        <v>230</v>
      </c>
      <c r="U158" s="19" t="s">
        <v>145</v>
      </c>
      <c r="Y158" s="41"/>
    </row>
    <row r="159" spans="5:25">
      <c r="F159" s="19" t="s">
        <v>262</v>
      </c>
      <c r="H159" s="19" t="s">
        <v>195</v>
      </c>
      <c r="I159" s="19" t="s">
        <v>205</v>
      </c>
      <c r="K159" s="19" t="s">
        <v>77</v>
      </c>
      <c r="L159" s="19" t="s">
        <v>93</v>
      </c>
      <c r="T159" s="101" t="s">
        <v>233</v>
      </c>
      <c r="U159" s="19" t="s">
        <v>230</v>
      </c>
      <c r="Y159" s="41"/>
    </row>
    <row r="160" spans="5:25">
      <c r="F160" s="19" t="s">
        <v>263</v>
      </c>
      <c r="H160" s="19" t="s">
        <v>197</v>
      </c>
      <c r="I160" s="19" t="s">
        <v>251</v>
      </c>
      <c r="K160" s="19" t="s">
        <v>78</v>
      </c>
      <c r="L160" s="19" t="s">
        <v>100</v>
      </c>
      <c r="U160" s="19" t="s">
        <v>233</v>
      </c>
      <c r="Y160" s="41"/>
    </row>
    <row r="161" spans="6:25">
      <c r="F161" s="19" t="s">
        <v>266</v>
      </c>
      <c r="H161" s="19" t="s">
        <v>198</v>
      </c>
      <c r="I161" s="19" t="s">
        <v>252</v>
      </c>
      <c r="K161" s="19" t="s">
        <v>79</v>
      </c>
      <c r="L161" s="19" t="s">
        <v>102</v>
      </c>
      <c r="Y161" s="41"/>
    </row>
    <row r="162" spans="6:25">
      <c r="F162" s="19" t="s">
        <v>267</v>
      </c>
      <c r="H162" s="19" t="s">
        <v>205</v>
      </c>
      <c r="I162" s="19" t="s">
        <v>256</v>
      </c>
      <c r="K162" s="19" t="s">
        <v>81</v>
      </c>
      <c r="L162" s="19" t="s">
        <v>309</v>
      </c>
      <c r="Y162" s="41"/>
    </row>
    <row r="163" spans="6:25">
      <c r="F163" s="19" t="s">
        <v>105</v>
      </c>
      <c r="H163" s="19" t="s">
        <v>251</v>
      </c>
      <c r="I163" s="19" t="s">
        <v>257</v>
      </c>
      <c r="K163" s="19" t="s">
        <v>84</v>
      </c>
      <c r="L163" s="19" t="s">
        <v>103</v>
      </c>
      <c r="Y163" s="41"/>
    </row>
    <row r="164" spans="6:25">
      <c r="H164" s="19" t="s">
        <v>252</v>
      </c>
      <c r="I164" s="19" t="s">
        <v>209</v>
      </c>
      <c r="K164" s="19" t="s">
        <v>86</v>
      </c>
      <c r="L164" s="19" t="s">
        <v>148</v>
      </c>
      <c r="Y164" s="41"/>
    </row>
    <row r="165" spans="6:25">
      <c r="H165" s="19" t="s">
        <v>256</v>
      </c>
      <c r="I165" s="19" t="s">
        <v>211</v>
      </c>
      <c r="K165" s="19" t="s">
        <v>87</v>
      </c>
      <c r="L165" s="19" t="s">
        <v>149</v>
      </c>
      <c r="Y165" s="41"/>
    </row>
    <row r="166" spans="6:25">
      <c r="H166" s="19" t="s">
        <v>257</v>
      </c>
      <c r="I166" s="19" t="s">
        <v>212</v>
      </c>
      <c r="K166" s="19" t="s">
        <v>88</v>
      </c>
      <c r="L166" s="19" t="s">
        <v>150</v>
      </c>
      <c r="Y166" s="41"/>
    </row>
    <row r="167" spans="6:25">
      <c r="H167" s="19" t="s">
        <v>209</v>
      </c>
      <c r="I167" s="19" t="s">
        <v>214</v>
      </c>
      <c r="K167" s="19" t="s">
        <v>199</v>
      </c>
      <c r="Y167" s="41"/>
    </row>
    <row r="168" spans="6:25">
      <c r="H168" s="19" t="s">
        <v>211</v>
      </c>
      <c r="I168" s="19" t="s">
        <v>308</v>
      </c>
      <c r="K168" s="19" t="s">
        <v>297</v>
      </c>
      <c r="Y168" s="41"/>
    </row>
    <row r="169" spans="6:25">
      <c r="H169" s="19" t="s">
        <v>212</v>
      </c>
      <c r="I169" s="19" t="s">
        <v>136</v>
      </c>
      <c r="K169" s="19" t="s">
        <v>91</v>
      </c>
      <c r="Y169" s="41"/>
    </row>
    <row r="170" spans="6:25">
      <c r="H170" s="19" t="s">
        <v>214</v>
      </c>
      <c r="I170" s="19" t="s">
        <v>223</v>
      </c>
      <c r="K170" s="19" t="s">
        <v>92</v>
      </c>
      <c r="Y170" s="41"/>
    </row>
    <row r="171" spans="6:25">
      <c r="H171" s="19" t="s">
        <v>136</v>
      </c>
      <c r="I171" s="19" t="s">
        <v>229</v>
      </c>
      <c r="K171" s="19" t="s">
        <v>93</v>
      </c>
      <c r="Y171" s="41"/>
    </row>
    <row r="172" spans="6:25">
      <c r="H172" s="19" t="s">
        <v>223</v>
      </c>
      <c r="I172" s="19" t="s">
        <v>108</v>
      </c>
      <c r="K172" s="19" t="s">
        <v>94</v>
      </c>
      <c r="Y172" s="41"/>
    </row>
    <row r="173" spans="6:25">
      <c r="H173" s="19" t="s">
        <v>229</v>
      </c>
      <c r="I173" s="19" t="s">
        <v>146</v>
      </c>
      <c r="K173" s="19" t="s">
        <v>263</v>
      </c>
      <c r="Y173" s="41"/>
    </row>
    <row r="174" spans="6:25">
      <c r="H174" s="19" t="s">
        <v>108</v>
      </c>
      <c r="I174" s="19" t="s">
        <v>112</v>
      </c>
      <c r="K174" s="19" t="s">
        <v>100</v>
      </c>
      <c r="Y174" s="41"/>
    </row>
    <row r="175" spans="6:25">
      <c r="H175" s="19" t="s">
        <v>146</v>
      </c>
      <c r="I175" s="19" t="s">
        <v>147</v>
      </c>
      <c r="K175" s="19" t="s">
        <v>102</v>
      </c>
      <c r="Y175" s="41"/>
    </row>
    <row r="176" spans="6:25">
      <c r="H176" s="19" t="s">
        <v>112</v>
      </c>
      <c r="I176" s="19" t="s">
        <v>232</v>
      </c>
      <c r="K176" s="19" t="s">
        <v>309</v>
      </c>
      <c r="Y176" s="41"/>
    </row>
    <row r="177" spans="1:25">
      <c r="H177" s="19" t="s">
        <v>147</v>
      </c>
      <c r="K177" s="19" t="s">
        <v>103</v>
      </c>
      <c r="Y177" s="41"/>
    </row>
    <row r="178" spans="1:25">
      <c r="H178" s="19" t="s">
        <v>232</v>
      </c>
      <c r="K178" s="19" t="s">
        <v>105</v>
      </c>
      <c r="Y178" s="41"/>
    </row>
    <row r="179" spans="1:25">
      <c r="H179" s="19" t="s">
        <v>113</v>
      </c>
      <c r="K179" s="19" t="s">
        <v>148</v>
      </c>
      <c r="Y179" s="41"/>
    </row>
    <row r="180" spans="1:25">
      <c r="K180" s="19" t="s">
        <v>149</v>
      </c>
      <c r="Y180" s="41"/>
    </row>
    <row r="181" spans="1:25">
      <c r="K181" s="19" t="s">
        <v>150</v>
      </c>
      <c r="Y181" s="41"/>
    </row>
    <row r="182" spans="1:25">
      <c r="Y182" s="41"/>
    </row>
    <row r="183" spans="1:25" ht="15.75" thickBo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42"/>
    </row>
  </sheetData>
  <mergeCells count="27">
    <mergeCell ref="T138:U138"/>
    <mergeCell ref="B138:C138"/>
    <mergeCell ref="E138:F138"/>
    <mergeCell ref="H138:I138"/>
    <mergeCell ref="K138:L138"/>
    <mergeCell ref="N138:O138"/>
    <mergeCell ref="Q138:R138"/>
    <mergeCell ref="T46:U46"/>
    <mergeCell ref="W46:X46"/>
    <mergeCell ref="B91:C91"/>
    <mergeCell ref="E91:F91"/>
    <mergeCell ref="H91:I91"/>
    <mergeCell ref="K91:L91"/>
    <mergeCell ref="N91:O91"/>
    <mergeCell ref="Q91:R91"/>
    <mergeCell ref="B46:C46"/>
    <mergeCell ref="E46:F46"/>
    <mergeCell ref="H46:I46"/>
    <mergeCell ref="K46:L46"/>
    <mergeCell ref="N46:O46"/>
    <mergeCell ref="Q46:R46"/>
    <mergeCell ref="Q3:R3"/>
    <mergeCell ref="B3:C3"/>
    <mergeCell ref="E3:F3"/>
    <mergeCell ref="H3:I3"/>
    <mergeCell ref="K3:L3"/>
    <mergeCell ref="N3:O3"/>
  </mergeCells>
  <conditionalFormatting sqref="B5:C35">
    <cfRule type="uniqueValues" dxfId="26" priority="27"/>
  </conditionalFormatting>
  <conditionalFormatting sqref="E5:F41">
    <cfRule type="uniqueValues" dxfId="25" priority="26"/>
  </conditionalFormatting>
  <conditionalFormatting sqref="H5:I30">
    <cfRule type="uniqueValues" dxfId="24" priority="25"/>
  </conditionalFormatting>
  <conditionalFormatting sqref="K5:L23">
    <cfRule type="uniqueValues" dxfId="23" priority="24"/>
  </conditionalFormatting>
  <conditionalFormatting sqref="N5:O16">
    <cfRule type="uniqueValues" dxfId="22" priority="23"/>
  </conditionalFormatting>
  <conditionalFormatting sqref="Q5:R41">
    <cfRule type="uniqueValues" dxfId="21" priority="22"/>
  </conditionalFormatting>
  <conditionalFormatting sqref="B48:C77">
    <cfRule type="uniqueValues" dxfId="20" priority="21"/>
  </conditionalFormatting>
  <conditionalFormatting sqref="E48:F58">
    <cfRule type="uniqueValues" dxfId="19" priority="20"/>
  </conditionalFormatting>
  <conditionalFormatting sqref="H48:I67">
    <cfRule type="uniqueValues" dxfId="18" priority="19"/>
  </conditionalFormatting>
  <conditionalFormatting sqref="K48:L63">
    <cfRule type="uniqueValues" dxfId="17" priority="18"/>
  </conditionalFormatting>
  <conditionalFormatting sqref="N48:O73">
    <cfRule type="uniqueValues" dxfId="16" priority="17"/>
  </conditionalFormatting>
  <conditionalFormatting sqref="Q48:R50">
    <cfRule type="uniqueValues" dxfId="15" priority="16"/>
  </conditionalFormatting>
  <conditionalFormatting sqref="T48:U86">
    <cfRule type="uniqueValues" dxfId="14" priority="15"/>
  </conditionalFormatting>
  <conditionalFormatting sqref="W48:X49">
    <cfRule type="uniqueValues" dxfId="13" priority="14"/>
  </conditionalFormatting>
  <conditionalFormatting sqref="B93:C133">
    <cfRule type="uniqueValues" dxfId="12" priority="13"/>
  </conditionalFormatting>
  <conditionalFormatting sqref="E93:F100">
    <cfRule type="uniqueValues" dxfId="11" priority="12"/>
  </conditionalFormatting>
  <conditionalFormatting sqref="H93:I121">
    <cfRule type="uniqueValues" dxfId="10" priority="11"/>
  </conditionalFormatting>
  <conditionalFormatting sqref="K93:L111">
    <cfRule type="uniqueValues" dxfId="9" priority="10"/>
  </conditionalFormatting>
  <conditionalFormatting sqref="N93:O102">
    <cfRule type="uniqueValues" dxfId="8" priority="9"/>
  </conditionalFormatting>
  <conditionalFormatting sqref="Q93:R131">
    <cfRule type="uniqueValues" dxfId="7" priority="8"/>
  </conditionalFormatting>
  <conditionalFormatting sqref="B140:C140">
    <cfRule type="uniqueValues" dxfId="6" priority="7"/>
  </conditionalFormatting>
  <conditionalFormatting sqref="E140:F163">
    <cfRule type="uniqueValues" dxfId="5" priority="6"/>
  </conditionalFormatting>
  <conditionalFormatting sqref="H140:I179">
    <cfRule type="uniqueValues" dxfId="4" priority="5"/>
  </conditionalFormatting>
  <conditionalFormatting sqref="K140:L181">
    <cfRule type="uniqueValues" dxfId="3" priority="4"/>
  </conditionalFormatting>
  <conditionalFormatting sqref="N140:O149">
    <cfRule type="uniqueValues" dxfId="2" priority="3"/>
  </conditionalFormatting>
  <conditionalFormatting sqref="Q140:R156">
    <cfRule type="uniqueValues" dxfId="1" priority="2"/>
  </conditionalFormatting>
  <conditionalFormatting sqref="T140:U160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Glossary</vt:lpstr>
      <vt:lpstr>Stats</vt:lpstr>
      <vt:lpstr>Modularity</vt:lpstr>
      <vt:lpstr>Numbers</vt:lpstr>
      <vt:lpstr>Grants</vt:lpstr>
      <vt:lpstr>Topics</vt:lpstr>
      <vt:lpstr>Topics - Current</vt:lpstr>
      <vt:lpstr>Topics - 2010-2000</vt:lpstr>
      <vt:lpstr>Topics - 2000-1990</vt:lpstr>
      <vt:lpstr>Topics!nodes</vt:lpstr>
      <vt:lpstr>Topics!nodes_1</vt:lpstr>
      <vt:lpstr>Topics!nodes_2</vt:lpstr>
      <vt:lpstr>Topics!nodes_3</vt:lpstr>
      <vt:lpstr>Topics!nodes_4</vt:lpstr>
      <vt:lpstr>Topics!nodes_5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2016-08-13T15:59:04Z</dcterms:created>
  <dcterms:modified xsi:type="dcterms:W3CDTF">2016-08-17T16:52:15Z</dcterms:modified>
</cp:coreProperties>
</file>