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activeTab="4"/>
  </bookViews>
  <sheets>
    <sheet name="Glossary" sheetId="8" r:id="rId1"/>
    <sheet name="Stats" sheetId="1" r:id="rId2"/>
    <sheet name="Modularity" sheetId="2" r:id="rId3"/>
    <sheet name="Numbers" sheetId="3" r:id="rId4"/>
    <sheet name="Grants" sheetId="4" r:id="rId5"/>
  </sheets>
  <calcPr calcId="124519"/>
  <fileRecoveryPr autoRecover="0"/>
</workbook>
</file>

<file path=xl/calcChain.xml><?xml version="1.0" encoding="utf-8"?>
<calcChain xmlns="http://schemas.openxmlformats.org/spreadsheetml/2006/main">
  <c r="D109" i="4"/>
  <c r="D108"/>
  <c r="D106"/>
  <c r="D105"/>
  <c r="E105"/>
  <c r="J103"/>
  <c r="J102"/>
  <c r="E103"/>
  <c r="E102"/>
  <c r="D103"/>
  <c r="D102"/>
  <c r="J99"/>
  <c r="E100"/>
  <c r="E99"/>
  <c r="D100"/>
  <c r="D99"/>
  <c r="E97"/>
  <c r="E96"/>
  <c r="D97"/>
  <c r="D96"/>
  <c r="K109"/>
  <c r="K108"/>
  <c r="K106"/>
  <c r="K105"/>
  <c r="K103"/>
  <c r="K102"/>
  <c r="K100"/>
  <c r="K99"/>
  <c r="K97"/>
  <c r="K96"/>
  <c r="J109"/>
  <c r="J108"/>
  <c r="J106"/>
  <c r="J105"/>
  <c r="J100"/>
  <c r="J97"/>
  <c r="J96"/>
  <c r="E109"/>
  <c r="E108"/>
  <c r="E106"/>
  <c r="E72"/>
  <c r="D72"/>
  <c r="D71"/>
  <c r="D69"/>
  <c r="E69"/>
  <c r="E66"/>
  <c r="D66"/>
  <c r="E63"/>
  <c r="D63"/>
  <c r="E60"/>
  <c r="D60"/>
  <c r="E71"/>
  <c r="D68"/>
  <c r="E68"/>
  <c r="E65"/>
  <c r="D65"/>
  <c r="K66"/>
  <c r="J66"/>
  <c r="K69"/>
  <c r="J69"/>
  <c r="K72"/>
  <c r="J72"/>
  <c r="K71"/>
  <c r="J71"/>
  <c r="K68"/>
  <c r="J68"/>
  <c r="K65"/>
  <c r="J65"/>
  <c r="K63"/>
  <c r="J63"/>
  <c r="J60"/>
  <c r="K60"/>
  <c r="K62"/>
  <c r="J62"/>
  <c r="E62"/>
  <c r="D62"/>
  <c r="K59"/>
  <c r="J59"/>
  <c r="E59"/>
  <c r="D59"/>
  <c r="K35"/>
  <c r="K34"/>
  <c r="K32"/>
  <c r="K31"/>
  <c r="K29"/>
  <c r="K28"/>
  <c r="K26"/>
  <c r="K25"/>
  <c r="K23"/>
  <c r="K22"/>
  <c r="J35"/>
  <c r="J34"/>
  <c r="J32"/>
  <c r="J31"/>
  <c r="J29"/>
  <c r="J28"/>
  <c r="J26"/>
  <c r="J25"/>
  <c r="J23"/>
  <c r="J22"/>
  <c r="E35"/>
  <c r="E34"/>
  <c r="D35"/>
  <c r="D34"/>
  <c r="E32"/>
  <c r="E31"/>
  <c r="D32"/>
  <c r="D31"/>
  <c r="E29"/>
  <c r="D29"/>
  <c r="E28"/>
  <c r="D28"/>
  <c r="E26"/>
  <c r="E25"/>
  <c r="D26"/>
  <c r="D25"/>
  <c r="E23"/>
  <c r="E22"/>
  <c r="D23"/>
  <c r="D22"/>
</calcChain>
</file>

<file path=xl/sharedStrings.xml><?xml version="1.0" encoding="utf-8"?>
<sst xmlns="http://schemas.openxmlformats.org/spreadsheetml/2006/main" count="910" uniqueCount="59">
  <si>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</si>
  <si>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</si>
  <si>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</si>
  <si>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</si>
  <si>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</si>
  <si>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</si>
  <si>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</si>
  <si>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</si>
  <si>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</si>
  <si>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</si>
  <si>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</si>
  <si>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</si>
  <si>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</si>
  <si>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</si>
  <si>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</si>
  <si>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</si>
  <si>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</si>
  <si>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</si>
  <si>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</si>
  <si>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</si>
  <si>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</si>
  <si>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</si>
  <si>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</si>
  <si>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</si>
  <si>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</si>
  <si>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wv</t>
  </si>
  <si>
    <t>wnn</t>
  </si>
  <si>
    <t>wnv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</si>
  <si>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</si>
  <si>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</si>
  <si>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</si>
  <si>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</si>
  <si>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</si>
  <si>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</si>
  <si>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</si>
  <si>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</si>
  <si>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</si>
  <si>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</si>
  <si>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</si>
  <si>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</si>
  <si>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</si>
  <si>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&gt; Current</t>
  </si>
  <si>
    <t>&gt; 2010-2000</t>
  </si>
  <si>
    <t>&gt; 2000-1990</t>
  </si>
  <si>
    <t>unweighted</t>
  </si>
  <si>
    <t>C1-10</t>
  </si>
  <si>
    <t>weighted by value of common grants</t>
  </si>
  <si>
    <t>weighted by normalized number of common grants</t>
  </si>
  <si>
    <t>weighted by normalized value of common grants</t>
  </si>
  <si>
    <t>weighted by number of common grants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</si>
  <si>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</si>
  <si>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</si>
  <si>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</si>
  <si>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</si>
  <si>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</si>
  <si>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</si>
  <si>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</si>
  <si>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</si>
  <si>
    <t>Community 1-6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</si>
</sst>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8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8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0" fontId="0" fillId="0" borderId="14" xfId="0" applyBorder="1"/>
    <xf numFmtId="0" fontId="0" fillId="0" borderId="13" xfId="0" applyBorder="1"/>
    <xf numFmtId="0" fontId="1" fillId="4" borderId="10" xfId="0" applyFont="1" applyFill="1" applyBorder="1" applyAlignment="1">
      <alignment horizontal="right"/>
    </xf>
    <xf numFmtId="1" fontId="0" fillId="4" borderId="1" xfId="0" applyNumberFormat="1" applyFill="1" applyBorder="1"/>
    <xf numFmtId="8" fontId="0" fillId="4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1" fontId="0" fillId="4" borderId="2" xfId="0" applyNumberFormat="1" applyFill="1" applyBorder="1"/>
    <xf numFmtId="8" fontId="0" fillId="4" borderId="2" xfId="0" applyNumberFormat="1" applyFill="1" applyBorder="1"/>
    <xf numFmtId="0" fontId="1" fillId="5" borderId="10" xfId="0" applyFont="1" applyFill="1" applyBorder="1" applyAlignment="1">
      <alignment horizontal="right"/>
    </xf>
    <xf numFmtId="1" fontId="0" fillId="5" borderId="1" xfId="0" applyNumberFormat="1" applyFill="1" applyBorder="1"/>
    <xf numFmtId="8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1" fontId="0" fillId="5" borderId="2" xfId="0" applyNumberFormat="1" applyFill="1" applyBorder="1"/>
    <xf numFmtId="8" fontId="0" fillId="5" borderId="2" xfId="0" applyNumberFormat="1" applyFill="1" applyBorder="1"/>
    <xf numFmtId="0" fontId="1" fillId="6" borderId="10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" fontId="0" fillId="6" borderId="2" xfId="0" applyNumberFormat="1" applyFill="1" applyBorder="1"/>
    <xf numFmtId="8" fontId="0" fillId="6" borderId="2" xfId="0" applyNumberFormat="1" applyFill="1" applyBorder="1"/>
    <xf numFmtId="0" fontId="1" fillId="7" borderId="8" xfId="0" applyFont="1" applyFill="1" applyBorder="1" applyAlignment="1">
      <alignment horizontal="right"/>
    </xf>
    <xf numFmtId="8" fontId="0" fillId="7" borderId="1" xfId="0" applyNumberFormat="1" applyFill="1" applyBorder="1"/>
    <xf numFmtId="0" fontId="1" fillId="7" borderId="1" xfId="0" applyFont="1" applyFill="1" applyBorder="1" applyAlignment="1">
      <alignment horizontal="right"/>
    </xf>
    <xf numFmtId="8" fontId="0" fillId="6" borderId="1" xfId="0" applyNumberFormat="1" applyFill="1" applyBorder="1"/>
    <xf numFmtId="0" fontId="1" fillId="7" borderId="3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6" borderId="2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2" fillId="2" borderId="15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" fontId="0" fillId="0" borderId="2" xfId="0" applyNumberFormat="1" applyBorder="1" applyAlignment="1">
      <alignment horizontal="right"/>
    </xf>
    <xf numFmtId="1" fontId="0" fillId="5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6" borderId="2" xfId="0" applyNumberFormat="1" applyFill="1" applyBorder="1" applyAlignment="1"/>
    <xf numFmtId="8" fontId="0" fillId="7" borderId="1" xfId="0" applyNumberFormat="1" applyFill="1" applyBorder="1" applyAlignment="1">
      <alignment horizontal="center"/>
    </xf>
    <xf numFmtId="1" fontId="0" fillId="3" borderId="3" xfId="0" applyNumberFormat="1" applyFill="1" applyBorder="1"/>
    <xf numFmtId="8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0" fontId="1" fillId="0" borderId="0" xfId="0" applyFont="1" applyFill="1" applyBorder="1" applyAlignment="1"/>
    <xf numFmtId="1" fontId="0" fillId="4" borderId="3" xfId="0" applyNumberFormat="1" applyFill="1" applyBorder="1"/>
    <xf numFmtId="8" fontId="0" fillId="4" borderId="3" xfId="0" applyNumberFormat="1" applyFill="1" applyBorder="1"/>
    <xf numFmtId="8" fontId="0" fillId="6" borderId="2" xfId="0" applyNumberFormat="1" applyFill="1" applyBorder="1" applyAlignment="1"/>
    <xf numFmtId="8" fontId="0" fillId="6" borderId="1" xfId="0" applyNumberFormat="1" applyFill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2" borderId="15" xfId="0" applyFont="1" applyFill="1" applyBorder="1"/>
    <xf numFmtId="0" fontId="1" fillId="0" borderId="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8" fontId="0" fillId="3" borderId="1" xfId="0" applyNumberFormat="1" applyFill="1" applyBorder="1" applyAlignment="1">
      <alignment horizontal="center"/>
    </xf>
    <xf numFmtId="8" fontId="0" fillId="3" borderId="2" xfId="0" applyNumberFormat="1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8" fontId="0" fillId="5" borderId="2" xfId="0" applyNumberFormat="1" applyFill="1" applyBorder="1" applyAlignment="1">
      <alignment horizontal="center"/>
    </xf>
    <xf numFmtId="8" fontId="0" fillId="6" borderId="3" xfId="0" applyNumberForma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8" fontId="0" fillId="3" borderId="21" xfId="0" applyNumberFormat="1" applyFill="1" applyBorder="1" applyAlignment="1">
      <alignment horizontal="center"/>
    </xf>
    <xf numFmtId="8" fontId="0" fillId="3" borderId="22" xfId="0" applyNumberFormat="1" applyFill="1" applyBorder="1" applyAlignment="1">
      <alignment horizontal="center"/>
    </xf>
    <xf numFmtId="8" fontId="0" fillId="4" borderId="21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8" fontId="0" fillId="5" borderId="21" xfId="0" applyNumberFormat="1" applyFill="1" applyBorder="1" applyAlignment="1">
      <alignment horizontal="center"/>
    </xf>
    <xf numFmtId="8" fontId="0" fillId="5" borderId="22" xfId="0" applyNumberFormat="1" applyFill="1" applyBorder="1" applyAlignment="1">
      <alignment horizontal="center"/>
    </xf>
    <xf numFmtId="8" fontId="0" fillId="6" borderId="23" xfId="0" applyNumberFormat="1" applyFill="1" applyBorder="1" applyAlignment="1">
      <alignment horizontal="center"/>
    </xf>
    <xf numFmtId="8" fontId="0" fillId="6" borderId="24" xfId="0" applyNumberFormat="1" applyFill="1" applyBorder="1" applyAlignment="1">
      <alignment horizontal="center"/>
    </xf>
    <xf numFmtId="8" fontId="0" fillId="7" borderId="21" xfId="0" applyNumberFormat="1" applyFill="1" applyBorder="1" applyAlignment="1">
      <alignment horizontal="center"/>
    </xf>
    <xf numFmtId="8" fontId="0" fillId="6" borderId="25" xfId="0" applyNumberFormat="1" applyFill="1" applyBorder="1" applyAlignment="1">
      <alignment horizontal="center"/>
    </xf>
    <xf numFmtId="8" fontId="0" fillId="7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1" fontId="0" fillId="4" borderId="29" xfId="0" applyNumberFormat="1" applyFill="1" applyBorder="1" applyAlignment="1">
      <alignment horizontal="center"/>
    </xf>
    <xf numFmtId="1" fontId="0" fillId="5" borderId="29" xfId="0" applyNumberFormat="1" applyFill="1" applyBorder="1" applyAlignment="1">
      <alignment horizontal="center"/>
    </xf>
    <xf numFmtId="1" fontId="0" fillId="6" borderId="29" xfId="0" applyNumberFormat="1" applyFill="1" applyBorder="1" applyAlignment="1">
      <alignment horizontal="center"/>
    </xf>
    <xf numFmtId="1" fontId="0" fillId="7" borderId="29" xfId="0" applyNumberFormat="1" applyFill="1" applyBorder="1" applyAlignment="1">
      <alignment horizontal="center"/>
    </xf>
    <xf numFmtId="8" fontId="0" fillId="3" borderId="23" xfId="0" applyNumberFormat="1" applyFill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26" xfId="0" applyNumberFormat="1" applyFill="1" applyBorder="1" applyAlignment="1">
      <alignment horizontal="center"/>
    </xf>
    <xf numFmtId="8" fontId="0" fillId="4" borderId="31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8" fontId="0" fillId="5" borderId="29" xfId="0" applyNumberFormat="1" applyFill="1" applyBorder="1" applyAlignment="1">
      <alignment horizontal="center"/>
    </xf>
    <xf numFmtId="8" fontId="0" fillId="5" borderId="3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26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8" fontId="0" fillId="6" borderId="21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8" fontId="0" fillId="6" borderId="31" xfId="0" applyNumberFormat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8" fontId="0" fillId="6" borderId="22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1" fontId="0" fillId="6" borderId="28" xfId="0" applyNumberFormat="1" applyFill="1" applyBorder="1" applyAlignment="1">
      <alignment horizontal="center"/>
    </xf>
    <xf numFmtId="1" fontId="0" fillId="7" borderId="27" xfId="0" applyNumberFormat="1" applyFill="1" applyBorder="1" applyAlignment="1">
      <alignment horizontal="center"/>
    </xf>
    <xf numFmtId="8" fontId="0" fillId="7" borderId="29" xfId="0" applyNumberFormat="1" applyFill="1" applyBorder="1" applyAlignment="1">
      <alignment horizontal="center"/>
    </xf>
    <xf numFmtId="0" fontId="1" fillId="0" borderId="26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0" fontId="0" fillId="0" borderId="34" xfId="0" applyBorder="1"/>
    <xf numFmtId="8" fontId="0" fillId="3" borderId="5" xfId="0" applyNumberFormat="1" applyFill="1" applyBorder="1" applyAlignment="1">
      <alignment horizontal="center"/>
    </xf>
    <xf numFmtId="1" fontId="0" fillId="3" borderId="30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35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35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35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6" borderId="35" xfId="0" applyNumberFormat="1" applyFill="1" applyBorder="1" applyAlignment="1">
      <alignment horizontal="center"/>
    </xf>
    <xf numFmtId="8" fontId="0" fillId="6" borderId="20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1" fontId="0" fillId="5" borderId="36" xfId="0" applyNumberFormat="1" applyFill="1" applyBorder="1" applyAlignment="1">
      <alignment horizontal="center"/>
    </xf>
    <xf numFmtId="8" fontId="0" fillId="3" borderId="20" xfId="0" applyNumberFormat="1" applyFill="1" applyBorder="1" applyAlignment="1">
      <alignment horizontal="center"/>
    </xf>
    <xf numFmtId="8" fontId="0" fillId="5" borderId="20" xfId="0" applyNumberFormat="1" applyFill="1" applyBorder="1" applyAlignment="1">
      <alignment horizontal="center"/>
    </xf>
    <xf numFmtId="8" fontId="0" fillId="4" borderId="20" xfId="0" applyNumberFormat="1" applyFill="1" applyBorder="1" applyAlignment="1">
      <alignment horizontal="center"/>
    </xf>
    <xf numFmtId="1" fontId="0" fillId="0" borderId="12" xfId="0" applyNumberFormat="1" applyBorder="1"/>
    <xf numFmtId="1" fontId="0" fillId="3" borderId="29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8" fontId="0" fillId="4" borderId="25" xfId="0" applyNumberFormat="1" applyFill="1" applyBorder="1" applyAlignment="1">
      <alignment horizontal="center"/>
    </xf>
    <xf numFmtId="8" fontId="0" fillId="5" borderId="5" xfId="0" applyNumberFormat="1" applyFill="1" applyBorder="1" applyAlignment="1">
      <alignment horizontal="center"/>
    </xf>
    <xf numFmtId="8" fontId="0" fillId="4" borderId="5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7" borderId="35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7" borderId="37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8" fontId="0" fillId="5" borderId="10" xfId="0" applyNumberFormat="1" applyFill="1" applyBorder="1" applyAlignment="1">
      <alignment horizontal="center"/>
    </xf>
    <xf numFmtId="0" fontId="0" fillId="0" borderId="38" xfId="0" applyBorder="1"/>
    <xf numFmtId="0" fontId="1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9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C9" sqref="C9"/>
    </sheetView>
  </sheetViews>
  <sheetFormatPr defaultRowHeight="15"/>
  <cols>
    <col min="3" max="3" width="47.28515625" bestFit="1" customWidth="1"/>
  </cols>
  <sheetData>
    <row r="3" spans="2:3">
      <c r="B3" s="118" t="s">
        <v>23</v>
      </c>
      <c r="C3" s="121" t="s">
        <v>44</v>
      </c>
    </row>
    <row r="4" spans="2:3">
      <c r="B4" s="118" t="s">
        <v>24</v>
      </c>
      <c r="C4" s="121" t="s">
        <v>49</v>
      </c>
    </row>
    <row r="5" spans="2:3" s="105" customFormat="1">
      <c r="B5" s="119" t="s">
        <v>25</v>
      </c>
      <c r="C5" s="122" t="s">
        <v>46</v>
      </c>
    </row>
    <row r="6" spans="2:3" s="105" customFormat="1">
      <c r="B6" s="118" t="s">
        <v>26</v>
      </c>
      <c r="C6" s="121" t="s">
        <v>47</v>
      </c>
    </row>
    <row r="7" spans="2:3" ht="15.75" thickBot="1">
      <c r="B7" s="120" t="s">
        <v>27</v>
      </c>
      <c r="C7" s="123" t="s">
        <v>48</v>
      </c>
    </row>
    <row r="8" spans="2:3">
      <c r="B8" s="124" t="s">
        <v>45</v>
      </c>
      <c r="C8" s="12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topLeftCell="A70" workbookViewId="0">
      <selection activeCell="K63" sqref="K63"/>
    </sheetView>
  </sheetViews>
  <sheetFormatPr defaultRowHeight="15"/>
  <cols>
    <col min="2" max="2" width="28.5703125" bestFit="1" customWidth="1"/>
    <col min="3" max="4" width="10.85546875" bestFit="1" customWidth="1"/>
    <col min="5" max="5" width="13.7109375" bestFit="1" customWidth="1"/>
    <col min="6" max="7" width="10.85546875" bestFit="1" customWidth="1"/>
    <col min="10" max="10" width="9.140625" customWidth="1"/>
  </cols>
  <sheetData>
    <row r="1" spans="2:8">
      <c r="H1" s="31"/>
    </row>
    <row r="2" spans="2:8" ht="15.75" thickBot="1">
      <c r="H2" s="31"/>
    </row>
    <row r="3" spans="2:8" ht="15.75" thickBot="1">
      <c r="B3" s="72" t="s">
        <v>41</v>
      </c>
      <c r="C3" s="179" t="s">
        <v>23</v>
      </c>
      <c r="D3" s="107" t="s">
        <v>24</v>
      </c>
      <c r="E3" s="107" t="s">
        <v>25</v>
      </c>
      <c r="F3" s="180" t="s">
        <v>26</v>
      </c>
      <c r="G3" s="180" t="s">
        <v>27</v>
      </c>
      <c r="H3" s="31"/>
    </row>
    <row r="4" spans="2:8">
      <c r="B4" s="1" t="s">
        <v>0</v>
      </c>
      <c r="C4" s="97">
        <v>260</v>
      </c>
      <c r="D4" s="97">
        <v>260</v>
      </c>
      <c r="E4" s="97">
        <v>260</v>
      </c>
      <c r="F4" s="97">
        <v>260</v>
      </c>
      <c r="G4" s="97">
        <v>260</v>
      </c>
      <c r="H4" s="31"/>
    </row>
    <row r="5" spans="2:8">
      <c r="B5" s="1" t="s">
        <v>1</v>
      </c>
      <c r="C5" s="6">
        <v>208</v>
      </c>
      <c r="D5" s="109">
        <v>208</v>
      </c>
      <c r="E5" s="109">
        <v>208</v>
      </c>
      <c r="F5" s="109">
        <v>208</v>
      </c>
      <c r="G5" s="109">
        <v>208</v>
      </c>
      <c r="H5" s="31"/>
    </row>
    <row r="6" spans="2:8">
      <c r="B6" s="1" t="s">
        <v>2</v>
      </c>
      <c r="C6" s="9" t="s">
        <v>19</v>
      </c>
      <c r="D6" s="9" t="s">
        <v>19</v>
      </c>
      <c r="E6" s="9" t="s">
        <v>19</v>
      </c>
      <c r="F6" s="9" t="s">
        <v>19</v>
      </c>
      <c r="G6" s="9" t="s">
        <v>19</v>
      </c>
      <c r="H6" s="31"/>
    </row>
    <row r="7" spans="2:8">
      <c r="B7" s="1" t="s">
        <v>3</v>
      </c>
      <c r="C7" s="9" t="s">
        <v>20</v>
      </c>
      <c r="D7" s="9" t="s">
        <v>21</v>
      </c>
      <c r="E7" s="9" t="s">
        <v>21</v>
      </c>
      <c r="F7" s="9" t="s">
        <v>21</v>
      </c>
      <c r="G7" s="9" t="s">
        <v>21</v>
      </c>
      <c r="H7" s="31"/>
    </row>
    <row r="8" spans="2:8">
      <c r="B8" s="1" t="s">
        <v>4</v>
      </c>
      <c r="C8" s="9" t="s">
        <v>20</v>
      </c>
      <c r="D8" s="9" t="s">
        <v>20</v>
      </c>
      <c r="E8" s="9" t="s">
        <v>20</v>
      </c>
      <c r="F8" s="9" t="s">
        <v>20</v>
      </c>
      <c r="G8" s="9" t="s">
        <v>20</v>
      </c>
      <c r="H8" s="31"/>
    </row>
    <row r="9" spans="2:8">
      <c r="B9" s="1" t="s">
        <v>5</v>
      </c>
      <c r="C9" s="187">
        <v>1.6</v>
      </c>
      <c r="D9" s="187">
        <v>1.6</v>
      </c>
      <c r="E9" s="187">
        <v>1.6</v>
      </c>
      <c r="F9" s="187">
        <v>1.6</v>
      </c>
      <c r="G9" s="187">
        <v>1.6</v>
      </c>
      <c r="H9" s="31"/>
    </row>
    <row r="10" spans="2:8">
      <c r="B10" s="1" t="s">
        <v>6</v>
      </c>
      <c r="C10" s="112" t="s">
        <v>22</v>
      </c>
      <c r="D10" s="5">
        <v>5.2619999999999996</v>
      </c>
      <c r="E10" s="5">
        <v>14003455.969000001</v>
      </c>
      <c r="F10" s="11">
        <v>2.5920000000000001</v>
      </c>
      <c r="G10" s="11">
        <v>6.4850000000000003</v>
      </c>
      <c r="H10" s="31"/>
    </row>
    <row r="11" spans="2:8">
      <c r="B11" s="1" t="s">
        <v>7</v>
      </c>
      <c r="C11" s="4">
        <v>6</v>
      </c>
      <c r="D11" s="4">
        <v>23</v>
      </c>
      <c r="E11" s="4">
        <v>76284506</v>
      </c>
      <c r="F11" s="12">
        <v>16</v>
      </c>
      <c r="G11" s="12">
        <v>33</v>
      </c>
      <c r="H11" s="31"/>
    </row>
    <row r="12" spans="2:8">
      <c r="B12" s="1" t="s">
        <v>8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31"/>
    </row>
    <row r="13" spans="2:8">
      <c r="B13" s="1" t="s">
        <v>9</v>
      </c>
      <c r="C13" s="5">
        <v>6.0000000000000001E-3</v>
      </c>
      <c r="D13" s="108">
        <v>6.0000000000000001E-3</v>
      </c>
      <c r="E13" s="108">
        <v>6.0000000000000001E-3</v>
      </c>
      <c r="F13" s="108">
        <v>6.0000000000000001E-3</v>
      </c>
      <c r="G13" s="5">
        <v>6.0000000000000001E-3</v>
      </c>
      <c r="H13" s="31"/>
    </row>
    <row r="14" spans="2:8">
      <c r="B14" s="1" t="s">
        <v>10</v>
      </c>
      <c r="C14" s="5">
        <v>0.96499999999999997</v>
      </c>
      <c r="D14" s="5">
        <v>0.96199999999999997</v>
      </c>
      <c r="E14" s="5">
        <v>0.94199999999999995</v>
      </c>
      <c r="F14" s="11">
        <v>0.95499999999999996</v>
      </c>
      <c r="G14" s="11">
        <v>0.94799999999999995</v>
      </c>
      <c r="H14" s="31"/>
    </row>
    <row r="15" spans="2:8">
      <c r="B15" s="1" t="s">
        <v>11</v>
      </c>
      <c r="C15" s="6">
        <v>89</v>
      </c>
      <c r="D15" s="6">
        <v>89</v>
      </c>
      <c r="E15" s="109">
        <v>89</v>
      </c>
      <c r="F15" s="13">
        <v>91</v>
      </c>
      <c r="G15" s="13">
        <v>90</v>
      </c>
      <c r="H15" s="31"/>
    </row>
    <row r="16" spans="2:8">
      <c r="B16" s="1" t="s">
        <v>12</v>
      </c>
      <c r="C16" s="6">
        <v>89</v>
      </c>
      <c r="D16" s="6">
        <v>89</v>
      </c>
      <c r="E16" s="109">
        <v>89</v>
      </c>
      <c r="F16" s="13">
        <v>89</v>
      </c>
      <c r="G16" s="13">
        <v>89</v>
      </c>
      <c r="H16" s="31"/>
    </row>
    <row r="17" spans="1:8">
      <c r="B17" s="1" t="s">
        <v>13</v>
      </c>
      <c r="C17" s="5">
        <v>4.0000000000000001E-3</v>
      </c>
      <c r="D17" s="5">
        <v>4.0000000000000001E-3</v>
      </c>
      <c r="E17" s="5">
        <v>0</v>
      </c>
      <c r="F17" s="11">
        <v>4.0000000000000001E-3</v>
      </c>
      <c r="G17" s="11">
        <v>4.0000000000000001E-3</v>
      </c>
      <c r="H17" s="31"/>
    </row>
    <row r="18" spans="1:8">
      <c r="B18" s="1" t="s">
        <v>14</v>
      </c>
      <c r="C18" s="5">
        <v>1.635</v>
      </c>
      <c r="D18" s="5">
        <v>1.635</v>
      </c>
      <c r="E18" s="5">
        <v>1.6850000000000001</v>
      </c>
      <c r="F18" s="11">
        <v>1.9650000000000001</v>
      </c>
      <c r="G18" s="11">
        <v>1.675</v>
      </c>
      <c r="H18" s="31"/>
    </row>
    <row r="19" spans="1:8" ht="15.75" thickBot="1">
      <c r="B19" s="3" t="s">
        <v>15</v>
      </c>
      <c r="C19" s="7">
        <v>4.2119999999999997</v>
      </c>
      <c r="D19" s="7">
        <v>4.2119999999999997</v>
      </c>
      <c r="E19" s="7">
        <v>4.274</v>
      </c>
      <c r="F19" s="14">
        <v>4.625</v>
      </c>
      <c r="G19" s="14">
        <v>4.2619999999999996</v>
      </c>
      <c r="H19" s="31"/>
    </row>
    <row r="20" spans="1:8">
      <c r="B20" s="2" t="s">
        <v>16</v>
      </c>
      <c r="C20" s="8">
        <v>0.57799999999999996</v>
      </c>
      <c r="D20" s="110">
        <v>0.57799999999999996</v>
      </c>
      <c r="E20" s="110">
        <v>0.57799999999999996</v>
      </c>
      <c r="F20" s="110">
        <v>0.57799999999999996</v>
      </c>
      <c r="G20" s="15">
        <v>0.57799999999999996</v>
      </c>
      <c r="H20" s="31"/>
    </row>
    <row r="21" spans="1:8" ht="15.75" thickBot="1">
      <c r="B21" s="3" t="s">
        <v>17</v>
      </c>
      <c r="C21" s="7">
        <v>2.4E-2</v>
      </c>
      <c r="D21" s="7">
        <v>2.3E-2</v>
      </c>
      <c r="E21" s="7">
        <v>0.02</v>
      </c>
      <c r="F21" s="14">
        <v>1.6E-2</v>
      </c>
      <c r="G21" s="14">
        <v>2.1000000000000001E-2</v>
      </c>
      <c r="H21" s="31"/>
    </row>
    <row r="22" spans="1:8">
      <c r="B22" s="2" t="s">
        <v>18</v>
      </c>
      <c r="C22" s="8">
        <v>1.9419999999999999</v>
      </c>
      <c r="D22" s="110">
        <v>1.9419999999999999</v>
      </c>
      <c r="E22" s="110">
        <v>1.9419999999999999</v>
      </c>
      <c r="F22" s="110">
        <v>1.9419999999999999</v>
      </c>
      <c r="G22" s="110">
        <v>1.9419999999999999</v>
      </c>
      <c r="H22" s="31"/>
    </row>
    <row r="23" spans="1:8">
      <c r="B23" s="74"/>
      <c r="C23" s="78"/>
      <c r="D23" s="78"/>
      <c r="E23" s="78"/>
      <c r="F23" s="79"/>
      <c r="G23" s="79"/>
      <c r="H23" s="31"/>
    </row>
    <row r="24" spans="1:8" ht="15.75" thickBot="1">
      <c r="A24" s="10"/>
      <c r="B24" s="80"/>
      <c r="C24" s="82"/>
      <c r="D24" s="82"/>
      <c r="E24" s="82"/>
      <c r="F24" s="83"/>
      <c r="G24" s="83"/>
      <c r="H24" s="32"/>
    </row>
    <row r="25" spans="1:8">
      <c r="B25" s="74"/>
      <c r="C25" s="78"/>
      <c r="D25" s="78"/>
      <c r="E25" s="78"/>
      <c r="F25" s="79"/>
      <c r="G25" s="79"/>
      <c r="H25" s="31"/>
    </row>
    <row r="26" spans="1:8" ht="15.75" thickBot="1">
      <c r="H26" s="31"/>
    </row>
    <row r="27" spans="1:8" ht="15.75" thickBot="1">
      <c r="B27" s="72" t="s">
        <v>42</v>
      </c>
      <c r="C27" s="179" t="s">
        <v>23</v>
      </c>
      <c r="D27" s="107" t="s">
        <v>24</v>
      </c>
      <c r="E27" s="107" t="s">
        <v>25</v>
      </c>
      <c r="F27" s="180" t="s">
        <v>26</v>
      </c>
      <c r="G27" s="180" t="s">
        <v>27</v>
      </c>
      <c r="H27" s="31"/>
    </row>
    <row r="28" spans="1:8">
      <c r="B28" s="1" t="s">
        <v>0</v>
      </c>
      <c r="C28" s="97">
        <v>2434</v>
      </c>
      <c r="D28" s="97">
        <v>2434</v>
      </c>
      <c r="E28" s="97">
        <v>2434</v>
      </c>
      <c r="F28" s="97">
        <v>2434</v>
      </c>
      <c r="G28" s="97">
        <v>2434</v>
      </c>
      <c r="H28" s="31"/>
    </row>
    <row r="29" spans="1:8">
      <c r="B29" s="1" t="s">
        <v>1</v>
      </c>
      <c r="C29" s="6">
        <v>4919</v>
      </c>
      <c r="D29" s="109">
        <v>4919</v>
      </c>
      <c r="E29" s="109">
        <v>4919</v>
      </c>
      <c r="F29" s="109">
        <v>4919</v>
      </c>
      <c r="G29" s="109">
        <v>4919</v>
      </c>
      <c r="H29" s="31"/>
    </row>
    <row r="30" spans="1:8">
      <c r="B30" s="1" t="s">
        <v>2</v>
      </c>
      <c r="C30" s="9" t="s">
        <v>19</v>
      </c>
      <c r="D30" s="9" t="s">
        <v>19</v>
      </c>
      <c r="E30" s="9" t="s">
        <v>19</v>
      </c>
      <c r="F30" s="9" t="s">
        <v>19</v>
      </c>
      <c r="G30" s="9" t="s">
        <v>19</v>
      </c>
      <c r="H30" s="31"/>
    </row>
    <row r="31" spans="1:8">
      <c r="B31" s="1" t="s">
        <v>3</v>
      </c>
      <c r="C31" s="9" t="s">
        <v>20</v>
      </c>
      <c r="D31" s="9" t="s">
        <v>21</v>
      </c>
      <c r="E31" s="9" t="s">
        <v>21</v>
      </c>
      <c r="F31" s="9" t="s">
        <v>21</v>
      </c>
      <c r="G31" s="9" t="s">
        <v>21</v>
      </c>
      <c r="H31" s="31"/>
    </row>
    <row r="32" spans="1:8">
      <c r="B32" s="1" t="s">
        <v>4</v>
      </c>
      <c r="C32" s="9" t="s">
        <v>20</v>
      </c>
      <c r="D32" s="9" t="s">
        <v>20</v>
      </c>
      <c r="E32" s="9" t="s">
        <v>20</v>
      </c>
      <c r="F32" s="9" t="s">
        <v>20</v>
      </c>
      <c r="G32" s="9" t="s">
        <v>20</v>
      </c>
      <c r="H32" s="31"/>
    </row>
    <row r="33" spans="1:8">
      <c r="B33" s="1" t="s">
        <v>5</v>
      </c>
      <c r="C33" s="5">
        <v>4.0419999999999998</v>
      </c>
      <c r="D33" s="108">
        <v>4.0419999999999998</v>
      </c>
      <c r="E33" s="108">
        <v>4.0419999999999998</v>
      </c>
      <c r="F33" s="108">
        <v>4.0419999999999998</v>
      </c>
      <c r="G33" s="108">
        <v>4.0419999999999998</v>
      </c>
      <c r="H33" s="31"/>
    </row>
    <row r="34" spans="1:8">
      <c r="B34" s="1" t="s">
        <v>6</v>
      </c>
      <c r="C34" s="112" t="s">
        <v>22</v>
      </c>
      <c r="D34" s="5">
        <v>18.277999999999999</v>
      </c>
      <c r="E34" s="5">
        <v>31437366.039000001</v>
      </c>
      <c r="F34" s="11">
        <v>7.7939999999999996</v>
      </c>
      <c r="G34" s="11">
        <v>10.132999999999999</v>
      </c>
      <c r="H34" s="31"/>
    </row>
    <row r="35" spans="1:8">
      <c r="B35" s="1" t="s">
        <v>7</v>
      </c>
      <c r="C35" s="4">
        <v>23</v>
      </c>
      <c r="D35" s="4">
        <v>87</v>
      </c>
      <c r="E35" s="4">
        <v>180412188</v>
      </c>
      <c r="F35" s="12">
        <v>36</v>
      </c>
      <c r="G35" s="12">
        <v>55</v>
      </c>
      <c r="H35" s="31"/>
    </row>
    <row r="36" spans="1:8">
      <c r="B36" s="1" t="s">
        <v>8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31"/>
    </row>
    <row r="37" spans="1:8">
      <c r="B37" s="1" t="s">
        <v>9</v>
      </c>
      <c r="C37" s="5">
        <v>2E-3</v>
      </c>
      <c r="D37" s="5">
        <v>2E-3</v>
      </c>
      <c r="E37" s="108">
        <v>2E-3</v>
      </c>
      <c r="F37" s="108">
        <v>2E-3</v>
      </c>
      <c r="G37" s="108">
        <v>2E-3</v>
      </c>
      <c r="H37" s="31"/>
    </row>
    <row r="38" spans="1:8">
      <c r="B38" s="1" t="s">
        <v>10</v>
      </c>
      <c r="C38" s="5">
        <v>0.97899999999999998</v>
      </c>
      <c r="D38" s="5">
        <v>0.97699999999999998</v>
      </c>
      <c r="E38" s="5">
        <v>0.94699999999999995</v>
      </c>
      <c r="F38" s="11">
        <v>0.97699999999999998</v>
      </c>
      <c r="G38" s="11">
        <v>0.96199999999999997</v>
      </c>
      <c r="H38" s="31"/>
    </row>
    <row r="39" spans="1:8">
      <c r="B39" s="1" t="s">
        <v>11</v>
      </c>
      <c r="C39" s="6">
        <v>483</v>
      </c>
      <c r="D39" s="6">
        <v>485</v>
      </c>
      <c r="E39" s="109">
        <v>485</v>
      </c>
      <c r="F39" s="109">
        <v>485</v>
      </c>
      <c r="G39" s="109">
        <v>485</v>
      </c>
      <c r="H39" s="31"/>
    </row>
    <row r="40" spans="1:8">
      <c r="B40" s="1" t="s">
        <v>12</v>
      </c>
      <c r="C40" s="6">
        <v>473</v>
      </c>
      <c r="D40" s="6">
        <v>473</v>
      </c>
      <c r="E40" s="109">
        <v>473</v>
      </c>
      <c r="F40" s="109">
        <v>473</v>
      </c>
      <c r="G40" s="109">
        <v>473</v>
      </c>
      <c r="H40" s="31"/>
    </row>
    <row r="41" spans="1:8">
      <c r="B41" s="1" t="s">
        <v>13</v>
      </c>
      <c r="C41" s="5">
        <v>0</v>
      </c>
      <c r="D41" s="108">
        <v>0</v>
      </c>
      <c r="E41" s="108">
        <v>0</v>
      </c>
      <c r="F41" s="108">
        <v>0</v>
      </c>
      <c r="G41" s="108">
        <v>0</v>
      </c>
      <c r="H41" s="31"/>
    </row>
    <row r="42" spans="1:8">
      <c r="B42" s="1" t="s">
        <v>14</v>
      </c>
      <c r="C42" s="5">
        <v>124.889</v>
      </c>
      <c r="D42" s="5">
        <v>129.58099999999999</v>
      </c>
      <c r="E42" s="5">
        <v>136.60400000000001</v>
      </c>
      <c r="F42" s="11">
        <v>138.71100000000001</v>
      </c>
      <c r="G42" s="11">
        <v>128.327</v>
      </c>
      <c r="H42" s="31"/>
    </row>
    <row r="43" spans="1:8" ht="15.75" thickBot="1">
      <c r="B43" s="3" t="s">
        <v>15</v>
      </c>
      <c r="C43" s="7">
        <v>72.317999999999998</v>
      </c>
      <c r="D43" s="7">
        <v>74.64</v>
      </c>
      <c r="E43" s="7">
        <v>78.114999999999995</v>
      </c>
      <c r="F43" s="14">
        <v>79.156999999999996</v>
      </c>
      <c r="G43" s="14">
        <v>74.02</v>
      </c>
      <c r="H43" s="31"/>
    </row>
    <row r="44" spans="1:8">
      <c r="B44" s="2" t="s">
        <v>16</v>
      </c>
      <c r="C44" s="8">
        <v>0.748</v>
      </c>
      <c r="D44" s="110">
        <v>0.748</v>
      </c>
      <c r="E44" s="110">
        <v>0.748</v>
      </c>
      <c r="F44" s="8">
        <v>0.748</v>
      </c>
      <c r="G44" s="15">
        <v>0.748</v>
      </c>
      <c r="H44" s="31"/>
    </row>
    <row r="45" spans="1:8" ht="15.75" thickBot="1">
      <c r="B45" s="3" t="s">
        <v>17</v>
      </c>
      <c r="C45" s="7">
        <v>8.9999999999999993E-3</v>
      </c>
      <c r="D45" s="7">
        <v>7.0000000000000001E-3</v>
      </c>
      <c r="E45" s="7">
        <v>7.0000000000000001E-3</v>
      </c>
      <c r="F45" s="14">
        <v>7.0000000000000001E-3</v>
      </c>
      <c r="G45" s="14">
        <v>7.0000000000000001E-3</v>
      </c>
      <c r="H45" s="31"/>
    </row>
    <row r="46" spans="1:8">
      <c r="B46" s="2" t="s">
        <v>18</v>
      </c>
      <c r="C46" s="8">
        <v>6.8739999999999997</v>
      </c>
      <c r="D46" s="8">
        <v>6.8739999999999997</v>
      </c>
      <c r="E46" s="110">
        <v>6.8739999999999997</v>
      </c>
      <c r="F46" s="8">
        <v>6.8739999999999997</v>
      </c>
      <c r="G46" s="110">
        <v>6.8739999999999997</v>
      </c>
      <c r="H46" s="31"/>
    </row>
    <row r="47" spans="1:8">
      <c r="B47" s="74"/>
      <c r="C47" s="78"/>
      <c r="D47" s="78"/>
      <c r="E47" s="78"/>
      <c r="F47" s="79"/>
      <c r="G47" s="79"/>
      <c r="H47" s="31"/>
    </row>
    <row r="48" spans="1:8" ht="15.75" thickBot="1">
      <c r="A48" s="10"/>
      <c r="B48" s="80"/>
      <c r="C48" s="82"/>
      <c r="D48" s="82"/>
      <c r="E48" s="82"/>
      <c r="F48" s="83"/>
      <c r="G48" s="83"/>
      <c r="H48" s="32"/>
    </row>
    <row r="49" spans="2:8">
      <c r="B49" s="74"/>
      <c r="C49" s="78"/>
      <c r="D49" s="78"/>
      <c r="E49" s="78"/>
      <c r="F49" s="79"/>
      <c r="G49" s="79"/>
      <c r="H49" s="70"/>
    </row>
    <row r="50" spans="2:8" ht="15.75" thickBot="1">
      <c r="H50" s="31"/>
    </row>
    <row r="51" spans="2:8" ht="15.75" thickBot="1">
      <c r="B51" s="72" t="s">
        <v>43</v>
      </c>
      <c r="C51" s="179" t="s">
        <v>23</v>
      </c>
      <c r="D51" s="107" t="s">
        <v>24</v>
      </c>
      <c r="E51" s="107" t="s">
        <v>25</v>
      </c>
      <c r="F51" s="180" t="s">
        <v>26</v>
      </c>
      <c r="G51" s="180" t="s">
        <v>27</v>
      </c>
      <c r="H51" s="31"/>
    </row>
    <row r="52" spans="2:8">
      <c r="B52" s="1" t="s">
        <v>0</v>
      </c>
      <c r="C52" s="97">
        <v>1847</v>
      </c>
      <c r="D52" s="97">
        <v>1847</v>
      </c>
      <c r="E52" s="97">
        <v>1847</v>
      </c>
      <c r="F52" s="97">
        <v>1847</v>
      </c>
      <c r="G52" s="97">
        <v>1847</v>
      </c>
      <c r="H52" s="31"/>
    </row>
    <row r="53" spans="2:8">
      <c r="B53" s="1" t="s">
        <v>1</v>
      </c>
      <c r="C53" s="6">
        <v>2002</v>
      </c>
      <c r="D53" s="109">
        <v>2002</v>
      </c>
      <c r="E53" s="109">
        <v>2002</v>
      </c>
      <c r="F53" s="109">
        <v>2002</v>
      </c>
      <c r="G53" s="109">
        <v>2002</v>
      </c>
      <c r="H53" s="31"/>
    </row>
    <row r="54" spans="2:8">
      <c r="B54" s="1" t="s">
        <v>2</v>
      </c>
      <c r="C54" s="9" t="s">
        <v>19</v>
      </c>
      <c r="D54" s="9" t="s">
        <v>19</v>
      </c>
      <c r="E54" s="9" t="s">
        <v>19</v>
      </c>
      <c r="F54" s="9" t="s">
        <v>19</v>
      </c>
      <c r="G54" s="9" t="s">
        <v>19</v>
      </c>
      <c r="H54" s="31"/>
    </row>
    <row r="55" spans="2:8">
      <c r="B55" s="1" t="s">
        <v>3</v>
      </c>
      <c r="C55" s="9" t="s">
        <v>20</v>
      </c>
      <c r="D55" s="9" t="s">
        <v>21</v>
      </c>
      <c r="E55" s="9" t="s">
        <v>21</v>
      </c>
      <c r="F55" s="9" t="s">
        <v>21</v>
      </c>
      <c r="G55" s="9" t="s">
        <v>21</v>
      </c>
      <c r="H55" s="31"/>
    </row>
    <row r="56" spans="2:8">
      <c r="B56" s="1" t="s">
        <v>4</v>
      </c>
      <c r="C56" s="9" t="s">
        <v>20</v>
      </c>
      <c r="D56" s="9" t="s">
        <v>20</v>
      </c>
      <c r="E56" s="9" t="s">
        <v>20</v>
      </c>
      <c r="F56" s="9" t="s">
        <v>20</v>
      </c>
      <c r="G56" s="9" t="s">
        <v>20</v>
      </c>
      <c r="H56" s="31"/>
    </row>
    <row r="57" spans="2:8">
      <c r="B57" s="1" t="s">
        <v>5</v>
      </c>
      <c r="C57" s="108">
        <v>2.1680000000000001</v>
      </c>
      <c r="D57" s="108">
        <v>2.1680000000000001</v>
      </c>
      <c r="E57" s="108">
        <v>2.1680000000000001</v>
      </c>
      <c r="F57" s="108">
        <v>2.1680000000000001</v>
      </c>
      <c r="G57" s="108">
        <v>2.1680000000000001</v>
      </c>
      <c r="H57" s="31"/>
    </row>
    <row r="58" spans="2:8">
      <c r="B58" s="1" t="s">
        <v>6</v>
      </c>
      <c r="C58" s="112" t="s">
        <v>22</v>
      </c>
      <c r="D58" s="5">
        <v>8.7490000000000006</v>
      </c>
      <c r="E58" s="5">
        <v>4021572.4709999999</v>
      </c>
      <c r="F58" s="11">
        <v>2.798</v>
      </c>
      <c r="G58" s="11">
        <v>3.609</v>
      </c>
      <c r="H58" s="31"/>
    </row>
    <row r="59" spans="2:8">
      <c r="B59" s="1" t="s">
        <v>7</v>
      </c>
      <c r="C59" s="4">
        <v>12</v>
      </c>
      <c r="D59" s="4">
        <v>54</v>
      </c>
      <c r="E59" s="4">
        <v>42838388</v>
      </c>
      <c r="F59" s="12">
        <v>18</v>
      </c>
      <c r="G59" s="12">
        <v>21</v>
      </c>
      <c r="H59" s="31"/>
    </row>
    <row r="60" spans="2:8">
      <c r="B60" s="1" t="s">
        <v>8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31"/>
    </row>
    <row r="61" spans="2:8">
      <c r="B61" s="1" t="s">
        <v>9</v>
      </c>
      <c r="C61" s="5">
        <v>1E-3</v>
      </c>
      <c r="D61" s="108">
        <v>1E-3</v>
      </c>
      <c r="E61" s="108">
        <v>1E-3</v>
      </c>
      <c r="F61" s="108">
        <v>1E-3</v>
      </c>
      <c r="G61" s="108">
        <v>1E-3</v>
      </c>
      <c r="H61" s="31"/>
    </row>
    <row r="62" spans="2:8">
      <c r="B62" s="1" t="s">
        <v>10</v>
      </c>
      <c r="C62" s="5">
        <v>0.97899999999999998</v>
      </c>
      <c r="D62" s="108">
        <v>0.97899999999999998</v>
      </c>
      <c r="E62" s="5">
        <v>0.92900000000000005</v>
      </c>
      <c r="F62" s="11">
        <v>0.97799999999999998</v>
      </c>
      <c r="G62" s="11">
        <v>0.96199999999999997</v>
      </c>
      <c r="H62" s="31"/>
    </row>
    <row r="63" spans="2:8">
      <c r="B63" s="1" t="s">
        <v>11</v>
      </c>
      <c r="C63" s="6">
        <v>563</v>
      </c>
      <c r="D63" s="6">
        <v>564</v>
      </c>
      <c r="E63" s="6">
        <v>566</v>
      </c>
      <c r="F63" s="13">
        <v>563</v>
      </c>
      <c r="G63" s="109">
        <v>564</v>
      </c>
      <c r="H63" s="31"/>
    </row>
    <row r="64" spans="2:8">
      <c r="B64" s="1" t="s">
        <v>12</v>
      </c>
      <c r="C64" s="6">
        <v>559</v>
      </c>
      <c r="D64" s="109">
        <v>559</v>
      </c>
      <c r="E64" s="109">
        <v>559</v>
      </c>
      <c r="F64" s="13">
        <v>559</v>
      </c>
      <c r="G64" s="109">
        <v>559</v>
      </c>
      <c r="H64" s="31"/>
    </row>
    <row r="65" spans="1:8">
      <c r="B65" s="1" t="s">
        <v>13</v>
      </c>
      <c r="C65" s="5">
        <v>1E-3</v>
      </c>
      <c r="D65" s="108">
        <v>1E-3</v>
      </c>
      <c r="E65" s="5">
        <v>0</v>
      </c>
      <c r="F65" s="11">
        <v>1E-3</v>
      </c>
      <c r="G65" s="111">
        <v>1E-3</v>
      </c>
      <c r="H65" s="31"/>
    </row>
    <row r="66" spans="1:8">
      <c r="B66" s="1" t="s">
        <v>14</v>
      </c>
      <c r="C66" s="5">
        <v>12.853</v>
      </c>
      <c r="D66" s="5">
        <v>13.657999999999999</v>
      </c>
      <c r="E66" s="5">
        <v>15.475</v>
      </c>
      <c r="F66" s="11">
        <v>14.214</v>
      </c>
      <c r="G66" s="11">
        <v>13.519</v>
      </c>
      <c r="H66" s="31"/>
    </row>
    <row r="67" spans="1:8" ht="15.75" thickBot="1">
      <c r="B67" s="3" t="s">
        <v>15</v>
      </c>
      <c r="C67" s="7">
        <v>16.289000000000001</v>
      </c>
      <c r="D67" s="7">
        <v>17.030999999999999</v>
      </c>
      <c r="E67" s="7">
        <v>18.707999999999998</v>
      </c>
      <c r="F67" s="14">
        <v>17.545000000000002</v>
      </c>
      <c r="G67" s="14">
        <v>16.902999999999999</v>
      </c>
      <c r="H67" s="31"/>
    </row>
    <row r="68" spans="1:8">
      <c r="B68" s="2" t="s">
        <v>16</v>
      </c>
      <c r="C68" s="8">
        <v>0.64800000000000002</v>
      </c>
      <c r="D68" s="8">
        <v>0.64800000000000002</v>
      </c>
      <c r="E68" s="8">
        <v>0.64800000000000002</v>
      </c>
      <c r="F68" s="8">
        <v>0.64800000000000002</v>
      </c>
      <c r="G68" s="110">
        <v>0.64800000000000002</v>
      </c>
      <c r="H68" s="31"/>
    </row>
    <row r="69" spans="1:8" ht="15.75" thickBot="1">
      <c r="B69" s="3" t="s">
        <v>17</v>
      </c>
      <c r="C69" s="7">
        <v>7.0000000000000001E-3</v>
      </c>
      <c r="D69" s="7">
        <v>6.0000000000000001E-3</v>
      </c>
      <c r="E69" s="7">
        <v>6.0000000000000001E-3</v>
      </c>
      <c r="F69" s="14">
        <v>5.0000000000000001E-3</v>
      </c>
      <c r="G69" s="14">
        <v>6.0000000000000001E-3</v>
      </c>
      <c r="H69" s="31"/>
    </row>
    <row r="70" spans="1:8">
      <c r="B70" s="2" t="s">
        <v>18</v>
      </c>
      <c r="C70" s="8">
        <v>3.6760000000000002</v>
      </c>
      <c r="D70" s="110">
        <v>3.6760000000000002</v>
      </c>
      <c r="E70" s="8">
        <v>3.6760000000000002</v>
      </c>
      <c r="F70" s="8">
        <v>3.6760000000000002</v>
      </c>
      <c r="G70" s="15">
        <v>3.6760000000000002</v>
      </c>
      <c r="H70" s="31"/>
    </row>
    <row r="71" spans="1:8">
      <c r="H71" s="31"/>
    </row>
    <row r="72" spans="1:8" ht="15.75" thickBot="1">
      <c r="A72" s="10"/>
      <c r="B72" s="10"/>
      <c r="C72" s="10"/>
      <c r="D72" s="10"/>
      <c r="E72" s="10"/>
      <c r="F72" s="10"/>
      <c r="G72" s="10"/>
      <c r="H72" s="3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"/>
  <sheetViews>
    <sheetView topLeftCell="A22" workbookViewId="0">
      <selection activeCell="C36" sqref="C36:L36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</cols>
  <sheetData>
    <row r="1" spans="1:13">
      <c r="M1" s="31"/>
    </row>
    <row r="2" spans="1:13" ht="15.75" thickBot="1">
      <c r="M2" s="31"/>
    </row>
    <row r="3" spans="1:13" ht="15.75" thickBot="1">
      <c r="B3" s="117" t="s">
        <v>41</v>
      </c>
      <c r="C3" s="221" t="s">
        <v>23</v>
      </c>
      <c r="D3" s="222"/>
      <c r="E3" s="222" t="s">
        <v>24</v>
      </c>
      <c r="F3" s="222"/>
      <c r="G3" s="222" t="s">
        <v>25</v>
      </c>
      <c r="H3" s="222"/>
      <c r="I3" s="222" t="s">
        <v>26</v>
      </c>
      <c r="J3" s="222"/>
      <c r="K3" s="222" t="s">
        <v>27</v>
      </c>
      <c r="L3" s="222"/>
      <c r="M3" s="31"/>
    </row>
    <row r="4" spans="1:13">
      <c r="B4" s="17" t="s">
        <v>28</v>
      </c>
      <c r="C4" s="97">
        <v>93</v>
      </c>
      <c r="D4" s="110">
        <v>0.95099999999999996</v>
      </c>
      <c r="E4" s="97">
        <v>93</v>
      </c>
      <c r="F4" s="110">
        <v>0.95099999999999996</v>
      </c>
      <c r="G4" s="97">
        <v>93</v>
      </c>
      <c r="H4" s="110">
        <v>0.93200000000000005</v>
      </c>
      <c r="I4" s="97">
        <v>93</v>
      </c>
      <c r="J4" s="110">
        <v>0.95</v>
      </c>
      <c r="K4" s="97">
        <v>93</v>
      </c>
      <c r="L4" s="113">
        <v>0.93600000000000005</v>
      </c>
      <c r="M4" s="31"/>
    </row>
    <row r="5" spans="1:13">
      <c r="B5" s="114" t="s">
        <v>29</v>
      </c>
      <c r="C5" s="115" t="s">
        <v>22</v>
      </c>
      <c r="D5" s="115" t="s">
        <v>22</v>
      </c>
      <c r="E5" s="115" t="s">
        <v>22</v>
      </c>
      <c r="F5" s="115" t="s">
        <v>22</v>
      </c>
      <c r="G5" s="115" t="s">
        <v>22</v>
      </c>
      <c r="H5" s="115" t="s">
        <v>22</v>
      </c>
      <c r="I5" s="115" t="s">
        <v>22</v>
      </c>
      <c r="J5" s="115" t="s">
        <v>22</v>
      </c>
      <c r="K5" s="115" t="s">
        <v>22</v>
      </c>
      <c r="L5" s="115" t="s">
        <v>22</v>
      </c>
      <c r="M5" s="31"/>
    </row>
    <row r="6" spans="1:13">
      <c r="B6" s="114" t="s">
        <v>30</v>
      </c>
      <c r="C6" s="109">
        <v>89</v>
      </c>
      <c r="D6" s="108">
        <v>0.96499999999999997</v>
      </c>
      <c r="E6" s="109">
        <v>89</v>
      </c>
      <c r="F6" s="108">
        <v>0.96199999999999997</v>
      </c>
      <c r="G6" s="109">
        <v>89</v>
      </c>
      <c r="H6" s="108">
        <v>0.94199999999999995</v>
      </c>
      <c r="I6" s="109">
        <v>91</v>
      </c>
      <c r="J6" s="108">
        <v>0.95499999999999996</v>
      </c>
      <c r="K6" s="109">
        <v>90</v>
      </c>
      <c r="L6" s="111">
        <v>0.94799999999999995</v>
      </c>
      <c r="M6" s="31"/>
    </row>
    <row r="7" spans="1:13">
      <c r="B7" s="114" t="s">
        <v>31</v>
      </c>
      <c r="C7" s="109">
        <v>91</v>
      </c>
      <c r="D7" s="108">
        <v>0.95499999999999996</v>
      </c>
      <c r="E7" s="109">
        <v>93</v>
      </c>
      <c r="F7" s="108">
        <v>0.94</v>
      </c>
      <c r="G7" s="109">
        <v>97</v>
      </c>
      <c r="H7" s="108">
        <v>0.92100000000000004</v>
      </c>
      <c r="I7" s="109">
        <v>91</v>
      </c>
      <c r="J7" s="108">
        <v>0.95499999999999996</v>
      </c>
      <c r="K7" s="109">
        <v>95</v>
      </c>
      <c r="L7" s="111">
        <v>0.92400000000000004</v>
      </c>
      <c r="M7" s="31"/>
    </row>
    <row r="8" spans="1:13">
      <c r="B8" s="114" t="s">
        <v>32</v>
      </c>
      <c r="C8" s="109">
        <v>89</v>
      </c>
      <c r="D8" s="108">
        <v>0.96499999999999997</v>
      </c>
      <c r="E8" s="109">
        <v>89</v>
      </c>
      <c r="F8" s="108">
        <v>0.96199999999999997</v>
      </c>
      <c r="G8" s="109">
        <v>90</v>
      </c>
      <c r="H8" s="108">
        <v>0.94299999999999995</v>
      </c>
      <c r="I8" s="109">
        <v>91</v>
      </c>
      <c r="J8" s="108">
        <v>0.95499999999999996</v>
      </c>
      <c r="K8" s="109">
        <v>90</v>
      </c>
      <c r="L8" s="111">
        <v>0.94799999999999995</v>
      </c>
      <c r="M8" s="31"/>
    </row>
    <row r="9" spans="1:13">
      <c r="B9" s="114" t="s">
        <v>33</v>
      </c>
      <c r="C9" s="109">
        <v>89</v>
      </c>
      <c r="D9" s="108">
        <v>0.96499999999999997</v>
      </c>
      <c r="E9" s="109">
        <v>89</v>
      </c>
      <c r="F9" s="108">
        <v>0.96199999999999997</v>
      </c>
      <c r="G9" s="109">
        <v>89</v>
      </c>
      <c r="H9" s="108">
        <v>0.94199999999999995</v>
      </c>
      <c r="I9" s="109">
        <v>94</v>
      </c>
      <c r="J9" s="108">
        <v>0.94699999999999995</v>
      </c>
      <c r="K9" s="109">
        <v>89</v>
      </c>
      <c r="L9" s="111">
        <v>0.94699999999999995</v>
      </c>
      <c r="M9" s="31"/>
    </row>
    <row r="10" spans="1:13">
      <c r="B10" s="114" t="s">
        <v>34</v>
      </c>
      <c r="C10" s="109">
        <v>89</v>
      </c>
      <c r="D10" s="108">
        <v>0.96499999999999997</v>
      </c>
      <c r="E10" s="109">
        <v>89</v>
      </c>
      <c r="F10" s="108">
        <v>0.96199999999999997</v>
      </c>
      <c r="G10" s="109">
        <v>90</v>
      </c>
      <c r="H10" s="108">
        <v>0.94299999999999995</v>
      </c>
      <c r="I10" s="109">
        <v>91</v>
      </c>
      <c r="J10" s="108">
        <v>0.95499999999999996</v>
      </c>
      <c r="K10" s="109">
        <v>90</v>
      </c>
      <c r="L10" s="111">
        <v>0.94799999999999995</v>
      </c>
      <c r="M10" s="31"/>
    </row>
    <row r="11" spans="1:13">
      <c r="B11" s="114" t="s">
        <v>15</v>
      </c>
      <c r="C11" s="115" t="s">
        <v>22</v>
      </c>
      <c r="D11" s="112" t="s">
        <v>22</v>
      </c>
      <c r="E11" s="115" t="s">
        <v>22</v>
      </c>
      <c r="F11" s="112" t="s">
        <v>22</v>
      </c>
      <c r="G11" s="115" t="s">
        <v>22</v>
      </c>
      <c r="H11" s="112" t="s">
        <v>22</v>
      </c>
      <c r="I11" s="115" t="s">
        <v>22</v>
      </c>
      <c r="J11" s="112" t="s">
        <v>22</v>
      </c>
      <c r="K11" s="115" t="s">
        <v>22</v>
      </c>
      <c r="L11" s="112" t="s">
        <v>22</v>
      </c>
      <c r="M11" s="31"/>
    </row>
    <row r="12" spans="1:13">
      <c r="B12" s="74"/>
      <c r="C12" s="77"/>
      <c r="D12" s="78"/>
      <c r="E12" s="77"/>
      <c r="F12" s="78"/>
      <c r="G12" s="77"/>
      <c r="H12" s="78"/>
      <c r="I12" s="77"/>
      <c r="J12" s="78"/>
      <c r="K12" s="77"/>
      <c r="L12" s="79"/>
      <c r="M12" s="31"/>
    </row>
    <row r="13" spans="1:13" ht="15.75" thickBot="1">
      <c r="A13" s="10"/>
      <c r="B13" s="80"/>
      <c r="C13" s="81"/>
      <c r="D13" s="82"/>
      <c r="E13" s="81"/>
      <c r="F13" s="82"/>
      <c r="G13" s="81"/>
      <c r="H13" s="82"/>
      <c r="I13" s="81"/>
      <c r="J13" s="82"/>
      <c r="K13" s="81"/>
      <c r="L13" s="83"/>
      <c r="M13" s="32"/>
    </row>
    <row r="14" spans="1:13">
      <c r="A14" s="71"/>
      <c r="B14" s="74"/>
      <c r="C14" s="77"/>
      <c r="D14" s="78"/>
      <c r="E14" s="77"/>
      <c r="F14" s="78"/>
      <c r="G14" s="77"/>
      <c r="H14" s="78"/>
      <c r="I14" s="77"/>
      <c r="J14" s="78"/>
      <c r="K14" s="77"/>
      <c r="L14" s="79"/>
      <c r="M14" s="70"/>
    </row>
    <row r="15" spans="1:13" ht="15.75" thickBot="1">
      <c r="M15" s="31"/>
    </row>
    <row r="16" spans="1:13" ht="15.75" thickBot="1">
      <c r="B16" s="117" t="s">
        <v>42</v>
      </c>
      <c r="C16" s="221" t="s">
        <v>23</v>
      </c>
      <c r="D16" s="222"/>
      <c r="E16" s="222" t="s">
        <v>24</v>
      </c>
      <c r="F16" s="222"/>
      <c r="G16" s="222" t="s">
        <v>25</v>
      </c>
      <c r="H16" s="222"/>
      <c r="I16" s="222" t="s">
        <v>26</v>
      </c>
      <c r="J16" s="222"/>
      <c r="K16" s="222" t="s">
        <v>27</v>
      </c>
      <c r="L16" s="222"/>
      <c r="M16" s="31"/>
    </row>
    <row r="17" spans="1:13">
      <c r="B17" s="17" t="s">
        <v>28</v>
      </c>
      <c r="C17" s="97">
        <v>545</v>
      </c>
      <c r="D17" s="110">
        <v>0.96099999999999997</v>
      </c>
      <c r="E17" s="97">
        <v>548</v>
      </c>
      <c r="F17" s="110">
        <v>0.96299999999999997</v>
      </c>
      <c r="G17" s="97">
        <v>553</v>
      </c>
      <c r="H17" s="110">
        <v>0.93700000000000006</v>
      </c>
      <c r="I17" s="97">
        <v>554</v>
      </c>
      <c r="J17" s="110">
        <v>0.96199999999999997</v>
      </c>
      <c r="K17" s="97">
        <v>549</v>
      </c>
      <c r="L17" s="113">
        <v>0.94699999999999995</v>
      </c>
      <c r="M17" s="31"/>
    </row>
    <row r="18" spans="1:13">
      <c r="B18" s="114" t="s">
        <v>29</v>
      </c>
      <c r="C18" s="115" t="s">
        <v>22</v>
      </c>
      <c r="D18" s="115" t="s">
        <v>22</v>
      </c>
      <c r="E18" s="115" t="s">
        <v>22</v>
      </c>
      <c r="F18" s="115" t="s">
        <v>22</v>
      </c>
      <c r="G18" s="115" t="s">
        <v>22</v>
      </c>
      <c r="H18" s="115" t="s">
        <v>22</v>
      </c>
      <c r="I18" s="115" t="s">
        <v>22</v>
      </c>
      <c r="J18" s="115" t="s">
        <v>22</v>
      </c>
      <c r="K18" s="115" t="s">
        <v>22</v>
      </c>
      <c r="L18" s="115" t="s">
        <v>22</v>
      </c>
      <c r="M18" s="31"/>
    </row>
    <row r="19" spans="1:13">
      <c r="B19" s="114" t="s">
        <v>30</v>
      </c>
      <c r="C19" s="109">
        <v>483</v>
      </c>
      <c r="D19" s="108">
        <v>0.97899999999999998</v>
      </c>
      <c r="E19" s="109">
        <v>485</v>
      </c>
      <c r="F19" s="108">
        <v>0.97699999999999998</v>
      </c>
      <c r="G19" s="109">
        <v>485</v>
      </c>
      <c r="H19" s="108">
        <v>0.94699999999999995</v>
      </c>
      <c r="I19" s="109">
        <v>485</v>
      </c>
      <c r="J19" s="108">
        <v>0.97699999999999998</v>
      </c>
      <c r="K19" s="109">
        <v>485</v>
      </c>
      <c r="L19" s="111">
        <v>0.96199999999999997</v>
      </c>
      <c r="M19" s="31"/>
    </row>
    <row r="20" spans="1:13">
      <c r="B20" s="114" t="s">
        <v>31</v>
      </c>
      <c r="C20" s="109">
        <v>553</v>
      </c>
      <c r="D20" s="108">
        <v>0.94899999999999995</v>
      </c>
      <c r="E20" s="109">
        <v>581</v>
      </c>
      <c r="F20" s="108">
        <v>0.94699999999999995</v>
      </c>
      <c r="G20" s="109">
        <v>588</v>
      </c>
      <c r="H20" s="108">
        <v>0.92700000000000005</v>
      </c>
      <c r="I20" s="109">
        <v>579</v>
      </c>
      <c r="J20" s="108">
        <v>0.95</v>
      </c>
      <c r="K20" s="109">
        <v>552</v>
      </c>
      <c r="L20" s="111">
        <v>0.93799999999999994</v>
      </c>
      <c r="M20" s="31"/>
    </row>
    <row r="21" spans="1:13">
      <c r="B21" s="114" t="s">
        <v>32</v>
      </c>
      <c r="C21" s="109">
        <v>486</v>
      </c>
      <c r="D21" s="108">
        <v>0.97599999999999998</v>
      </c>
      <c r="E21" s="109">
        <v>486</v>
      </c>
      <c r="F21" s="108">
        <v>0.97399999999999998</v>
      </c>
      <c r="G21" s="109">
        <v>491</v>
      </c>
      <c r="H21" s="108">
        <v>0.94599999999999995</v>
      </c>
      <c r="I21" s="109">
        <v>492</v>
      </c>
      <c r="J21" s="108">
        <v>0.97399999999999998</v>
      </c>
      <c r="K21" s="109">
        <v>488</v>
      </c>
      <c r="L21" s="111">
        <v>0.96099999999999997</v>
      </c>
      <c r="M21" s="31"/>
    </row>
    <row r="22" spans="1:13">
      <c r="B22" s="114" t="s">
        <v>33</v>
      </c>
      <c r="C22" s="109">
        <v>525</v>
      </c>
      <c r="D22" s="108">
        <v>0.96799999999999997</v>
      </c>
      <c r="E22" s="109">
        <v>529</v>
      </c>
      <c r="F22" s="108">
        <v>0.96799999999999997</v>
      </c>
      <c r="G22" s="109">
        <v>565</v>
      </c>
      <c r="H22" s="108">
        <v>0.93899999999999995</v>
      </c>
      <c r="I22" s="109">
        <v>539</v>
      </c>
      <c r="J22" s="108">
        <v>0.96799999999999997</v>
      </c>
      <c r="K22" s="109">
        <v>532</v>
      </c>
      <c r="L22" s="111">
        <v>0.95199999999999996</v>
      </c>
      <c r="M22" s="31"/>
    </row>
    <row r="23" spans="1:13">
      <c r="B23" s="114" t="s">
        <v>34</v>
      </c>
      <c r="C23" s="109">
        <v>484</v>
      </c>
      <c r="D23" s="108">
        <v>0.97799999999999998</v>
      </c>
      <c r="E23" s="109">
        <v>485</v>
      </c>
      <c r="F23" s="108">
        <v>0.97699999999999998</v>
      </c>
      <c r="G23" s="109">
        <v>485</v>
      </c>
      <c r="H23" s="108">
        <v>0.94699999999999995</v>
      </c>
      <c r="I23" s="109">
        <v>485</v>
      </c>
      <c r="J23" s="108">
        <v>0.97599999999999998</v>
      </c>
      <c r="K23" s="109">
        <v>484</v>
      </c>
      <c r="L23" s="111">
        <v>0.96199999999999997</v>
      </c>
      <c r="M23" s="31"/>
    </row>
    <row r="24" spans="1:13">
      <c r="B24" s="114" t="s">
        <v>15</v>
      </c>
      <c r="C24" s="115" t="s">
        <v>22</v>
      </c>
      <c r="D24" s="115" t="s">
        <v>22</v>
      </c>
      <c r="E24" s="115" t="s">
        <v>22</v>
      </c>
      <c r="F24" s="115" t="s">
        <v>22</v>
      </c>
      <c r="G24" s="115" t="s">
        <v>22</v>
      </c>
      <c r="H24" s="115" t="s">
        <v>22</v>
      </c>
      <c r="I24" s="115" t="s">
        <v>22</v>
      </c>
      <c r="J24" s="115" t="s">
        <v>22</v>
      </c>
      <c r="K24" s="115" t="s">
        <v>22</v>
      </c>
      <c r="L24" s="115" t="s">
        <v>22</v>
      </c>
      <c r="M24" s="31"/>
    </row>
    <row r="25" spans="1:13">
      <c r="B25" s="74"/>
      <c r="C25" s="77"/>
      <c r="D25" s="78"/>
      <c r="E25" s="77"/>
      <c r="F25" s="78"/>
      <c r="G25" s="77"/>
      <c r="H25" s="78"/>
      <c r="I25" s="77"/>
      <c r="J25" s="78"/>
      <c r="K25" s="77"/>
      <c r="L25" s="79"/>
      <c r="M25" s="31"/>
    </row>
    <row r="26" spans="1:13" ht="15.75" thickBot="1">
      <c r="A26" s="10"/>
      <c r="B26" s="80"/>
      <c r="C26" s="81"/>
      <c r="D26" s="82"/>
      <c r="E26" s="81"/>
      <c r="F26" s="82"/>
      <c r="G26" s="81"/>
      <c r="H26" s="82"/>
      <c r="I26" s="81"/>
      <c r="J26" s="82"/>
      <c r="K26" s="81"/>
      <c r="L26" s="83"/>
      <c r="M26" s="32"/>
    </row>
    <row r="27" spans="1:13">
      <c r="B27" s="74"/>
      <c r="C27" s="77"/>
      <c r="D27" s="78"/>
      <c r="E27" s="77"/>
      <c r="F27" s="78"/>
      <c r="G27" s="77"/>
      <c r="H27" s="78"/>
      <c r="I27" s="77"/>
      <c r="J27" s="78"/>
      <c r="K27" s="77"/>
      <c r="L27" s="79"/>
      <c r="M27" s="70"/>
    </row>
    <row r="28" spans="1:13" ht="15.75" thickBot="1">
      <c r="M28" s="31"/>
    </row>
    <row r="29" spans="1:13" ht="15.75" thickBot="1">
      <c r="B29" s="117" t="s">
        <v>43</v>
      </c>
      <c r="C29" s="221" t="s">
        <v>23</v>
      </c>
      <c r="D29" s="222"/>
      <c r="E29" s="222" t="s">
        <v>24</v>
      </c>
      <c r="F29" s="222"/>
      <c r="G29" s="222" t="s">
        <v>25</v>
      </c>
      <c r="H29" s="222"/>
      <c r="I29" s="222" t="s">
        <v>26</v>
      </c>
      <c r="J29" s="222"/>
      <c r="K29" s="222" t="s">
        <v>27</v>
      </c>
      <c r="L29" s="222"/>
      <c r="M29" s="31"/>
    </row>
    <row r="30" spans="1:13">
      <c r="B30" s="17" t="s">
        <v>28</v>
      </c>
      <c r="C30" s="97">
        <v>582</v>
      </c>
      <c r="D30" s="110">
        <v>0.96899999999999997</v>
      </c>
      <c r="E30" s="97">
        <v>584</v>
      </c>
      <c r="F30" s="110">
        <v>0.97099999999999997</v>
      </c>
      <c r="G30" s="97">
        <v>593</v>
      </c>
      <c r="H30" s="110">
        <v>0.92400000000000004</v>
      </c>
      <c r="I30" s="97">
        <v>586</v>
      </c>
      <c r="J30" s="110">
        <v>0.96899999999999997</v>
      </c>
      <c r="K30" s="97">
        <v>587</v>
      </c>
      <c r="L30" s="113">
        <v>0.95299999999999996</v>
      </c>
      <c r="M30" s="31"/>
    </row>
    <row r="31" spans="1:13">
      <c r="B31" s="114" t="s">
        <v>29</v>
      </c>
      <c r="C31" s="115" t="s">
        <v>22</v>
      </c>
      <c r="D31" s="115" t="s">
        <v>22</v>
      </c>
      <c r="E31" s="115" t="s">
        <v>22</v>
      </c>
      <c r="F31" s="115" t="s">
        <v>22</v>
      </c>
      <c r="G31" s="115" t="s">
        <v>22</v>
      </c>
      <c r="H31" s="115" t="s">
        <v>22</v>
      </c>
      <c r="I31" s="115" t="s">
        <v>22</v>
      </c>
      <c r="J31" s="115" t="s">
        <v>22</v>
      </c>
      <c r="K31" s="115" t="s">
        <v>22</v>
      </c>
      <c r="L31" s="115" t="s">
        <v>22</v>
      </c>
      <c r="M31" s="31"/>
    </row>
    <row r="32" spans="1:13">
      <c r="B32" s="114" t="s">
        <v>30</v>
      </c>
      <c r="C32" s="109">
        <v>563</v>
      </c>
      <c r="D32" s="108">
        <v>0.97899999999999998</v>
      </c>
      <c r="E32" s="109">
        <v>564</v>
      </c>
      <c r="F32" s="108">
        <v>0.97899999999999998</v>
      </c>
      <c r="G32" s="109">
        <v>566</v>
      </c>
      <c r="H32" s="108">
        <v>0.92900000000000005</v>
      </c>
      <c r="I32" s="109">
        <v>563</v>
      </c>
      <c r="J32" s="108">
        <v>0.97799999999999998</v>
      </c>
      <c r="K32" s="109">
        <v>564</v>
      </c>
      <c r="L32" s="111">
        <v>0.96199999999999997</v>
      </c>
      <c r="M32" s="31"/>
    </row>
    <row r="33" spans="1:13">
      <c r="B33" s="114" t="s">
        <v>31</v>
      </c>
      <c r="C33" s="109">
        <v>588</v>
      </c>
      <c r="D33" s="108">
        <v>0.95499999999999996</v>
      </c>
      <c r="E33" s="109">
        <v>603</v>
      </c>
      <c r="F33" s="108">
        <v>0.95099999999999996</v>
      </c>
      <c r="G33" s="109">
        <v>616</v>
      </c>
      <c r="H33" s="108">
        <v>0.90400000000000003</v>
      </c>
      <c r="I33" s="109">
        <v>605</v>
      </c>
      <c r="J33" s="108">
        <v>0.94599999999999995</v>
      </c>
      <c r="K33" s="109">
        <v>599</v>
      </c>
      <c r="L33" s="111">
        <v>0.93100000000000005</v>
      </c>
      <c r="M33" s="31"/>
    </row>
    <row r="34" spans="1:13">
      <c r="B34" s="114" t="s">
        <v>32</v>
      </c>
      <c r="C34" s="109">
        <v>563</v>
      </c>
      <c r="D34" s="108">
        <v>0.97799999999999998</v>
      </c>
      <c r="E34" s="109">
        <v>562</v>
      </c>
      <c r="F34" s="108">
        <v>0.97899999999999998</v>
      </c>
      <c r="G34" s="109">
        <v>567</v>
      </c>
      <c r="H34" s="108">
        <v>0.92800000000000005</v>
      </c>
      <c r="I34" s="109">
        <v>564</v>
      </c>
      <c r="J34" s="108">
        <v>0.97799999999999998</v>
      </c>
      <c r="K34" s="109">
        <v>563</v>
      </c>
      <c r="L34" s="111">
        <v>0.96</v>
      </c>
      <c r="M34" s="31"/>
    </row>
    <row r="35" spans="1:13">
      <c r="B35" s="114" t="s">
        <v>33</v>
      </c>
      <c r="C35" s="109">
        <v>563</v>
      </c>
      <c r="D35" s="108">
        <v>0.97699999999999998</v>
      </c>
      <c r="E35" s="109">
        <v>565</v>
      </c>
      <c r="F35" s="108">
        <v>0.97399999999999998</v>
      </c>
      <c r="G35" s="109">
        <v>647</v>
      </c>
      <c r="H35" s="108">
        <v>0.91600000000000004</v>
      </c>
      <c r="I35" s="109">
        <v>564</v>
      </c>
      <c r="J35" s="108">
        <v>0.97399999999999998</v>
      </c>
      <c r="K35" s="109">
        <v>564</v>
      </c>
      <c r="L35" s="111">
        <v>0.95199999999999996</v>
      </c>
      <c r="M35" s="31"/>
    </row>
    <row r="36" spans="1:13">
      <c r="B36" s="114" t="s">
        <v>34</v>
      </c>
      <c r="C36" s="109">
        <v>562</v>
      </c>
      <c r="D36" s="108">
        <v>0.97799999999999998</v>
      </c>
      <c r="E36" s="109">
        <v>564</v>
      </c>
      <c r="F36" s="108">
        <v>0.97899999999999998</v>
      </c>
      <c r="G36" s="109">
        <v>566</v>
      </c>
      <c r="H36" s="108">
        <v>0.92900000000000005</v>
      </c>
      <c r="I36" s="109">
        <v>563</v>
      </c>
      <c r="J36" s="108">
        <v>0.97799999999999998</v>
      </c>
      <c r="K36" s="109">
        <v>564</v>
      </c>
      <c r="L36" s="111">
        <v>0.96199999999999997</v>
      </c>
      <c r="M36" s="31"/>
    </row>
    <row r="37" spans="1:13">
      <c r="B37" s="114" t="s">
        <v>15</v>
      </c>
      <c r="C37" s="115" t="s">
        <v>22</v>
      </c>
      <c r="D37" s="115" t="s">
        <v>22</v>
      </c>
      <c r="E37" s="115" t="s">
        <v>22</v>
      </c>
      <c r="F37" s="115" t="s">
        <v>22</v>
      </c>
      <c r="G37" s="115" t="s">
        <v>22</v>
      </c>
      <c r="H37" s="115" t="s">
        <v>22</v>
      </c>
      <c r="I37" s="115" t="s">
        <v>22</v>
      </c>
      <c r="J37" s="115" t="s">
        <v>22</v>
      </c>
      <c r="K37" s="115" t="s">
        <v>22</v>
      </c>
      <c r="L37" s="115" t="s">
        <v>22</v>
      </c>
      <c r="M37" s="31"/>
    </row>
    <row r="38" spans="1:13">
      <c r="M38" s="31"/>
    </row>
    <row r="39" spans="1:13" ht="15.75" thickBo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32"/>
    </row>
  </sheetData>
  <mergeCells count="15">
    <mergeCell ref="C16:D16"/>
    <mergeCell ref="E16:F16"/>
    <mergeCell ref="G16:H16"/>
    <mergeCell ref="I16:J16"/>
    <mergeCell ref="K16:L16"/>
    <mergeCell ref="C3:D3"/>
    <mergeCell ref="E3:F3"/>
    <mergeCell ref="K3:L3"/>
    <mergeCell ref="I3:J3"/>
    <mergeCell ref="G3:H3"/>
    <mergeCell ref="C29:D29"/>
    <mergeCell ref="E29:F29"/>
    <mergeCell ref="G29:H29"/>
    <mergeCell ref="I29:J29"/>
    <mergeCell ref="K29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5"/>
  <sheetViews>
    <sheetView topLeftCell="A52" workbookViewId="0">
      <selection activeCell="L59" sqref="L59"/>
    </sheetView>
  </sheetViews>
  <sheetFormatPr defaultRowHeight="15"/>
  <cols>
    <col min="2" max="2" width="19" bestFit="1" customWidth="1"/>
    <col min="3" max="3" width="11.5703125" bestFit="1" customWidth="1"/>
  </cols>
  <sheetData>
    <row r="1" spans="2:14">
      <c r="M1" s="71"/>
      <c r="N1" s="31"/>
    </row>
    <row r="2" spans="2:14" ht="15.75" thickBot="1">
      <c r="M2" s="71"/>
      <c r="N2" s="31"/>
    </row>
    <row r="3" spans="2:14" ht="15.75" thickBot="1">
      <c r="B3" s="117" t="s">
        <v>41</v>
      </c>
      <c r="C3" s="233" t="s">
        <v>23</v>
      </c>
      <c r="D3" s="221"/>
      <c r="E3" s="234" t="s">
        <v>24</v>
      </c>
      <c r="F3" s="221"/>
      <c r="G3" s="234" t="s">
        <v>25</v>
      </c>
      <c r="H3" s="221"/>
      <c r="I3" s="234" t="s">
        <v>26</v>
      </c>
      <c r="J3" s="221"/>
      <c r="K3" s="222" t="s">
        <v>27</v>
      </c>
      <c r="L3" s="222"/>
      <c r="M3" s="71"/>
      <c r="N3" s="31"/>
    </row>
    <row r="4" spans="2:14">
      <c r="B4" s="106" t="s">
        <v>29</v>
      </c>
      <c r="C4" s="116" t="s">
        <v>22</v>
      </c>
      <c r="D4" s="116" t="s">
        <v>22</v>
      </c>
      <c r="E4" s="116" t="s">
        <v>22</v>
      </c>
      <c r="F4" s="116" t="s">
        <v>22</v>
      </c>
      <c r="G4" s="116" t="s">
        <v>22</v>
      </c>
      <c r="H4" s="116" t="s">
        <v>22</v>
      </c>
      <c r="I4" s="116" t="s">
        <v>22</v>
      </c>
      <c r="J4" s="116" t="s">
        <v>22</v>
      </c>
      <c r="K4" s="116" t="s">
        <v>22</v>
      </c>
      <c r="L4" s="116" t="s">
        <v>22</v>
      </c>
      <c r="M4" s="71"/>
      <c r="N4" s="31"/>
    </row>
    <row r="5" spans="2:14">
      <c r="B5" s="1" t="s">
        <v>30</v>
      </c>
      <c r="C5" s="109">
        <v>89</v>
      </c>
      <c r="D5" s="108">
        <v>0.96499999999999997</v>
      </c>
      <c r="E5" s="109">
        <v>89</v>
      </c>
      <c r="F5" s="108">
        <v>0.96199999999999997</v>
      </c>
      <c r="G5" s="109">
        <v>89</v>
      </c>
      <c r="H5" s="108">
        <v>0.94199999999999995</v>
      </c>
      <c r="I5" s="109">
        <v>91</v>
      </c>
      <c r="J5" s="108">
        <v>0.95499999999999996</v>
      </c>
      <c r="K5" s="109">
        <v>90</v>
      </c>
      <c r="L5" s="111">
        <v>0.94799999999999995</v>
      </c>
      <c r="M5" s="71"/>
      <c r="N5" s="31"/>
    </row>
    <row r="6" spans="2:14">
      <c r="B6" s="1" t="s">
        <v>34</v>
      </c>
      <c r="C6" s="109">
        <v>89</v>
      </c>
      <c r="D6" s="108">
        <v>0.96499999999999997</v>
      </c>
      <c r="E6" s="109">
        <v>89</v>
      </c>
      <c r="F6" s="108">
        <v>0.96199999999999997</v>
      </c>
      <c r="G6" s="109">
        <v>90</v>
      </c>
      <c r="H6" s="108">
        <v>0.94299999999999995</v>
      </c>
      <c r="I6" s="109">
        <v>91</v>
      </c>
      <c r="J6" s="108">
        <v>0.95499999999999996</v>
      </c>
      <c r="K6" s="109">
        <v>90</v>
      </c>
      <c r="L6" s="111">
        <v>0.94799999999999995</v>
      </c>
      <c r="M6" s="71"/>
      <c r="N6" s="31"/>
    </row>
    <row r="7" spans="2:14" ht="15.75" thickBot="1">
      <c r="M7" s="71"/>
      <c r="N7" s="31"/>
    </row>
    <row r="8" spans="2:14" ht="15.75" thickBot="1">
      <c r="B8" s="225" t="s">
        <v>41</v>
      </c>
      <c r="C8" s="226"/>
      <c r="D8" s="181" t="s">
        <v>35</v>
      </c>
      <c r="E8" s="107" t="s">
        <v>36</v>
      </c>
      <c r="F8" s="107" t="s">
        <v>37</v>
      </c>
      <c r="H8" s="71"/>
      <c r="I8" s="71"/>
      <c r="N8" s="31"/>
    </row>
    <row r="9" spans="2:14">
      <c r="B9" s="227" t="s">
        <v>23</v>
      </c>
      <c r="C9" s="17" t="s">
        <v>29</v>
      </c>
      <c r="D9" s="116" t="s">
        <v>22</v>
      </c>
      <c r="E9" s="116" t="s">
        <v>22</v>
      </c>
      <c r="F9" s="116" t="s">
        <v>22</v>
      </c>
      <c r="H9" s="71"/>
      <c r="I9" s="71"/>
      <c r="N9" s="31"/>
    </row>
    <row r="10" spans="2:14">
      <c r="B10" s="227"/>
      <c r="C10" s="16" t="s">
        <v>30</v>
      </c>
      <c r="D10" s="13">
        <v>16</v>
      </c>
      <c r="E10" s="13">
        <v>10</v>
      </c>
      <c r="F10" s="13">
        <v>11</v>
      </c>
      <c r="H10" s="71"/>
      <c r="I10" s="71"/>
      <c r="N10" s="31"/>
    </row>
    <row r="11" spans="2:14" ht="15.75" thickBot="1">
      <c r="B11" s="228"/>
      <c r="C11" s="18" t="s">
        <v>34</v>
      </c>
      <c r="D11" s="20">
        <v>11</v>
      </c>
      <c r="E11" s="20">
        <v>10</v>
      </c>
      <c r="F11" s="20">
        <v>16</v>
      </c>
      <c r="H11" s="71"/>
      <c r="I11" s="71"/>
      <c r="N11" s="31"/>
    </row>
    <row r="12" spans="2:14">
      <c r="B12" s="229" t="s">
        <v>24</v>
      </c>
      <c r="C12" s="19" t="s">
        <v>29</v>
      </c>
      <c r="D12" s="22" t="s">
        <v>22</v>
      </c>
      <c r="E12" s="22" t="s">
        <v>22</v>
      </c>
      <c r="F12" s="22" t="s">
        <v>22</v>
      </c>
      <c r="H12" s="71"/>
      <c r="I12" s="71"/>
      <c r="N12" s="31"/>
    </row>
    <row r="13" spans="2:14">
      <c r="B13" s="227"/>
      <c r="C13" s="16" t="s">
        <v>30</v>
      </c>
      <c r="D13" s="13">
        <v>10</v>
      </c>
      <c r="E13" s="13">
        <v>11</v>
      </c>
      <c r="F13" s="13">
        <v>16</v>
      </c>
      <c r="H13" s="71"/>
      <c r="I13" s="71"/>
      <c r="N13" s="31"/>
    </row>
    <row r="14" spans="2:14" ht="15.75" thickBot="1">
      <c r="B14" s="228"/>
      <c r="C14" s="18" t="s">
        <v>34</v>
      </c>
      <c r="D14" s="20">
        <v>11</v>
      </c>
      <c r="E14" s="20">
        <v>10</v>
      </c>
      <c r="F14" s="20">
        <v>16</v>
      </c>
      <c r="H14" s="71"/>
      <c r="I14" s="71"/>
      <c r="N14" s="31"/>
    </row>
    <row r="15" spans="2:14">
      <c r="B15" s="230" t="s">
        <v>25</v>
      </c>
      <c r="C15" s="19" t="s">
        <v>29</v>
      </c>
      <c r="D15" s="22" t="s">
        <v>22</v>
      </c>
      <c r="E15" s="22" t="s">
        <v>22</v>
      </c>
      <c r="F15" s="22" t="s">
        <v>22</v>
      </c>
      <c r="H15" s="71"/>
      <c r="I15" s="71"/>
      <c r="N15" s="31"/>
    </row>
    <row r="16" spans="2:14">
      <c r="B16" s="224"/>
      <c r="C16" s="16" t="s">
        <v>30</v>
      </c>
      <c r="D16" s="13">
        <v>10</v>
      </c>
      <c r="E16" s="13">
        <v>11</v>
      </c>
      <c r="F16" s="13">
        <v>16</v>
      </c>
      <c r="H16" s="71"/>
      <c r="I16" s="71"/>
      <c r="N16" s="31"/>
    </row>
    <row r="17" spans="1:14" ht="15.75" thickBot="1">
      <c r="B17" s="231"/>
      <c r="C17" s="18" t="s">
        <v>34</v>
      </c>
      <c r="D17" s="20">
        <v>11</v>
      </c>
      <c r="E17" s="20">
        <v>10</v>
      </c>
      <c r="F17" s="20">
        <v>12</v>
      </c>
      <c r="H17" s="71"/>
      <c r="I17" s="71"/>
      <c r="N17" s="31"/>
    </row>
    <row r="18" spans="1:14">
      <c r="B18" s="230" t="s">
        <v>26</v>
      </c>
      <c r="C18" s="19" t="s">
        <v>29</v>
      </c>
      <c r="D18" s="22" t="s">
        <v>22</v>
      </c>
      <c r="E18" s="22" t="s">
        <v>22</v>
      </c>
      <c r="F18" s="22" t="s">
        <v>22</v>
      </c>
      <c r="H18" s="71"/>
      <c r="I18" s="71"/>
      <c r="N18" s="31"/>
    </row>
    <row r="19" spans="1:14">
      <c r="B19" s="224"/>
      <c r="C19" s="16" t="s">
        <v>30</v>
      </c>
      <c r="D19" s="13">
        <v>10</v>
      </c>
      <c r="E19" s="13">
        <v>12</v>
      </c>
      <c r="F19" s="13"/>
      <c r="H19" s="71"/>
      <c r="I19" s="71"/>
      <c r="N19" s="31"/>
    </row>
    <row r="20" spans="1:14" ht="15.75" thickBot="1">
      <c r="B20" s="231"/>
      <c r="C20" s="18" t="s">
        <v>34</v>
      </c>
      <c r="D20" s="20">
        <v>10</v>
      </c>
      <c r="E20" s="20">
        <v>12</v>
      </c>
      <c r="F20" s="20"/>
      <c r="H20" s="71"/>
      <c r="I20" s="71"/>
      <c r="N20" s="31"/>
    </row>
    <row r="21" spans="1:14">
      <c r="B21" s="223" t="s">
        <v>27</v>
      </c>
      <c r="C21" s="17" t="s">
        <v>29</v>
      </c>
      <c r="D21" s="116" t="s">
        <v>22</v>
      </c>
      <c r="E21" s="116" t="s">
        <v>22</v>
      </c>
      <c r="F21" s="116" t="s">
        <v>22</v>
      </c>
      <c r="H21" s="71"/>
      <c r="I21" s="71"/>
      <c r="N21" s="31"/>
    </row>
    <row r="22" spans="1:14">
      <c r="B22" s="224"/>
      <c r="C22" s="16" t="s">
        <v>30</v>
      </c>
      <c r="D22" s="13">
        <v>10</v>
      </c>
      <c r="E22" s="13">
        <v>12</v>
      </c>
      <c r="F22" s="13">
        <v>11</v>
      </c>
      <c r="H22" s="71"/>
      <c r="I22" s="71"/>
      <c r="N22" s="31"/>
    </row>
    <row r="23" spans="1:14">
      <c r="B23" s="224"/>
      <c r="C23" s="16" t="s">
        <v>34</v>
      </c>
      <c r="D23" s="13">
        <v>11</v>
      </c>
      <c r="E23" s="13">
        <v>10</v>
      </c>
      <c r="F23" s="13">
        <v>12</v>
      </c>
      <c r="H23" s="71"/>
      <c r="I23" s="71"/>
      <c r="N23" s="31"/>
    </row>
    <row r="24" spans="1:14">
      <c r="B24" s="73"/>
      <c r="C24" s="74"/>
      <c r="D24" s="75"/>
      <c r="E24" s="75"/>
      <c r="F24" s="75"/>
      <c r="G24" s="75"/>
      <c r="H24" s="75"/>
      <c r="I24" s="76"/>
      <c r="J24" s="76"/>
      <c r="K24" s="76"/>
      <c r="M24" s="71"/>
      <c r="N24" s="31"/>
    </row>
    <row r="25" spans="1:14" s="71" customFormat="1" ht="15.75" thickBo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32"/>
    </row>
    <row r="26" spans="1:14">
      <c r="M26" s="71"/>
      <c r="N26" s="31"/>
    </row>
    <row r="27" spans="1:14" ht="15.75" thickBot="1">
      <c r="M27" s="71"/>
      <c r="N27" s="31"/>
    </row>
    <row r="28" spans="1:14" ht="15.75" thickBot="1">
      <c r="B28" s="72" t="s">
        <v>42</v>
      </c>
      <c r="C28" s="232" t="s">
        <v>23</v>
      </c>
      <c r="D28" s="221"/>
      <c r="E28" s="234" t="s">
        <v>24</v>
      </c>
      <c r="F28" s="221"/>
      <c r="G28" s="234" t="s">
        <v>25</v>
      </c>
      <c r="H28" s="221"/>
      <c r="I28" s="234" t="s">
        <v>26</v>
      </c>
      <c r="J28" s="221"/>
      <c r="K28" s="222" t="s">
        <v>27</v>
      </c>
      <c r="L28" s="222"/>
      <c r="M28" s="71"/>
      <c r="N28" s="31"/>
    </row>
    <row r="29" spans="1:14">
      <c r="B29" s="2" t="s">
        <v>29</v>
      </c>
      <c r="C29" s="116" t="s">
        <v>22</v>
      </c>
      <c r="D29" s="116" t="s">
        <v>22</v>
      </c>
      <c r="E29" s="116" t="s">
        <v>22</v>
      </c>
      <c r="F29" s="116" t="s">
        <v>22</v>
      </c>
      <c r="G29" s="116" t="s">
        <v>22</v>
      </c>
      <c r="H29" s="116" t="s">
        <v>22</v>
      </c>
      <c r="I29" s="116" t="s">
        <v>22</v>
      </c>
      <c r="J29" s="116" t="s">
        <v>22</v>
      </c>
      <c r="K29" s="116" t="s">
        <v>22</v>
      </c>
      <c r="L29" s="116" t="s">
        <v>22</v>
      </c>
      <c r="M29" s="71"/>
      <c r="N29" s="31"/>
    </row>
    <row r="30" spans="1:14">
      <c r="B30" s="1" t="s">
        <v>30</v>
      </c>
      <c r="C30" s="109">
        <v>483</v>
      </c>
      <c r="D30" s="108">
        <v>0.97899999999999998</v>
      </c>
      <c r="E30" s="109">
        <v>485</v>
      </c>
      <c r="F30" s="108">
        <v>0.97699999999999998</v>
      </c>
      <c r="G30" s="109">
        <v>485</v>
      </c>
      <c r="H30" s="108">
        <v>0.94699999999999995</v>
      </c>
      <c r="I30" s="109">
        <v>485</v>
      </c>
      <c r="J30" s="108">
        <v>0.97699999999999998</v>
      </c>
      <c r="K30" s="109">
        <v>485</v>
      </c>
      <c r="L30" s="111">
        <v>0.96199999999999997</v>
      </c>
      <c r="M30" s="71"/>
      <c r="N30" s="31"/>
    </row>
    <row r="31" spans="1:14">
      <c r="B31" s="1" t="s">
        <v>34</v>
      </c>
      <c r="C31" s="109">
        <v>484</v>
      </c>
      <c r="D31" s="108">
        <v>0.97799999999999998</v>
      </c>
      <c r="E31" s="109">
        <v>485</v>
      </c>
      <c r="F31" s="108">
        <v>0.97699999999999998</v>
      </c>
      <c r="G31" s="109">
        <v>485</v>
      </c>
      <c r="H31" s="108">
        <v>0.94699999999999995</v>
      </c>
      <c r="I31" s="109">
        <v>485</v>
      </c>
      <c r="J31" s="108">
        <v>0.97599999999999998</v>
      </c>
      <c r="K31" s="109">
        <v>484</v>
      </c>
      <c r="L31" s="111">
        <v>0.96199999999999997</v>
      </c>
      <c r="M31" s="71"/>
      <c r="N31" s="31"/>
    </row>
    <row r="32" spans="1:14" ht="15.75" thickBot="1">
      <c r="M32" s="71"/>
      <c r="N32" s="31"/>
    </row>
    <row r="33" spans="2:14" ht="15.75" thickBot="1">
      <c r="B33" s="225" t="s">
        <v>42</v>
      </c>
      <c r="C33" s="226"/>
      <c r="D33" s="179" t="s">
        <v>35</v>
      </c>
      <c r="E33" s="107" t="s">
        <v>36</v>
      </c>
      <c r="F33" s="107" t="s">
        <v>37</v>
      </c>
      <c r="G33" s="107" t="s">
        <v>38</v>
      </c>
      <c r="H33" s="107" t="s">
        <v>39</v>
      </c>
      <c r="I33" s="180" t="s">
        <v>40</v>
      </c>
      <c r="K33" s="71"/>
      <c r="L33" s="71"/>
      <c r="N33" s="31"/>
    </row>
    <row r="34" spans="2:14">
      <c r="B34" s="227" t="s">
        <v>23</v>
      </c>
      <c r="C34" s="17" t="s">
        <v>29</v>
      </c>
      <c r="D34" s="116" t="s">
        <v>22</v>
      </c>
      <c r="E34" s="116" t="s">
        <v>22</v>
      </c>
      <c r="F34" s="116" t="s">
        <v>22</v>
      </c>
      <c r="G34" s="116" t="s">
        <v>22</v>
      </c>
      <c r="H34" s="116" t="s">
        <v>22</v>
      </c>
      <c r="I34" s="116" t="s">
        <v>22</v>
      </c>
      <c r="K34" s="71"/>
      <c r="L34" s="71"/>
      <c r="N34" s="31"/>
    </row>
    <row r="35" spans="2:14">
      <c r="B35" s="227"/>
      <c r="C35" s="16" t="s">
        <v>30</v>
      </c>
      <c r="D35" s="109">
        <v>43</v>
      </c>
      <c r="E35" s="109">
        <v>41</v>
      </c>
      <c r="F35" s="109">
        <v>72</v>
      </c>
      <c r="G35" s="109">
        <v>46</v>
      </c>
      <c r="H35" s="109">
        <v>53</v>
      </c>
      <c r="I35" s="109">
        <v>66</v>
      </c>
      <c r="K35" s="71"/>
      <c r="L35" s="71"/>
      <c r="N35" s="31"/>
    </row>
    <row r="36" spans="2:14" ht="15.75" thickBot="1">
      <c r="B36" s="228"/>
      <c r="C36" s="18" t="s">
        <v>34</v>
      </c>
      <c r="D36" s="84">
        <v>74</v>
      </c>
      <c r="E36" s="84">
        <v>50</v>
      </c>
      <c r="F36" s="84">
        <v>41</v>
      </c>
      <c r="G36" s="84">
        <v>53</v>
      </c>
      <c r="H36" s="84">
        <v>45</v>
      </c>
      <c r="I36" s="21" t="s">
        <v>22</v>
      </c>
      <c r="K36" s="71"/>
      <c r="L36" s="71"/>
      <c r="N36" s="31"/>
    </row>
    <row r="37" spans="2:14">
      <c r="B37" s="229" t="s">
        <v>24</v>
      </c>
      <c r="C37" s="19" t="s">
        <v>29</v>
      </c>
      <c r="D37" s="115" t="s">
        <v>22</v>
      </c>
      <c r="E37" s="115" t="s">
        <v>22</v>
      </c>
      <c r="F37" s="115" t="s">
        <v>22</v>
      </c>
      <c r="G37" s="115" t="s">
        <v>22</v>
      </c>
      <c r="H37" s="115" t="s">
        <v>22</v>
      </c>
      <c r="I37" s="115" t="s">
        <v>22</v>
      </c>
      <c r="K37" s="71"/>
      <c r="L37" s="71"/>
      <c r="N37" s="31"/>
    </row>
    <row r="38" spans="2:14">
      <c r="B38" s="227"/>
      <c r="C38" s="16" t="s">
        <v>30</v>
      </c>
      <c r="D38" s="109">
        <v>41</v>
      </c>
      <c r="E38" s="109">
        <v>46</v>
      </c>
      <c r="F38" s="109">
        <v>49</v>
      </c>
      <c r="G38" s="109">
        <v>42</v>
      </c>
      <c r="H38" s="109">
        <v>72</v>
      </c>
      <c r="I38" s="115" t="s">
        <v>22</v>
      </c>
      <c r="K38" s="71"/>
      <c r="L38" s="71"/>
      <c r="N38" s="31"/>
    </row>
    <row r="39" spans="2:14" ht="15.75" thickBot="1">
      <c r="B39" s="228"/>
      <c r="C39" s="18" t="s">
        <v>34</v>
      </c>
      <c r="D39" s="84">
        <v>67</v>
      </c>
      <c r="E39" s="84">
        <v>49</v>
      </c>
      <c r="F39" s="84">
        <v>41</v>
      </c>
      <c r="G39" s="84">
        <v>46</v>
      </c>
      <c r="H39" s="21" t="s">
        <v>22</v>
      </c>
      <c r="I39" s="21" t="s">
        <v>22</v>
      </c>
      <c r="K39" s="71"/>
      <c r="L39" s="71"/>
      <c r="N39" s="31"/>
    </row>
    <row r="40" spans="2:14">
      <c r="B40" s="230" t="s">
        <v>25</v>
      </c>
      <c r="C40" s="19" t="s">
        <v>29</v>
      </c>
      <c r="D40" s="115" t="s">
        <v>22</v>
      </c>
      <c r="E40" s="115" t="s">
        <v>22</v>
      </c>
      <c r="F40" s="115" t="s">
        <v>22</v>
      </c>
      <c r="G40" s="115" t="s">
        <v>22</v>
      </c>
      <c r="H40" s="115" t="s">
        <v>22</v>
      </c>
      <c r="I40" s="115" t="s">
        <v>22</v>
      </c>
      <c r="K40" s="71"/>
      <c r="L40" s="71"/>
      <c r="N40" s="31"/>
    </row>
    <row r="41" spans="2:14">
      <c r="B41" s="224"/>
      <c r="C41" s="16" t="s">
        <v>30</v>
      </c>
      <c r="D41" s="13">
        <v>47</v>
      </c>
      <c r="E41" s="13">
        <v>41</v>
      </c>
      <c r="F41" s="13">
        <v>41</v>
      </c>
      <c r="G41" s="13">
        <v>70</v>
      </c>
      <c r="H41" s="115" t="s">
        <v>22</v>
      </c>
      <c r="I41" s="115" t="s">
        <v>22</v>
      </c>
      <c r="K41" s="71"/>
      <c r="L41" s="71"/>
      <c r="N41" s="31"/>
    </row>
    <row r="42" spans="2:14" ht="15.75" thickBot="1">
      <c r="B42" s="231"/>
      <c r="C42" s="18" t="s">
        <v>34</v>
      </c>
      <c r="D42" s="207">
        <v>67</v>
      </c>
      <c r="E42" s="207">
        <v>41</v>
      </c>
      <c r="F42" s="207">
        <v>47</v>
      </c>
      <c r="G42" s="218" t="s">
        <v>22</v>
      </c>
      <c r="H42" s="218" t="s">
        <v>22</v>
      </c>
      <c r="I42" s="218" t="s">
        <v>22</v>
      </c>
      <c r="K42" s="71"/>
      <c r="L42" s="71"/>
      <c r="N42" s="31"/>
    </row>
    <row r="43" spans="2:14">
      <c r="B43" s="230" t="s">
        <v>26</v>
      </c>
      <c r="C43" s="19" t="s">
        <v>29</v>
      </c>
      <c r="D43" s="115" t="s">
        <v>22</v>
      </c>
      <c r="E43" s="115" t="s">
        <v>22</v>
      </c>
      <c r="F43" s="115" t="s">
        <v>22</v>
      </c>
      <c r="G43" s="115" t="s">
        <v>22</v>
      </c>
      <c r="H43" s="115" t="s">
        <v>22</v>
      </c>
      <c r="I43" s="115" t="s">
        <v>22</v>
      </c>
      <c r="K43" s="71"/>
      <c r="L43" s="71"/>
      <c r="N43" s="31"/>
    </row>
    <row r="44" spans="2:14">
      <c r="B44" s="224"/>
      <c r="C44" s="16" t="s">
        <v>30</v>
      </c>
      <c r="D44" s="109">
        <v>49</v>
      </c>
      <c r="E44" s="109">
        <v>46</v>
      </c>
      <c r="F44" s="109">
        <v>55</v>
      </c>
      <c r="G44" s="109">
        <v>65</v>
      </c>
      <c r="H44" s="115" t="s">
        <v>22</v>
      </c>
      <c r="I44" s="115" t="s">
        <v>22</v>
      </c>
      <c r="K44" s="71"/>
      <c r="L44" s="71"/>
      <c r="N44" s="31"/>
    </row>
    <row r="45" spans="2:14" ht="15.75" thickBot="1">
      <c r="B45" s="231"/>
      <c r="C45" s="18" t="s">
        <v>34</v>
      </c>
      <c r="D45" s="84">
        <v>82</v>
      </c>
      <c r="E45" s="84">
        <v>49</v>
      </c>
      <c r="F45" s="84">
        <v>55</v>
      </c>
      <c r="G45" s="84">
        <v>46</v>
      </c>
      <c r="H45" s="21" t="s">
        <v>22</v>
      </c>
      <c r="I45" s="21" t="s">
        <v>22</v>
      </c>
      <c r="K45" s="71"/>
      <c r="L45" s="71"/>
      <c r="N45" s="31"/>
    </row>
    <row r="46" spans="2:14">
      <c r="B46" s="223" t="s">
        <v>27</v>
      </c>
      <c r="C46" s="17" t="s">
        <v>29</v>
      </c>
      <c r="D46" s="115" t="s">
        <v>22</v>
      </c>
      <c r="E46" s="115" t="s">
        <v>22</v>
      </c>
      <c r="F46" s="115" t="s">
        <v>22</v>
      </c>
      <c r="G46" s="115" t="s">
        <v>22</v>
      </c>
      <c r="H46" s="115" t="s">
        <v>22</v>
      </c>
      <c r="I46" s="115" t="s">
        <v>22</v>
      </c>
      <c r="K46" s="71"/>
      <c r="L46" s="71"/>
      <c r="N46" s="31"/>
    </row>
    <row r="47" spans="2:14">
      <c r="B47" s="224"/>
      <c r="C47" s="16" t="s">
        <v>30</v>
      </c>
      <c r="D47" s="109">
        <v>46</v>
      </c>
      <c r="E47" s="109">
        <v>41</v>
      </c>
      <c r="F47" s="109">
        <v>41</v>
      </c>
      <c r="G47" s="109">
        <v>57</v>
      </c>
      <c r="H47" s="109">
        <v>41</v>
      </c>
      <c r="I47" s="115" t="s">
        <v>22</v>
      </c>
      <c r="K47" s="71"/>
      <c r="L47" s="71"/>
      <c r="N47" s="31"/>
    </row>
    <row r="48" spans="2:14">
      <c r="B48" s="224"/>
      <c r="C48" s="16" t="s">
        <v>34</v>
      </c>
      <c r="D48" s="109">
        <v>67</v>
      </c>
      <c r="E48" s="109">
        <v>48</v>
      </c>
      <c r="F48" s="109">
        <v>41</v>
      </c>
      <c r="G48" s="109">
        <v>46</v>
      </c>
      <c r="H48" s="109">
        <v>47</v>
      </c>
      <c r="I48" s="115" t="s">
        <v>22</v>
      </c>
      <c r="K48" s="71"/>
      <c r="L48" s="71"/>
      <c r="N48" s="31"/>
    </row>
    <row r="49" spans="1:14">
      <c r="M49" s="71"/>
      <c r="N49" s="31"/>
    </row>
    <row r="50" spans="1:14" ht="15.75" thickBo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32"/>
    </row>
    <row r="51" spans="1:14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31"/>
    </row>
    <row r="52" spans="1:14" ht="15.75" thickBot="1">
      <c r="M52" s="71"/>
      <c r="N52" s="31"/>
    </row>
    <row r="53" spans="1:14" ht="15.75" thickBot="1">
      <c r="B53" s="117" t="s">
        <v>43</v>
      </c>
      <c r="C53" s="233" t="s">
        <v>23</v>
      </c>
      <c r="D53" s="221"/>
      <c r="E53" s="234" t="s">
        <v>24</v>
      </c>
      <c r="F53" s="221"/>
      <c r="G53" s="234" t="s">
        <v>25</v>
      </c>
      <c r="H53" s="221"/>
      <c r="I53" s="234" t="s">
        <v>26</v>
      </c>
      <c r="J53" s="221"/>
      <c r="K53" s="222" t="s">
        <v>27</v>
      </c>
      <c r="L53" s="222"/>
      <c r="M53" s="71"/>
      <c r="N53" s="31"/>
    </row>
    <row r="54" spans="1:14">
      <c r="B54" s="106" t="s">
        <v>29</v>
      </c>
      <c r="C54" s="116" t="s">
        <v>22</v>
      </c>
      <c r="D54" s="116" t="s">
        <v>22</v>
      </c>
      <c r="E54" s="116" t="s">
        <v>22</v>
      </c>
      <c r="F54" s="116" t="s">
        <v>22</v>
      </c>
      <c r="G54" s="116" t="s">
        <v>22</v>
      </c>
      <c r="H54" s="116" t="s">
        <v>22</v>
      </c>
      <c r="I54" s="116" t="s">
        <v>22</v>
      </c>
      <c r="J54" s="116" t="s">
        <v>22</v>
      </c>
      <c r="K54" s="116" t="s">
        <v>22</v>
      </c>
      <c r="L54" s="116" t="s">
        <v>22</v>
      </c>
      <c r="M54" s="71"/>
      <c r="N54" s="31"/>
    </row>
    <row r="55" spans="1:14">
      <c r="B55" s="1" t="s">
        <v>30</v>
      </c>
      <c r="C55" s="109">
        <v>563</v>
      </c>
      <c r="D55" s="108">
        <v>0.97899999999999998</v>
      </c>
      <c r="E55" s="109">
        <v>564</v>
      </c>
      <c r="F55" s="108">
        <v>0.97899999999999998</v>
      </c>
      <c r="G55" s="109">
        <v>566</v>
      </c>
      <c r="H55" s="108">
        <v>0.92900000000000005</v>
      </c>
      <c r="I55" s="109">
        <v>563</v>
      </c>
      <c r="J55" s="108">
        <v>0.97799999999999998</v>
      </c>
      <c r="K55" s="109">
        <v>564</v>
      </c>
      <c r="L55" s="111">
        <v>0.96199999999999997</v>
      </c>
      <c r="M55" s="71"/>
      <c r="N55" s="31"/>
    </row>
    <row r="56" spans="1:14">
      <c r="B56" s="1" t="s">
        <v>34</v>
      </c>
      <c r="C56" s="109">
        <v>562</v>
      </c>
      <c r="D56" s="108">
        <v>0.97799999999999998</v>
      </c>
      <c r="E56" s="109">
        <v>564</v>
      </c>
      <c r="F56" s="108">
        <v>0.97899999999999998</v>
      </c>
      <c r="G56" s="109">
        <v>566</v>
      </c>
      <c r="H56" s="108">
        <v>0.92900000000000005</v>
      </c>
      <c r="I56" s="109">
        <v>563</v>
      </c>
      <c r="J56" s="108">
        <v>0.97799999999999998</v>
      </c>
      <c r="K56" s="109">
        <v>564</v>
      </c>
      <c r="L56" s="111">
        <v>0.96199999999999997</v>
      </c>
      <c r="M56" s="71"/>
      <c r="N56" s="31"/>
    </row>
    <row r="57" spans="1:14" ht="15.75" thickBot="1">
      <c r="M57" s="71"/>
      <c r="N57" s="31"/>
    </row>
    <row r="58" spans="1:14" ht="15.75" thickBot="1">
      <c r="B58" s="225" t="s">
        <v>43</v>
      </c>
      <c r="C58" s="226"/>
      <c r="D58" s="179" t="s">
        <v>35</v>
      </c>
      <c r="E58" s="107" t="s">
        <v>36</v>
      </c>
      <c r="F58" s="107" t="s">
        <v>37</v>
      </c>
      <c r="G58" s="107" t="s">
        <v>38</v>
      </c>
      <c r="H58" s="107" t="s">
        <v>39</v>
      </c>
      <c r="I58" s="220"/>
      <c r="N58" s="31"/>
    </row>
    <row r="59" spans="1:14">
      <c r="B59" s="227" t="s">
        <v>23</v>
      </c>
      <c r="C59" s="17" t="s">
        <v>29</v>
      </c>
      <c r="D59" s="116" t="s">
        <v>22</v>
      </c>
      <c r="E59" s="116" t="s">
        <v>22</v>
      </c>
      <c r="F59" s="116" t="s">
        <v>22</v>
      </c>
      <c r="G59" s="116" t="s">
        <v>22</v>
      </c>
      <c r="H59" s="116" t="s">
        <v>22</v>
      </c>
      <c r="I59" s="220"/>
      <c r="N59" s="31"/>
    </row>
    <row r="60" spans="1:14">
      <c r="B60" s="227"/>
      <c r="C60" s="16" t="s">
        <v>30</v>
      </c>
      <c r="D60" s="13">
        <v>31</v>
      </c>
      <c r="E60" s="13">
        <v>21</v>
      </c>
      <c r="F60" s="13">
        <v>30</v>
      </c>
      <c r="G60" s="13">
        <v>35</v>
      </c>
      <c r="H60" s="6">
        <v>46</v>
      </c>
      <c r="I60" s="220"/>
      <c r="N60" s="31"/>
    </row>
    <row r="61" spans="1:14" ht="15.75" thickBot="1">
      <c r="B61" s="228"/>
      <c r="C61" s="18" t="s">
        <v>34</v>
      </c>
      <c r="D61" s="20">
        <v>45</v>
      </c>
      <c r="E61" s="20">
        <v>30</v>
      </c>
      <c r="F61" s="20">
        <v>21</v>
      </c>
      <c r="G61" s="20">
        <v>46</v>
      </c>
      <c r="H61" s="20">
        <v>35</v>
      </c>
      <c r="I61" s="220"/>
      <c r="N61" s="31"/>
    </row>
    <row r="62" spans="1:14">
      <c r="B62" s="229" t="s">
        <v>24</v>
      </c>
      <c r="C62" s="19" t="s">
        <v>29</v>
      </c>
      <c r="D62" s="116" t="s">
        <v>22</v>
      </c>
      <c r="E62" s="116" t="s">
        <v>22</v>
      </c>
      <c r="F62" s="116" t="s">
        <v>22</v>
      </c>
      <c r="G62" s="116" t="s">
        <v>22</v>
      </c>
      <c r="H62" s="116" t="s">
        <v>22</v>
      </c>
      <c r="I62" s="220"/>
      <c r="N62" s="31"/>
    </row>
    <row r="63" spans="1:14">
      <c r="B63" s="227"/>
      <c r="C63" s="16" t="s">
        <v>30</v>
      </c>
      <c r="D63" s="13">
        <v>46</v>
      </c>
      <c r="E63" s="13">
        <v>31</v>
      </c>
      <c r="F63" s="13">
        <v>21</v>
      </c>
      <c r="G63" s="13">
        <v>35</v>
      </c>
      <c r="H63" s="13"/>
      <c r="I63" s="220"/>
      <c r="N63" s="31"/>
    </row>
    <row r="64" spans="1:14" ht="15.75" thickBot="1">
      <c r="B64" s="228"/>
      <c r="C64" s="18" t="s">
        <v>34</v>
      </c>
      <c r="D64" s="20">
        <v>21</v>
      </c>
      <c r="E64" s="20">
        <v>31</v>
      </c>
      <c r="F64" s="20">
        <v>46</v>
      </c>
      <c r="G64" s="20">
        <v>35</v>
      </c>
      <c r="H64" s="20"/>
      <c r="I64" s="220"/>
      <c r="N64" s="31"/>
    </row>
    <row r="65" spans="1:14">
      <c r="B65" s="230" t="s">
        <v>25</v>
      </c>
      <c r="C65" s="19" t="s">
        <v>29</v>
      </c>
      <c r="D65" s="116" t="s">
        <v>22</v>
      </c>
      <c r="E65" s="116" t="s">
        <v>22</v>
      </c>
      <c r="F65" s="116" t="s">
        <v>22</v>
      </c>
      <c r="G65" s="116" t="s">
        <v>22</v>
      </c>
      <c r="H65" s="116" t="s">
        <v>22</v>
      </c>
      <c r="I65" s="220"/>
      <c r="N65" s="31"/>
    </row>
    <row r="66" spans="1:14">
      <c r="B66" s="224"/>
      <c r="C66" s="16" t="s">
        <v>30</v>
      </c>
      <c r="D66" s="13">
        <v>21</v>
      </c>
      <c r="E66" s="13">
        <v>28</v>
      </c>
      <c r="F66" s="13">
        <v>31</v>
      </c>
      <c r="G66" s="13">
        <v>42</v>
      </c>
      <c r="H66" s="13"/>
      <c r="I66" s="220"/>
      <c r="N66" s="31"/>
    </row>
    <row r="67" spans="1:14" ht="15.75" thickBot="1">
      <c r="B67" s="231"/>
      <c r="C67" s="18" t="s">
        <v>34</v>
      </c>
      <c r="D67" s="20">
        <v>42</v>
      </c>
      <c r="E67" s="20">
        <v>21</v>
      </c>
      <c r="F67" s="20">
        <v>28</v>
      </c>
      <c r="G67" s="20">
        <v>31</v>
      </c>
      <c r="H67" s="20"/>
      <c r="I67" s="220"/>
      <c r="N67" s="31"/>
    </row>
    <row r="68" spans="1:14">
      <c r="B68" s="230" t="s">
        <v>26</v>
      </c>
      <c r="C68" s="19" t="s">
        <v>29</v>
      </c>
      <c r="D68" s="116" t="s">
        <v>22</v>
      </c>
      <c r="E68" s="116" t="s">
        <v>22</v>
      </c>
      <c r="F68" s="116" t="s">
        <v>22</v>
      </c>
      <c r="G68" s="116" t="s">
        <v>22</v>
      </c>
      <c r="H68" s="116" t="s">
        <v>22</v>
      </c>
      <c r="I68" s="220"/>
      <c r="N68" s="31"/>
    </row>
    <row r="69" spans="1:14">
      <c r="B69" s="224"/>
      <c r="C69" s="16" t="s">
        <v>30</v>
      </c>
      <c r="D69" s="13">
        <v>31</v>
      </c>
      <c r="E69" s="13">
        <v>21</v>
      </c>
      <c r="F69" s="13">
        <v>46</v>
      </c>
      <c r="G69" s="13">
        <v>35</v>
      </c>
      <c r="H69" s="13">
        <v>30</v>
      </c>
      <c r="I69" s="220"/>
      <c r="N69" s="31"/>
    </row>
    <row r="70" spans="1:14" ht="15.75" thickBot="1">
      <c r="B70" s="231"/>
      <c r="C70" s="18" t="s">
        <v>34</v>
      </c>
      <c r="D70" s="20">
        <v>30</v>
      </c>
      <c r="E70" s="20">
        <v>21</v>
      </c>
      <c r="F70" s="20">
        <v>31</v>
      </c>
      <c r="G70" s="20">
        <v>46</v>
      </c>
      <c r="H70" s="84">
        <v>35</v>
      </c>
      <c r="I70" s="220"/>
      <c r="N70" s="31"/>
    </row>
    <row r="71" spans="1:14">
      <c r="B71" s="223" t="s">
        <v>27</v>
      </c>
      <c r="C71" s="17" t="s">
        <v>29</v>
      </c>
      <c r="D71" s="116" t="s">
        <v>22</v>
      </c>
      <c r="E71" s="116" t="s">
        <v>22</v>
      </c>
      <c r="F71" s="116" t="s">
        <v>22</v>
      </c>
      <c r="G71" s="116" t="s">
        <v>22</v>
      </c>
      <c r="H71" s="116" t="s">
        <v>22</v>
      </c>
      <c r="I71" s="220"/>
      <c r="N71" s="31"/>
    </row>
    <row r="72" spans="1:14">
      <c r="B72" s="224"/>
      <c r="C72" s="16" t="s">
        <v>30</v>
      </c>
      <c r="D72" s="13">
        <v>28</v>
      </c>
      <c r="E72" s="13">
        <v>21</v>
      </c>
      <c r="F72" s="13">
        <v>46</v>
      </c>
      <c r="G72" s="13">
        <v>30</v>
      </c>
      <c r="H72" s="13">
        <v>35</v>
      </c>
      <c r="I72" s="220"/>
      <c r="N72" s="31"/>
    </row>
    <row r="73" spans="1:14">
      <c r="B73" s="224"/>
      <c r="C73" s="16" t="s">
        <v>34</v>
      </c>
      <c r="D73" s="13"/>
      <c r="E73" s="13"/>
      <c r="F73" s="13"/>
      <c r="G73" s="13"/>
      <c r="H73" s="13"/>
      <c r="I73" s="220"/>
      <c r="N73" s="31"/>
    </row>
    <row r="74" spans="1:14">
      <c r="M74" s="71"/>
      <c r="N74" s="31"/>
    </row>
    <row r="75" spans="1:14" ht="15.75" thickBo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32"/>
    </row>
  </sheetData>
  <mergeCells count="33">
    <mergeCell ref="C3:D3"/>
    <mergeCell ref="E3:F3"/>
    <mergeCell ref="G3:H3"/>
    <mergeCell ref="I3:J3"/>
    <mergeCell ref="K3:L3"/>
    <mergeCell ref="K28:L28"/>
    <mergeCell ref="C53:D53"/>
    <mergeCell ref="E53:F53"/>
    <mergeCell ref="G53:H53"/>
    <mergeCell ref="I53:J53"/>
    <mergeCell ref="K53:L53"/>
    <mergeCell ref="E28:F28"/>
    <mergeCell ref="G28:H28"/>
    <mergeCell ref="I28:J28"/>
    <mergeCell ref="B15:B17"/>
    <mergeCell ref="B18:B20"/>
    <mergeCell ref="B12:B14"/>
    <mergeCell ref="B9:B11"/>
    <mergeCell ref="B8:C8"/>
    <mergeCell ref="B21:B23"/>
    <mergeCell ref="C28:D28"/>
    <mergeCell ref="B37:B39"/>
    <mergeCell ref="B40:B42"/>
    <mergeCell ref="B43:B45"/>
    <mergeCell ref="B46:B48"/>
    <mergeCell ref="B33:C33"/>
    <mergeCell ref="B34:B36"/>
    <mergeCell ref="B71:B73"/>
    <mergeCell ref="B58:C58"/>
    <mergeCell ref="B59:B61"/>
    <mergeCell ref="B62:B64"/>
    <mergeCell ref="B65:B67"/>
    <mergeCell ref="B68:B70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11"/>
  <sheetViews>
    <sheetView tabSelected="1" topLeftCell="A58" workbookViewId="0">
      <selection activeCell="F114" sqref="F114"/>
    </sheetView>
  </sheetViews>
  <sheetFormatPr defaultRowHeight="15"/>
  <cols>
    <col min="3" max="3" width="11.5703125" bestFit="1" customWidth="1"/>
    <col min="4" max="4" width="19.28515625" bestFit="1" customWidth="1"/>
    <col min="5" max="5" width="17" bestFit="1" customWidth="1"/>
    <col min="6" max="6" width="21.42578125" customWidth="1"/>
    <col min="7" max="7" width="21" bestFit="1" customWidth="1"/>
    <col min="8" max="8" width="19.28515625" bestFit="1" customWidth="1"/>
    <col min="9" max="9" width="17" bestFit="1" customWidth="1"/>
    <col min="10" max="10" width="21.7109375" bestFit="1" customWidth="1"/>
    <col min="11" max="11" width="21" bestFit="1" customWidth="1"/>
    <col min="13" max="13" width="16.42578125" bestFit="1" customWidth="1"/>
    <col min="15" max="15" width="16.42578125" bestFit="1" customWidth="1"/>
    <col min="17" max="17" width="16.42578125" bestFit="1" customWidth="1"/>
    <col min="19" max="19" width="16.42578125" bestFit="1" customWidth="1"/>
    <col min="21" max="21" width="16.42578125" bestFit="1" customWidth="1"/>
    <col min="23" max="23" width="16.42578125" bestFit="1" customWidth="1"/>
  </cols>
  <sheetData>
    <row r="1" spans="2:24">
      <c r="X1" s="31"/>
    </row>
    <row r="2" spans="2:24" ht="15.75" thickBot="1">
      <c r="X2" s="31"/>
    </row>
    <row r="3" spans="2:24" ht="15.75" thickBot="1">
      <c r="B3" s="225" t="s">
        <v>41</v>
      </c>
      <c r="C3" s="226"/>
      <c r="D3" s="232" t="s">
        <v>35</v>
      </c>
      <c r="E3" s="221"/>
      <c r="F3" s="234" t="s">
        <v>36</v>
      </c>
      <c r="G3" s="221"/>
      <c r="H3" s="234" t="s">
        <v>37</v>
      </c>
      <c r="I3" s="221"/>
      <c r="J3" s="100"/>
      <c r="K3" s="100"/>
      <c r="L3" s="100"/>
      <c r="M3" s="100"/>
      <c r="N3" s="71"/>
      <c r="X3" s="31"/>
    </row>
    <row r="4" spans="2:24">
      <c r="B4" s="246" t="s">
        <v>23</v>
      </c>
      <c r="C4" s="58" t="s">
        <v>29</v>
      </c>
      <c r="D4" s="95" t="s">
        <v>22</v>
      </c>
      <c r="E4" s="95" t="s">
        <v>22</v>
      </c>
      <c r="F4" s="95" t="s">
        <v>22</v>
      </c>
      <c r="G4" s="95" t="s">
        <v>22</v>
      </c>
      <c r="H4" s="95" t="s">
        <v>22</v>
      </c>
      <c r="I4" s="95" t="s">
        <v>22</v>
      </c>
      <c r="J4" s="100"/>
      <c r="K4" s="100"/>
      <c r="L4" s="100"/>
      <c r="M4" s="100"/>
      <c r="N4" s="71"/>
      <c r="X4" s="31"/>
    </row>
    <row r="5" spans="2:24">
      <c r="B5" s="247"/>
      <c r="C5" s="23" t="s">
        <v>30</v>
      </c>
      <c r="D5" s="29">
        <v>47</v>
      </c>
      <c r="E5" s="24">
        <v>105055256</v>
      </c>
      <c r="F5" s="29">
        <v>33</v>
      </c>
      <c r="G5" s="24">
        <v>103554690</v>
      </c>
      <c r="H5" s="29">
        <v>18</v>
      </c>
      <c r="I5" s="24">
        <v>44263720</v>
      </c>
      <c r="J5" s="100"/>
      <c r="K5" s="100"/>
      <c r="L5" s="100"/>
      <c r="M5" s="100"/>
      <c r="N5" s="71"/>
      <c r="X5" s="31"/>
    </row>
    <row r="6" spans="2:24" ht="15.75" thickBot="1">
      <c r="B6" s="248"/>
      <c r="C6" s="26" t="s">
        <v>34</v>
      </c>
      <c r="D6" s="30">
        <v>18</v>
      </c>
      <c r="E6" s="27">
        <v>44263720</v>
      </c>
      <c r="F6" s="30">
        <v>33</v>
      </c>
      <c r="G6" s="27">
        <v>103554690</v>
      </c>
      <c r="H6" s="30">
        <v>47</v>
      </c>
      <c r="I6" s="27">
        <v>105055256</v>
      </c>
      <c r="J6" s="100"/>
      <c r="K6" s="100"/>
      <c r="L6" s="100"/>
      <c r="M6" s="100"/>
      <c r="N6" s="71"/>
      <c r="X6" s="31"/>
    </row>
    <row r="7" spans="2:24">
      <c r="B7" s="237" t="s">
        <v>24</v>
      </c>
      <c r="C7" s="33" t="s">
        <v>29</v>
      </c>
      <c r="D7" s="86" t="s">
        <v>22</v>
      </c>
      <c r="E7" s="86" t="s">
        <v>22</v>
      </c>
      <c r="F7" s="86" t="s">
        <v>22</v>
      </c>
      <c r="G7" s="86" t="s">
        <v>22</v>
      </c>
      <c r="H7" s="86" t="s">
        <v>22</v>
      </c>
      <c r="I7" s="86" t="s">
        <v>22</v>
      </c>
      <c r="J7" s="100"/>
      <c r="K7" s="100"/>
      <c r="L7" s="100"/>
      <c r="M7" s="100"/>
      <c r="N7" s="71"/>
      <c r="X7" s="31"/>
    </row>
    <row r="8" spans="2:24">
      <c r="B8" s="238"/>
      <c r="C8" s="36" t="s">
        <v>30</v>
      </c>
      <c r="D8" s="34">
        <v>33</v>
      </c>
      <c r="E8" s="35">
        <v>103554690</v>
      </c>
      <c r="F8" s="34">
        <v>18</v>
      </c>
      <c r="G8" s="35">
        <v>44263720</v>
      </c>
      <c r="H8" s="34">
        <v>47</v>
      </c>
      <c r="I8" s="35">
        <v>105055256</v>
      </c>
      <c r="J8" s="100"/>
      <c r="K8" s="100"/>
      <c r="L8" s="100"/>
      <c r="M8" s="100"/>
      <c r="N8" s="71"/>
      <c r="X8" s="31"/>
    </row>
    <row r="9" spans="2:24" ht="15.75" thickBot="1">
      <c r="B9" s="239"/>
      <c r="C9" s="37" t="s">
        <v>34</v>
      </c>
      <c r="D9" s="38">
        <v>18</v>
      </c>
      <c r="E9" s="39">
        <v>44263720</v>
      </c>
      <c r="F9" s="38">
        <v>33</v>
      </c>
      <c r="G9" s="39">
        <v>103554690</v>
      </c>
      <c r="H9" s="38">
        <v>47</v>
      </c>
      <c r="I9" s="39">
        <v>105055256</v>
      </c>
      <c r="J9" s="100"/>
      <c r="K9" s="100"/>
      <c r="L9" s="100"/>
      <c r="M9" s="100"/>
      <c r="N9" s="71"/>
      <c r="X9" s="31"/>
    </row>
    <row r="10" spans="2:24">
      <c r="B10" s="240" t="s">
        <v>25</v>
      </c>
      <c r="C10" s="40" t="s">
        <v>29</v>
      </c>
      <c r="D10" s="85" t="s">
        <v>22</v>
      </c>
      <c r="E10" s="85" t="s">
        <v>22</v>
      </c>
      <c r="F10" s="85" t="s">
        <v>22</v>
      </c>
      <c r="G10" s="85" t="s">
        <v>22</v>
      </c>
      <c r="H10" s="85" t="s">
        <v>22</v>
      </c>
      <c r="I10" s="85" t="s">
        <v>22</v>
      </c>
      <c r="J10" s="100"/>
      <c r="K10" s="100"/>
      <c r="L10" s="100"/>
      <c r="M10" s="100"/>
      <c r="N10" s="71"/>
      <c r="X10" s="31"/>
    </row>
    <row r="11" spans="2:24">
      <c r="B11" s="241"/>
      <c r="C11" s="43" t="s">
        <v>30</v>
      </c>
      <c r="D11" s="41">
        <v>33</v>
      </c>
      <c r="E11" s="42">
        <v>103554690</v>
      </c>
      <c r="F11" s="41">
        <v>18</v>
      </c>
      <c r="G11" s="42">
        <v>44263720</v>
      </c>
      <c r="H11" s="41">
        <v>47</v>
      </c>
      <c r="I11" s="42">
        <v>105055256</v>
      </c>
      <c r="J11" s="100"/>
      <c r="K11" s="100"/>
      <c r="L11" s="100"/>
      <c r="M11" s="100"/>
      <c r="N11" s="71"/>
      <c r="X11" s="31"/>
    </row>
    <row r="12" spans="2:24" ht="15.75" thickBot="1">
      <c r="B12" s="242"/>
      <c r="C12" s="44" t="s">
        <v>34</v>
      </c>
      <c r="D12" s="45">
        <v>18</v>
      </c>
      <c r="E12" s="46">
        <v>44263720</v>
      </c>
      <c r="F12" s="45">
        <v>33</v>
      </c>
      <c r="G12" s="46">
        <v>103554690</v>
      </c>
      <c r="H12" s="45">
        <v>35</v>
      </c>
      <c r="I12" s="46">
        <v>87514853</v>
      </c>
      <c r="J12" s="100"/>
      <c r="K12" s="100"/>
      <c r="L12" s="100"/>
      <c r="M12" s="100"/>
      <c r="N12" s="71"/>
      <c r="X12" s="31"/>
    </row>
    <row r="13" spans="2:24">
      <c r="B13" s="243" t="s">
        <v>26</v>
      </c>
      <c r="C13" s="47" t="s">
        <v>29</v>
      </c>
      <c r="D13" s="67" t="s">
        <v>22</v>
      </c>
      <c r="E13" s="67" t="s">
        <v>22</v>
      </c>
      <c r="F13" s="67" t="s">
        <v>22</v>
      </c>
      <c r="G13" s="67" t="s">
        <v>22</v>
      </c>
      <c r="H13" s="67" t="s">
        <v>22</v>
      </c>
      <c r="I13" s="67" t="s">
        <v>22</v>
      </c>
      <c r="J13" s="100"/>
      <c r="K13" s="100"/>
      <c r="L13" s="100"/>
      <c r="M13" s="100"/>
      <c r="N13" s="71"/>
      <c r="X13" s="31"/>
    </row>
    <row r="14" spans="2:24">
      <c r="B14" s="244"/>
      <c r="C14" s="48" t="s">
        <v>30</v>
      </c>
      <c r="D14" s="59">
        <v>33</v>
      </c>
      <c r="E14" s="55">
        <v>103554690</v>
      </c>
      <c r="F14" s="59">
        <v>35</v>
      </c>
      <c r="G14" s="55">
        <v>87514853</v>
      </c>
      <c r="H14" s="68" t="s">
        <v>22</v>
      </c>
      <c r="I14" s="104" t="s">
        <v>22</v>
      </c>
      <c r="J14" s="100"/>
      <c r="K14" s="100"/>
      <c r="L14" s="100"/>
      <c r="M14" s="100"/>
      <c r="N14" s="71"/>
      <c r="X14" s="31"/>
    </row>
    <row r="15" spans="2:24" ht="15.75" thickBot="1">
      <c r="B15" s="245"/>
      <c r="C15" s="49" t="s">
        <v>34</v>
      </c>
      <c r="D15" s="50">
        <v>33</v>
      </c>
      <c r="E15" s="51">
        <v>103554690</v>
      </c>
      <c r="F15" s="50">
        <v>35</v>
      </c>
      <c r="G15" s="51">
        <v>87514853</v>
      </c>
      <c r="H15" s="61" t="s">
        <v>22</v>
      </c>
      <c r="I15" s="132" t="s">
        <v>22</v>
      </c>
      <c r="J15" s="100"/>
      <c r="K15" s="100"/>
      <c r="L15" s="100"/>
      <c r="M15" s="100"/>
      <c r="N15" s="71"/>
      <c r="X15" s="31"/>
    </row>
    <row r="16" spans="2:24">
      <c r="B16" s="235" t="s">
        <v>27</v>
      </c>
      <c r="C16" s="56" t="s">
        <v>29</v>
      </c>
      <c r="D16" s="62" t="s">
        <v>22</v>
      </c>
      <c r="E16" s="62" t="s">
        <v>22</v>
      </c>
      <c r="F16" s="62" t="s">
        <v>22</v>
      </c>
      <c r="G16" s="62" t="s">
        <v>22</v>
      </c>
      <c r="H16" s="62" t="s">
        <v>22</v>
      </c>
      <c r="I16" s="62" t="s">
        <v>22</v>
      </c>
      <c r="J16" s="100"/>
      <c r="K16" s="100"/>
      <c r="L16" s="100"/>
      <c r="M16" s="100"/>
      <c r="N16" s="71"/>
      <c r="X16" s="31"/>
    </row>
    <row r="17" spans="2:25">
      <c r="B17" s="236"/>
      <c r="C17" s="54" t="s">
        <v>30</v>
      </c>
      <c r="D17" s="60">
        <v>33</v>
      </c>
      <c r="E17" s="53">
        <v>103554690</v>
      </c>
      <c r="F17" s="60">
        <v>35</v>
      </c>
      <c r="G17" s="53">
        <v>87514853</v>
      </c>
      <c r="H17" s="60">
        <v>18</v>
      </c>
      <c r="I17" s="53">
        <v>44263720</v>
      </c>
      <c r="J17" s="100"/>
      <c r="K17" s="100"/>
      <c r="L17" s="100"/>
      <c r="M17" s="100"/>
      <c r="N17" s="71"/>
      <c r="X17" s="31"/>
    </row>
    <row r="18" spans="2:25">
      <c r="B18" s="236"/>
      <c r="C18" s="54" t="s">
        <v>34</v>
      </c>
      <c r="D18" s="60">
        <v>18</v>
      </c>
      <c r="E18" s="53">
        <v>44263720</v>
      </c>
      <c r="F18" s="60">
        <v>33</v>
      </c>
      <c r="G18" s="53">
        <v>103554690</v>
      </c>
      <c r="H18" s="60">
        <v>35</v>
      </c>
      <c r="I18" s="53">
        <v>87514853</v>
      </c>
      <c r="J18" s="100"/>
      <c r="K18" s="100"/>
      <c r="L18" s="100"/>
      <c r="M18" s="100"/>
      <c r="N18" s="71"/>
      <c r="X18" s="31"/>
    </row>
    <row r="19" spans="2:25" ht="15.75" thickBot="1">
      <c r="X19" s="31"/>
    </row>
    <row r="20" spans="2:25" ht="30.75" thickBot="1">
      <c r="B20" s="249" t="s">
        <v>41</v>
      </c>
      <c r="C20" s="253"/>
      <c r="D20" s="182" t="s">
        <v>50</v>
      </c>
      <c r="E20" s="183" t="s">
        <v>51</v>
      </c>
      <c r="F20" s="183" t="s">
        <v>52</v>
      </c>
      <c r="G20" s="184" t="s">
        <v>53</v>
      </c>
      <c r="H20" s="185" t="s">
        <v>54</v>
      </c>
      <c r="I20" s="186" t="s">
        <v>55</v>
      </c>
      <c r="J20" s="185" t="s">
        <v>56</v>
      </c>
      <c r="K20" s="183" t="s">
        <v>57</v>
      </c>
      <c r="W20" s="71"/>
      <c r="X20" s="71"/>
      <c r="Y20" s="188"/>
    </row>
    <row r="21" spans="2:25">
      <c r="B21" s="246" t="s">
        <v>23</v>
      </c>
      <c r="C21" s="58" t="s">
        <v>29</v>
      </c>
      <c r="D21" s="95" t="s">
        <v>22</v>
      </c>
      <c r="E21" s="95" t="s">
        <v>22</v>
      </c>
      <c r="F21" s="95" t="s">
        <v>22</v>
      </c>
      <c r="G21" s="193" t="s">
        <v>22</v>
      </c>
      <c r="H21" s="194" t="s">
        <v>22</v>
      </c>
      <c r="I21" s="193" t="s">
        <v>22</v>
      </c>
      <c r="J21" s="194" t="s">
        <v>22</v>
      </c>
      <c r="K21" s="95" t="s">
        <v>22</v>
      </c>
      <c r="X21" s="31"/>
    </row>
    <row r="22" spans="2:25">
      <c r="B22" s="247"/>
      <c r="C22" s="23" t="s">
        <v>30</v>
      </c>
      <c r="D22" s="25">
        <f>D5+F5+H5</f>
        <v>98</v>
      </c>
      <c r="E22" s="126">
        <f>E5+G5+I5</f>
        <v>252873666</v>
      </c>
      <c r="F22" s="25">
        <v>95</v>
      </c>
      <c r="G22" s="189">
        <v>239332699</v>
      </c>
      <c r="H22" s="190">
        <v>477</v>
      </c>
      <c r="I22" s="136">
        <v>1011543593</v>
      </c>
      <c r="J22" s="147">
        <f>H22-F22</f>
        <v>382</v>
      </c>
      <c r="K22" s="126">
        <f>I22-G22</f>
        <v>772210894</v>
      </c>
      <c r="X22" s="31"/>
    </row>
    <row r="23" spans="2:25" ht="15.75" thickBot="1">
      <c r="B23" s="248"/>
      <c r="C23" s="26" t="s">
        <v>34</v>
      </c>
      <c r="D23" s="28">
        <f>D6+F6+H6</f>
        <v>98</v>
      </c>
      <c r="E23" s="127">
        <f>E6+G6+I6</f>
        <v>252873666</v>
      </c>
      <c r="F23" s="28">
        <v>95</v>
      </c>
      <c r="G23" s="127">
        <v>239332699</v>
      </c>
      <c r="H23" s="190">
        <v>477</v>
      </c>
      <c r="I23" s="137">
        <v>1011543593</v>
      </c>
      <c r="J23" s="147">
        <f>H23-F23</f>
        <v>382</v>
      </c>
      <c r="K23" s="204">
        <f>I23-G23</f>
        <v>772210894</v>
      </c>
      <c r="X23" s="31"/>
    </row>
    <row r="24" spans="2:25">
      <c r="B24" s="237" t="s">
        <v>24</v>
      </c>
      <c r="C24" s="33" t="s">
        <v>29</v>
      </c>
      <c r="D24" s="88" t="s">
        <v>22</v>
      </c>
      <c r="E24" s="88" t="s">
        <v>22</v>
      </c>
      <c r="F24" s="88" t="s">
        <v>22</v>
      </c>
      <c r="G24" s="191" t="s">
        <v>22</v>
      </c>
      <c r="H24" s="192" t="s">
        <v>22</v>
      </c>
      <c r="I24" s="191" t="s">
        <v>22</v>
      </c>
      <c r="J24" s="192" t="s">
        <v>22</v>
      </c>
      <c r="K24" s="86" t="s">
        <v>22</v>
      </c>
      <c r="X24" s="31"/>
    </row>
    <row r="25" spans="2:25">
      <c r="B25" s="238"/>
      <c r="C25" s="36" t="s">
        <v>30</v>
      </c>
      <c r="D25" s="69">
        <f>D8+F8+H8</f>
        <v>98</v>
      </c>
      <c r="E25" s="128">
        <f>E8+G8+I8</f>
        <v>252873666</v>
      </c>
      <c r="F25" s="69">
        <v>95</v>
      </c>
      <c r="G25" s="138">
        <v>239332699</v>
      </c>
      <c r="H25" s="172">
        <v>477</v>
      </c>
      <c r="I25" s="138">
        <v>1011543593</v>
      </c>
      <c r="J25" s="159">
        <f>H25-F25</f>
        <v>382</v>
      </c>
      <c r="K25" s="128">
        <f t="shared" ref="K25:K28" si="0">I25-G25</f>
        <v>772210894</v>
      </c>
      <c r="X25" s="31"/>
    </row>
    <row r="26" spans="2:25" ht="15.75" thickBot="1">
      <c r="B26" s="239"/>
      <c r="C26" s="37" t="s">
        <v>34</v>
      </c>
      <c r="D26" s="64">
        <f>D9+F9+H9</f>
        <v>98</v>
      </c>
      <c r="E26" s="89">
        <f>E9+G9+I9</f>
        <v>252873666</v>
      </c>
      <c r="F26" s="64">
        <v>95</v>
      </c>
      <c r="G26" s="89">
        <v>239332699</v>
      </c>
      <c r="H26" s="172">
        <v>477</v>
      </c>
      <c r="I26" s="139">
        <v>1011543593</v>
      </c>
      <c r="J26" s="159">
        <f>H26-F26</f>
        <v>382</v>
      </c>
      <c r="K26" s="206">
        <f>I26-G26</f>
        <v>772210894</v>
      </c>
      <c r="X26" s="31"/>
    </row>
    <row r="27" spans="2:25">
      <c r="B27" s="240" t="s">
        <v>25</v>
      </c>
      <c r="C27" s="40" t="s">
        <v>29</v>
      </c>
      <c r="D27" s="90" t="s">
        <v>22</v>
      </c>
      <c r="E27" s="90" t="s">
        <v>22</v>
      </c>
      <c r="F27" s="90" t="s">
        <v>22</v>
      </c>
      <c r="G27" s="195" t="s">
        <v>22</v>
      </c>
      <c r="H27" s="196" t="s">
        <v>22</v>
      </c>
      <c r="I27" s="195" t="s">
        <v>22</v>
      </c>
      <c r="J27" s="196" t="s">
        <v>22</v>
      </c>
      <c r="K27" s="85" t="s">
        <v>22</v>
      </c>
      <c r="X27" s="31"/>
    </row>
    <row r="28" spans="2:25">
      <c r="B28" s="241"/>
      <c r="C28" s="43" t="s">
        <v>30</v>
      </c>
      <c r="D28" s="65">
        <f>D11+F11+H11</f>
        <v>98</v>
      </c>
      <c r="E28" s="129">
        <f>E11+G11+I11</f>
        <v>252873666</v>
      </c>
      <c r="F28" s="65">
        <v>95</v>
      </c>
      <c r="G28" s="140">
        <v>239332699</v>
      </c>
      <c r="H28" s="200">
        <v>477</v>
      </c>
      <c r="I28" s="140">
        <v>1011543593</v>
      </c>
      <c r="J28" s="165">
        <f>H28-F28</f>
        <v>382</v>
      </c>
      <c r="K28" s="129">
        <f t="shared" si="0"/>
        <v>772210894</v>
      </c>
      <c r="X28" s="31"/>
    </row>
    <row r="29" spans="2:25" ht="15.75" thickBot="1">
      <c r="B29" s="242"/>
      <c r="C29" s="44" t="s">
        <v>34</v>
      </c>
      <c r="D29" s="66">
        <f>D12+F12+H12</f>
        <v>86</v>
      </c>
      <c r="E29" s="130">
        <f>E12+G12+I12</f>
        <v>235333263</v>
      </c>
      <c r="F29" s="66">
        <v>83</v>
      </c>
      <c r="G29" s="141">
        <v>221792296</v>
      </c>
      <c r="H29" s="200">
        <v>477</v>
      </c>
      <c r="I29" s="141">
        <v>1011543593</v>
      </c>
      <c r="J29" s="203">
        <f>H29-F29</f>
        <v>394</v>
      </c>
      <c r="K29" s="205">
        <f>I29-G29</f>
        <v>789751297</v>
      </c>
      <c r="X29" s="31"/>
    </row>
    <row r="30" spans="2:25">
      <c r="B30" s="243" t="s">
        <v>26</v>
      </c>
      <c r="C30" s="47" t="s">
        <v>29</v>
      </c>
      <c r="D30" s="87" t="s">
        <v>22</v>
      </c>
      <c r="E30" s="87" t="s">
        <v>22</v>
      </c>
      <c r="F30" s="87" t="s">
        <v>22</v>
      </c>
      <c r="G30" s="197" t="s">
        <v>22</v>
      </c>
      <c r="H30" s="198" t="s">
        <v>22</v>
      </c>
      <c r="I30" s="153" t="s">
        <v>22</v>
      </c>
      <c r="J30" s="198" t="s">
        <v>22</v>
      </c>
      <c r="K30" s="67" t="s">
        <v>22</v>
      </c>
      <c r="X30" s="31"/>
    </row>
    <row r="31" spans="2:25">
      <c r="B31" s="244"/>
      <c r="C31" s="48" t="s">
        <v>30</v>
      </c>
      <c r="D31" s="68">
        <f>D14+F14</f>
        <v>68</v>
      </c>
      <c r="E31" s="104">
        <f>E14+G14</f>
        <v>191069543</v>
      </c>
      <c r="F31" s="87">
        <v>65</v>
      </c>
      <c r="G31" s="142">
        <v>177528576</v>
      </c>
      <c r="H31" s="201">
        <v>477</v>
      </c>
      <c r="I31" s="169">
        <v>1011543593</v>
      </c>
      <c r="J31" s="168">
        <f>H31-F31</f>
        <v>412</v>
      </c>
      <c r="K31" s="104">
        <f t="shared" ref="K31" si="1">I31-G31</f>
        <v>834015017</v>
      </c>
      <c r="X31" s="31"/>
    </row>
    <row r="32" spans="2:25" ht="15.75" thickBot="1">
      <c r="B32" s="245"/>
      <c r="C32" s="49" t="s">
        <v>34</v>
      </c>
      <c r="D32" s="61">
        <f>D15+F15</f>
        <v>68</v>
      </c>
      <c r="E32" s="132">
        <f>E15+G15</f>
        <v>191069543</v>
      </c>
      <c r="F32" s="61">
        <v>65</v>
      </c>
      <c r="G32" s="142">
        <v>177528576</v>
      </c>
      <c r="H32" s="170">
        <v>477</v>
      </c>
      <c r="I32" s="173">
        <v>1011543593</v>
      </c>
      <c r="J32" s="170">
        <f>H32-F32</f>
        <v>412</v>
      </c>
      <c r="K32" s="132">
        <f>I32-G32</f>
        <v>834015017</v>
      </c>
      <c r="X32" s="31"/>
    </row>
    <row r="33" spans="1:24">
      <c r="B33" s="235" t="s">
        <v>27</v>
      </c>
      <c r="C33" s="52" t="s">
        <v>29</v>
      </c>
      <c r="D33" s="62" t="s">
        <v>22</v>
      </c>
      <c r="E33" s="62" t="s">
        <v>22</v>
      </c>
      <c r="F33" s="62" t="s">
        <v>22</v>
      </c>
      <c r="G33" s="154" t="s">
        <v>22</v>
      </c>
      <c r="H33" s="177" t="s">
        <v>22</v>
      </c>
      <c r="I33" s="154" t="s">
        <v>22</v>
      </c>
      <c r="J33" s="177" t="s">
        <v>22</v>
      </c>
      <c r="K33" s="62" t="s">
        <v>22</v>
      </c>
      <c r="X33" s="31"/>
    </row>
    <row r="34" spans="1:24">
      <c r="B34" s="236"/>
      <c r="C34" s="54" t="s">
        <v>30</v>
      </c>
      <c r="D34" s="63">
        <f>D17+F17+H17</f>
        <v>86</v>
      </c>
      <c r="E34" s="92">
        <f>E17+G17+I17</f>
        <v>235333263</v>
      </c>
      <c r="F34" s="63">
        <v>83</v>
      </c>
      <c r="G34" s="144">
        <v>221792296</v>
      </c>
      <c r="H34" s="202">
        <v>477</v>
      </c>
      <c r="I34" s="144">
        <v>1011543593</v>
      </c>
      <c r="J34" s="135">
        <f>H34-F34</f>
        <v>394</v>
      </c>
      <c r="K34" s="92">
        <f t="shared" ref="K34" si="2">I34-G34</f>
        <v>789751297</v>
      </c>
      <c r="X34" s="31"/>
    </row>
    <row r="35" spans="1:24">
      <c r="B35" s="236"/>
      <c r="C35" s="54" t="s">
        <v>34</v>
      </c>
      <c r="D35" s="63">
        <f>D18+F18+H18</f>
        <v>86</v>
      </c>
      <c r="E35" s="92">
        <f>E18+G18+I18</f>
        <v>235333263</v>
      </c>
      <c r="F35" s="63">
        <v>83</v>
      </c>
      <c r="G35" s="146">
        <v>221792296</v>
      </c>
      <c r="H35" s="202">
        <v>477</v>
      </c>
      <c r="I35" s="146">
        <v>1011543593</v>
      </c>
      <c r="J35" s="202">
        <f>H35-F35</f>
        <v>394</v>
      </c>
      <c r="K35" s="92">
        <f>I35-G35</f>
        <v>789751297</v>
      </c>
      <c r="X35" s="31"/>
    </row>
    <row r="36" spans="1:24">
      <c r="X36" s="31"/>
    </row>
    <row r="37" spans="1:24" ht="15.75" thickBo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2"/>
    </row>
    <row r="38" spans="1:24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31"/>
    </row>
    <row r="39" spans="1:24" ht="15.75" thickBot="1">
      <c r="X39" s="31"/>
    </row>
    <row r="40" spans="1:24" ht="15.75" thickBot="1">
      <c r="B40" s="225" t="s">
        <v>42</v>
      </c>
      <c r="C40" s="226"/>
      <c r="D40" s="232" t="s">
        <v>35</v>
      </c>
      <c r="E40" s="221"/>
      <c r="F40" s="234" t="s">
        <v>36</v>
      </c>
      <c r="G40" s="221"/>
      <c r="H40" s="234" t="s">
        <v>37</v>
      </c>
      <c r="I40" s="221"/>
      <c r="J40" s="234" t="s">
        <v>38</v>
      </c>
      <c r="K40" s="221"/>
      <c r="L40" s="234" t="s">
        <v>39</v>
      </c>
      <c r="M40" s="221"/>
      <c r="N40" s="251" t="s">
        <v>40</v>
      </c>
      <c r="O40" s="252"/>
      <c r="P40" s="100"/>
      <c r="Q40" s="100"/>
      <c r="R40" s="100"/>
      <c r="S40" s="100"/>
      <c r="T40" s="71"/>
      <c r="X40" s="31"/>
    </row>
    <row r="41" spans="1:24">
      <c r="B41" s="246" t="s">
        <v>23</v>
      </c>
      <c r="C41" s="58" t="s">
        <v>29</v>
      </c>
      <c r="D41" s="95" t="s">
        <v>22</v>
      </c>
      <c r="E41" s="95" t="s">
        <v>22</v>
      </c>
      <c r="F41" s="95" t="s">
        <v>22</v>
      </c>
      <c r="G41" s="95" t="s">
        <v>22</v>
      </c>
      <c r="H41" s="95" t="s">
        <v>22</v>
      </c>
      <c r="I41" s="95" t="s">
        <v>22</v>
      </c>
      <c r="J41" s="95" t="s">
        <v>22</v>
      </c>
      <c r="K41" s="95" t="s">
        <v>22</v>
      </c>
      <c r="L41" s="95" t="s">
        <v>22</v>
      </c>
      <c r="M41" s="95" t="s">
        <v>22</v>
      </c>
      <c r="N41" s="95" t="s">
        <v>22</v>
      </c>
      <c r="O41" s="95" t="s">
        <v>22</v>
      </c>
      <c r="P41" s="100"/>
      <c r="Q41" s="100"/>
      <c r="R41" s="100"/>
      <c r="S41" s="100"/>
      <c r="T41" s="71"/>
      <c r="X41" s="31"/>
    </row>
    <row r="42" spans="1:24">
      <c r="B42" s="247"/>
      <c r="C42" s="23" t="s">
        <v>30</v>
      </c>
      <c r="D42" s="29">
        <v>128</v>
      </c>
      <c r="E42" s="24">
        <v>98328590</v>
      </c>
      <c r="F42" s="29">
        <v>145</v>
      </c>
      <c r="G42" s="24">
        <v>83777013</v>
      </c>
      <c r="H42" s="29">
        <v>291</v>
      </c>
      <c r="I42" s="24">
        <v>234444756</v>
      </c>
      <c r="J42" s="29">
        <v>184</v>
      </c>
      <c r="K42" s="24">
        <v>123857311</v>
      </c>
      <c r="L42" s="29">
        <v>225</v>
      </c>
      <c r="M42" s="24">
        <v>139244026</v>
      </c>
      <c r="N42" s="98">
        <v>279</v>
      </c>
      <c r="O42" s="99">
        <v>118798379</v>
      </c>
      <c r="P42" s="100"/>
      <c r="Q42" s="100"/>
      <c r="R42" s="100"/>
      <c r="S42" s="100"/>
      <c r="T42" s="71"/>
      <c r="X42" s="31"/>
    </row>
    <row r="43" spans="1:24" ht="15.75" thickBot="1">
      <c r="B43" s="248"/>
      <c r="C43" s="26" t="s">
        <v>34</v>
      </c>
      <c r="D43" s="93">
        <v>263</v>
      </c>
      <c r="E43" s="94">
        <v>188174135</v>
      </c>
      <c r="F43" s="93">
        <v>218</v>
      </c>
      <c r="G43" s="94">
        <v>90973267</v>
      </c>
      <c r="H43" s="93">
        <v>145</v>
      </c>
      <c r="I43" s="94">
        <v>83777013</v>
      </c>
      <c r="J43" s="93">
        <v>225</v>
      </c>
      <c r="K43" s="94">
        <v>139244026</v>
      </c>
      <c r="L43" s="93">
        <v>178</v>
      </c>
      <c r="M43" s="94">
        <v>118964589</v>
      </c>
      <c r="N43" s="95" t="s">
        <v>22</v>
      </c>
      <c r="O43" s="96" t="s">
        <v>22</v>
      </c>
      <c r="P43" s="100"/>
      <c r="Q43" s="100"/>
      <c r="R43" s="100"/>
      <c r="S43" s="100"/>
      <c r="T43" s="71"/>
      <c r="X43" s="31"/>
    </row>
    <row r="44" spans="1:24">
      <c r="B44" s="237" t="s">
        <v>24</v>
      </c>
      <c r="C44" s="33" t="s">
        <v>29</v>
      </c>
      <c r="D44" s="86" t="s">
        <v>22</v>
      </c>
      <c r="E44" s="86" t="s">
        <v>22</v>
      </c>
      <c r="F44" s="86" t="s">
        <v>22</v>
      </c>
      <c r="G44" s="86" t="s">
        <v>22</v>
      </c>
      <c r="H44" s="86" t="s">
        <v>22</v>
      </c>
      <c r="I44" s="86" t="s">
        <v>22</v>
      </c>
      <c r="J44" s="86" t="s">
        <v>22</v>
      </c>
      <c r="K44" s="86" t="s">
        <v>22</v>
      </c>
      <c r="L44" s="86" t="s">
        <v>22</v>
      </c>
      <c r="M44" s="86" t="s">
        <v>22</v>
      </c>
      <c r="N44" s="86" t="s">
        <v>22</v>
      </c>
      <c r="O44" s="86" t="s">
        <v>22</v>
      </c>
      <c r="P44" s="100"/>
      <c r="Q44" s="100"/>
      <c r="R44" s="100"/>
      <c r="S44" s="100"/>
      <c r="T44" s="71"/>
      <c r="X44" s="31"/>
    </row>
    <row r="45" spans="1:24">
      <c r="B45" s="238"/>
      <c r="C45" s="36" t="s">
        <v>30</v>
      </c>
      <c r="D45" s="101">
        <v>145</v>
      </c>
      <c r="E45" s="102">
        <v>83777013</v>
      </c>
      <c r="F45" s="101">
        <v>184</v>
      </c>
      <c r="G45" s="102">
        <v>123857311</v>
      </c>
      <c r="H45" s="101">
        <v>213</v>
      </c>
      <c r="I45" s="102">
        <v>87652092</v>
      </c>
      <c r="J45" s="101">
        <v>128</v>
      </c>
      <c r="K45" s="102">
        <v>98328590</v>
      </c>
      <c r="L45" s="101">
        <v>297</v>
      </c>
      <c r="M45" s="102">
        <v>235222194</v>
      </c>
      <c r="N45" s="69" t="s">
        <v>22</v>
      </c>
      <c r="O45" s="128" t="s">
        <v>22</v>
      </c>
      <c r="P45" s="100"/>
      <c r="Q45" s="100"/>
      <c r="R45" s="100"/>
      <c r="S45" s="100"/>
      <c r="T45" s="71"/>
      <c r="X45" s="31"/>
    </row>
    <row r="46" spans="1:24" ht="15.75" thickBot="1">
      <c r="B46" s="239"/>
      <c r="C46" s="37" t="s">
        <v>34</v>
      </c>
      <c r="D46" s="38">
        <v>295</v>
      </c>
      <c r="E46" s="39">
        <v>225029487</v>
      </c>
      <c r="F46" s="38">
        <v>213</v>
      </c>
      <c r="G46" s="39">
        <v>87652092</v>
      </c>
      <c r="H46" s="38">
        <v>145</v>
      </c>
      <c r="I46" s="39">
        <v>83777013</v>
      </c>
      <c r="J46" s="38">
        <v>184</v>
      </c>
      <c r="K46" s="39">
        <v>123857311</v>
      </c>
      <c r="L46" s="64" t="s">
        <v>22</v>
      </c>
      <c r="M46" s="89" t="s">
        <v>22</v>
      </c>
      <c r="N46" s="64" t="s">
        <v>22</v>
      </c>
      <c r="O46" s="89" t="s">
        <v>22</v>
      </c>
      <c r="P46" s="100"/>
      <c r="Q46" s="100"/>
      <c r="R46" s="100"/>
      <c r="S46" s="100"/>
      <c r="T46" s="71"/>
      <c r="X46" s="31"/>
    </row>
    <row r="47" spans="1:24">
      <c r="B47" s="240" t="s">
        <v>25</v>
      </c>
      <c r="C47" s="40" t="s">
        <v>29</v>
      </c>
      <c r="D47" s="85" t="s">
        <v>22</v>
      </c>
      <c r="E47" s="85" t="s">
        <v>22</v>
      </c>
      <c r="F47" s="85" t="s">
        <v>22</v>
      </c>
      <c r="G47" s="85" t="s">
        <v>22</v>
      </c>
      <c r="H47" s="85" t="s">
        <v>22</v>
      </c>
      <c r="I47" s="85" t="s">
        <v>22</v>
      </c>
      <c r="J47" s="85" t="s">
        <v>22</v>
      </c>
      <c r="K47" s="85" t="s">
        <v>22</v>
      </c>
      <c r="L47" s="85" t="s">
        <v>22</v>
      </c>
      <c r="M47" s="85" t="s">
        <v>22</v>
      </c>
      <c r="N47" s="85" t="s">
        <v>22</v>
      </c>
      <c r="O47" s="85" t="s">
        <v>22</v>
      </c>
      <c r="P47" s="100"/>
      <c r="Q47" s="100"/>
      <c r="R47" s="100"/>
      <c r="S47" s="100"/>
      <c r="T47" s="71"/>
      <c r="X47" s="31"/>
    </row>
    <row r="48" spans="1:24">
      <c r="B48" s="241"/>
      <c r="C48" s="43" t="s">
        <v>30</v>
      </c>
      <c r="D48" s="41">
        <v>184</v>
      </c>
      <c r="E48" s="42">
        <v>123857311</v>
      </c>
      <c r="F48" s="41">
        <v>144</v>
      </c>
      <c r="G48" s="42">
        <v>73673338</v>
      </c>
      <c r="H48" s="41">
        <v>145</v>
      </c>
      <c r="I48" s="42">
        <v>83777013</v>
      </c>
      <c r="J48" s="41">
        <v>306</v>
      </c>
      <c r="K48" s="42">
        <v>248117940</v>
      </c>
      <c r="L48" s="65" t="s">
        <v>22</v>
      </c>
      <c r="M48" s="129" t="s">
        <v>22</v>
      </c>
      <c r="N48" s="65" t="s">
        <v>22</v>
      </c>
      <c r="O48" s="129" t="s">
        <v>22</v>
      </c>
      <c r="P48" s="100"/>
      <c r="Q48" s="100"/>
      <c r="R48" s="100"/>
      <c r="S48" s="100"/>
      <c r="T48" s="71"/>
      <c r="X48" s="31"/>
    </row>
    <row r="49" spans="2:24" ht="15.75" thickBot="1">
      <c r="B49" s="242"/>
      <c r="C49" s="44" t="s">
        <v>34</v>
      </c>
      <c r="D49" s="45">
        <v>295</v>
      </c>
      <c r="E49" s="46">
        <v>225029487</v>
      </c>
      <c r="F49" s="45">
        <v>145</v>
      </c>
      <c r="G49" s="46">
        <v>83777013</v>
      </c>
      <c r="H49" s="45">
        <v>184</v>
      </c>
      <c r="I49" s="46">
        <v>123857311</v>
      </c>
      <c r="J49" s="130" t="s">
        <v>22</v>
      </c>
      <c r="K49" s="130" t="s">
        <v>22</v>
      </c>
      <c r="L49" s="130" t="s">
        <v>22</v>
      </c>
      <c r="M49" s="130" t="s">
        <v>22</v>
      </c>
      <c r="N49" s="130" t="s">
        <v>22</v>
      </c>
      <c r="O49" s="130" t="s">
        <v>22</v>
      </c>
      <c r="P49" s="100"/>
      <c r="Q49" s="100"/>
      <c r="R49" s="100"/>
      <c r="S49" s="100"/>
      <c r="T49" s="71"/>
      <c r="X49" s="31"/>
    </row>
    <row r="50" spans="2:24">
      <c r="B50" s="243" t="s">
        <v>26</v>
      </c>
      <c r="C50" s="47" t="s">
        <v>29</v>
      </c>
      <c r="D50" s="67" t="s">
        <v>22</v>
      </c>
      <c r="E50" s="67" t="s">
        <v>22</v>
      </c>
      <c r="F50" s="67" t="s">
        <v>22</v>
      </c>
      <c r="G50" s="67" t="s">
        <v>22</v>
      </c>
      <c r="H50" s="67" t="s">
        <v>22</v>
      </c>
      <c r="I50" s="67" t="s">
        <v>22</v>
      </c>
      <c r="J50" s="67" t="s">
        <v>22</v>
      </c>
      <c r="K50" s="67" t="s">
        <v>22</v>
      </c>
      <c r="L50" s="67" t="s">
        <v>22</v>
      </c>
      <c r="M50" s="67" t="s">
        <v>22</v>
      </c>
      <c r="N50" s="67" t="s">
        <v>22</v>
      </c>
      <c r="O50" s="67" t="s">
        <v>22</v>
      </c>
      <c r="P50" s="100"/>
      <c r="Q50" s="100"/>
      <c r="R50" s="100"/>
      <c r="S50" s="100"/>
      <c r="T50" s="71"/>
      <c r="X50" s="31"/>
    </row>
    <row r="51" spans="2:24">
      <c r="B51" s="244"/>
      <c r="C51" s="48" t="s">
        <v>30</v>
      </c>
      <c r="D51" s="59">
        <v>213</v>
      </c>
      <c r="E51" s="55">
        <v>87652092</v>
      </c>
      <c r="F51" s="59">
        <v>184</v>
      </c>
      <c r="G51" s="55">
        <v>123857311</v>
      </c>
      <c r="H51" s="59">
        <v>208</v>
      </c>
      <c r="I51" s="55">
        <v>136819615</v>
      </c>
      <c r="J51" s="59">
        <v>278</v>
      </c>
      <c r="K51" s="55">
        <v>234927369</v>
      </c>
      <c r="L51" s="68" t="s">
        <v>22</v>
      </c>
      <c r="M51" s="104" t="s">
        <v>22</v>
      </c>
      <c r="N51" s="68" t="s">
        <v>22</v>
      </c>
      <c r="O51" s="68" t="s">
        <v>22</v>
      </c>
      <c r="P51" s="100"/>
      <c r="Q51" s="100"/>
      <c r="R51" s="100"/>
      <c r="S51" s="100"/>
      <c r="T51" s="71"/>
      <c r="X51" s="31"/>
    </row>
    <row r="52" spans="2:24" ht="15.75" thickBot="1">
      <c r="B52" s="245"/>
      <c r="C52" s="49" t="s">
        <v>34</v>
      </c>
      <c r="D52" s="50">
        <v>361</v>
      </c>
      <c r="E52" s="51">
        <v>262414271</v>
      </c>
      <c r="F52" s="50">
        <v>213</v>
      </c>
      <c r="G52" s="51">
        <v>87652092</v>
      </c>
      <c r="H52" s="50">
        <v>208</v>
      </c>
      <c r="I52" s="51">
        <v>136819615</v>
      </c>
      <c r="J52" s="50">
        <v>184</v>
      </c>
      <c r="K52" s="51">
        <v>123857311</v>
      </c>
      <c r="L52" s="61" t="s">
        <v>22</v>
      </c>
      <c r="M52" s="61" t="s">
        <v>22</v>
      </c>
      <c r="N52" s="61" t="s">
        <v>22</v>
      </c>
      <c r="O52" s="61" t="s">
        <v>22</v>
      </c>
      <c r="P52" s="100"/>
      <c r="Q52" s="100"/>
      <c r="R52" s="100"/>
      <c r="S52" s="100"/>
      <c r="T52" s="71"/>
      <c r="X52" s="31"/>
    </row>
    <row r="53" spans="2:24">
      <c r="B53" s="235" t="s">
        <v>27</v>
      </c>
      <c r="C53" s="56" t="s">
        <v>29</v>
      </c>
      <c r="D53" s="62" t="s">
        <v>22</v>
      </c>
      <c r="E53" s="62" t="s">
        <v>22</v>
      </c>
      <c r="F53" s="62" t="s">
        <v>22</v>
      </c>
      <c r="G53" s="62" t="s">
        <v>22</v>
      </c>
      <c r="H53" s="62" t="s">
        <v>22</v>
      </c>
      <c r="I53" s="62" t="s">
        <v>22</v>
      </c>
      <c r="J53" s="62" t="s">
        <v>22</v>
      </c>
      <c r="K53" s="62" t="s">
        <v>22</v>
      </c>
      <c r="L53" s="62" t="s">
        <v>22</v>
      </c>
      <c r="M53" s="62" t="s">
        <v>22</v>
      </c>
      <c r="N53" s="62" t="s">
        <v>22</v>
      </c>
      <c r="O53" s="62" t="s">
        <v>22</v>
      </c>
      <c r="P53" s="100"/>
      <c r="Q53" s="100"/>
      <c r="R53" s="100"/>
      <c r="S53" s="100"/>
      <c r="T53" s="71"/>
      <c r="X53" s="31"/>
    </row>
    <row r="54" spans="2:24">
      <c r="B54" s="236"/>
      <c r="C54" s="54" t="s">
        <v>30</v>
      </c>
      <c r="D54" s="60">
        <v>177</v>
      </c>
      <c r="E54" s="53">
        <v>112019176</v>
      </c>
      <c r="F54" s="60">
        <v>124</v>
      </c>
      <c r="G54" s="53">
        <v>97706976</v>
      </c>
      <c r="H54" s="60">
        <v>145</v>
      </c>
      <c r="I54" s="53">
        <v>83777013</v>
      </c>
      <c r="J54" s="60">
        <v>258</v>
      </c>
      <c r="K54" s="53">
        <v>96955664</v>
      </c>
      <c r="L54" s="60">
        <v>177</v>
      </c>
      <c r="M54" s="53">
        <v>118663373</v>
      </c>
      <c r="N54" s="63" t="s">
        <v>22</v>
      </c>
      <c r="O54" s="92" t="s">
        <v>22</v>
      </c>
      <c r="P54" s="100"/>
      <c r="Q54" s="100"/>
      <c r="R54" s="100"/>
      <c r="S54" s="100"/>
      <c r="T54" s="71"/>
      <c r="X54" s="31"/>
    </row>
    <row r="55" spans="2:24">
      <c r="B55" s="236"/>
      <c r="C55" s="54" t="s">
        <v>34</v>
      </c>
      <c r="D55" s="60">
        <v>295</v>
      </c>
      <c r="E55" s="53">
        <v>225029487</v>
      </c>
      <c r="F55" s="60">
        <v>207</v>
      </c>
      <c r="G55" s="53">
        <v>79557225</v>
      </c>
      <c r="H55" s="60">
        <v>145</v>
      </c>
      <c r="I55" s="53">
        <v>83777013</v>
      </c>
      <c r="J55" s="60">
        <v>177</v>
      </c>
      <c r="K55" s="53">
        <v>112019176</v>
      </c>
      <c r="L55" s="60">
        <v>184</v>
      </c>
      <c r="M55" s="53">
        <v>123857311</v>
      </c>
      <c r="N55" s="63" t="s">
        <v>22</v>
      </c>
      <c r="O55" s="57" t="s">
        <v>22</v>
      </c>
      <c r="P55" s="100"/>
      <c r="Q55" s="100"/>
      <c r="R55" s="100"/>
      <c r="S55" s="100"/>
      <c r="T55" s="71"/>
      <c r="X55" s="31"/>
    </row>
    <row r="56" spans="2:24" ht="15.75" thickBot="1">
      <c r="X56" s="31"/>
    </row>
    <row r="57" spans="2:24" ht="30.75" thickBot="1">
      <c r="B57" s="249" t="s">
        <v>42</v>
      </c>
      <c r="C57" s="250"/>
      <c r="D57" s="182" t="s">
        <v>50</v>
      </c>
      <c r="E57" s="183" t="s">
        <v>51</v>
      </c>
      <c r="F57" s="183" t="s">
        <v>52</v>
      </c>
      <c r="G57" s="184" t="s">
        <v>53</v>
      </c>
      <c r="H57" s="185" t="s">
        <v>54</v>
      </c>
      <c r="I57" s="186" t="s">
        <v>55</v>
      </c>
      <c r="J57" s="185" t="s">
        <v>56</v>
      </c>
      <c r="K57" s="183" t="s">
        <v>57</v>
      </c>
      <c r="X57" s="31"/>
    </row>
    <row r="58" spans="2:24">
      <c r="B58" s="246" t="s">
        <v>23</v>
      </c>
      <c r="C58" s="58" t="s">
        <v>29</v>
      </c>
      <c r="D58" s="95" t="s">
        <v>22</v>
      </c>
      <c r="E58" s="95" t="s">
        <v>22</v>
      </c>
      <c r="F58" s="95" t="s">
        <v>22</v>
      </c>
      <c r="G58" s="208" t="s">
        <v>22</v>
      </c>
      <c r="H58" s="149" t="s">
        <v>22</v>
      </c>
      <c r="I58" s="193" t="s">
        <v>22</v>
      </c>
      <c r="J58" s="194" t="s">
        <v>22</v>
      </c>
      <c r="K58" s="95" t="s">
        <v>22</v>
      </c>
      <c r="X58" s="31"/>
    </row>
    <row r="59" spans="2:24">
      <c r="B59" s="247"/>
      <c r="C59" s="23" t="s">
        <v>30</v>
      </c>
      <c r="D59" s="25">
        <f>D42+F42+H42+J42+L42+N42</f>
        <v>1252</v>
      </c>
      <c r="E59" s="126">
        <f>E42+G42+I42+K42+M42+O42</f>
        <v>798450075</v>
      </c>
      <c r="F59" s="25">
        <v>1216</v>
      </c>
      <c r="G59" s="136">
        <v>743051335</v>
      </c>
      <c r="H59" s="147">
        <v>7430</v>
      </c>
      <c r="I59" s="136">
        <v>3550328118</v>
      </c>
      <c r="J59" s="147">
        <f>H59-F59</f>
        <v>6214</v>
      </c>
      <c r="K59" s="126">
        <f>I59-G59</f>
        <v>2807276783</v>
      </c>
      <c r="X59" s="31"/>
    </row>
    <row r="60" spans="2:24" ht="15.75" thickBot="1">
      <c r="B60" s="248"/>
      <c r="C60" s="26" t="s">
        <v>34</v>
      </c>
      <c r="D60" s="28">
        <f>D43+F43+H43+J43+L43</f>
        <v>1029</v>
      </c>
      <c r="E60" s="204">
        <f>E43+G43+I43+K43+M43</f>
        <v>621133030</v>
      </c>
      <c r="F60" s="28">
        <v>1001</v>
      </c>
      <c r="G60" s="137">
        <v>582215942</v>
      </c>
      <c r="H60" s="148">
        <v>7430</v>
      </c>
      <c r="I60" s="136">
        <v>3550328118</v>
      </c>
      <c r="J60" s="147">
        <f>H60-F60</f>
        <v>6429</v>
      </c>
      <c r="K60" s="127">
        <f>I60-G60</f>
        <v>2968112176</v>
      </c>
      <c r="X60" s="31"/>
    </row>
    <row r="61" spans="2:24">
      <c r="B61" s="237" t="s">
        <v>24</v>
      </c>
      <c r="C61" s="33" t="s">
        <v>29</v>
      </c>
      <c r="D61" s="88" t="s">
        <v>22</v>
      </c>
      <c r="E61" s="86" t="s">
        <v>22</v>
      </c>
      <c r="F61" s="88" t="s">
        <v>22</v>
      </c>
      <c r="G61" s="151" t="s">
        <v>22</v>
      </c>
      <c r="H61" s="156" t="s">
        <v>22</v>
      </c>
      <c r="I61" s="151" t="s">
        <v>22</v>
      </c>
      <c r="J61" s="192" t="s">
        <v>22</v>
      </c>
      <c r="K61" s="88" t="s">
        <v>22</v>
      </c>
      <c r="X61" s="31"/>
    </row>
    <row r="62" spans="2:24">
      <c r="B62" s="238"/>
      <c r="C62" s="36" t="s">
        <v>30</v>
      </c>
      <c r="D62" s="69">
        <f>D45+F45+H45+J45+L45</f>
        <v>967</v>
      </c>
      <c r="E62" s="128">
        <f>E45+G45+I45+K45+M45</f>
        <v>628837200</v>
      </c>
      <c r="F62" s="69">
        <v>942</v>
      </c>
      <c r="G62" s="138">
        <v>584663233</v>
      </c>
      <c r="H62" s="159">
        <v>7430</v>
      </c>
      <c r="I62" s="212">
        <v>3550328118</v>
      </c>
      <c r="J62" s="172">
        <f>H62-F62</f>
        <v>6488</v>
      </c>
      <c r="K62" s="128">
        <f>I62-G62</f>
        <v>2965664885</v>
      </c>
      <c r="X62" s="31"/>
    </row>
    <row r="63" spans="2:24" ht="15.75" thickBot="1">
      <c r="B63" s="239"/>
      <c r="C63" s="37" t="s">
        <v>34</v>
      </c>
      <c r="D63" s="64">
        <f>D46+F46+H46+J46</f>
        <v>837</v>
      </c>
      <c r="E63" s="89">
        <f>E46+G46+I46+K46</f>
        <v>520315903</v>
      </c>
      <c r="F63" s="209">
        <v>821</v>
      </c>
      <c r="G63" s="210">
        <v>492997444</v>
      </c>
      <c r="H63" s="160">
        <v>7430</v>
      </c>
      <c r="I63" s="128">
        <v>3550328118</v>
      </c>
      <c r="J63" s="160">
        <f>H63-F63</f>
        <v>6609</v>
      </c>
      <c r="K63" s="89">
        <f>I63-G63</f>
        <v>3057330674</v>
      </c>
      <c r="X63" s="31"/>
    </row>
    <row r="64" spans="2:24">
      <c r="B64" s="240" t="s">
        <v>25</v>
      </c>
      <c r="C64" s="40" t="s">
        <v>29</v>
      </c>
      <c r="D64" s="90" t="s">
        <v>22</v>
      </c>
      <c r="E64" s="90" t="s">
        <v>22</v>
      </c>
      <c r="F64" s="90" t="s">
        <v>22</v>
      </c>
      <c r="G64" s="152" t="s">
        <v>22</v>
      </c>
      <c r="H64" s="162" t="s">
        <v>22</v>
      </c>
      <c r="I64" s="152" t="s">
        <v>22</v>
      </c>
      <c r="J64" s="162" t="s">
        <v>22</v>
      </c>
      <c r="K64" s="90" t="s">
        <v>22</v>
      </c>
      <c r="X64" s="31"/>
    </row>
    <row r="65" spans="1:24">
      <c r="B65" s="241"/>
      <c r="C65" s="43" t="s">
        <v>30</v>
      </c>
      <c r="D65" s="65">
        <f>D48+F48+H48+J48</f>
        <v>779</v>
      </c>
      <c r="E65" s="129">
        <f>E48+G48+I48+K48</f>
        <v>529425602</v>
      </c>
      <c r="F65" s="65">
        <v>771</v>
      </c>
      <c r="G65" s="211">
        <v>516597552</v>
      </c>
      <c r="H65" s="200">
        <v>7430</v>
      </c>
      <c r="I65" s="211">
        <v>3550328118</v>
      </c>
      <c r="J65" s="200">
        <f>H65-F65</f>
        <v>6659</v>
      </c>
      <c r="K65" s="129">
        <f>I65-G65</f>
        <v>3033730566</v>
      </c>
      <c r="X65" s="31"/>
    </row>
    <row r="66" spans="1:24" ht="15.75" thickBot="1">
      <c r="B66" s="242"/>
      <c r="C66" s="44" t="s">
        <v>34</v>
      </c>
      <c r="D66" s="66">
        <f>D49+F49+H49</f>
        <v>624</v>
      </c>
      <c r="E66" s="130">
        <f>E49+G49+I49</f>
        <v>432663811</v>
      </c>
      <c r="F66" s="66">
        <v>619</v>
      </c>
      <c r="G66" s="141">
        <v>421135699</v>
      </c>
      <c r="H66" s="213">
        <v>7430</v>
      </c>
      <c r="I66" s="205">
        <v>3550328118</v>
      </c>
      <c r="J66" s="200">
        <f>H66-F66</f>
        <v>6811</v>
      </c>
      <c r="K66" s="130">
        <f>I66-G66</f>
        <v>3129192419</v>
      </c>
      <c r="X66" s="31"/>
    </row>
    <row r="67" spans="1:24">
      <c r="B67" s="243" t="s">
        <v>26</v>
      </c>
      <c r="C67" s="47" t="s">
        <v>29</v>
      </c>
      <c r="D67" s="87" t="s">
        <v>22</v>
      </c>
      <c r="E67" s="87" t="s">
        <v>22</v>
      </c>
      <c r="F67" s="87" t="s">
        <v>22</v>
      </c>
      <c r="G67" s="153" t="s">
        <v>22</v>
      </c>
      <c r="H67" s="198" t="s">
        <v>22</v>
      </c>
      <c r="I67" s="153" t="s">
        <v>22</v>
      </c>
      <c r="J67" s="198" t="s">
        <v>22</v>
      </c>
      <c r="K67" s="87" t="s">
        <v>22</v>
      </c>
      <c r="X67" s="31"/>
    </row>
    <row r="68" spans="1:24">
      <c r="B68" s="244"/>
      <c r="C68" s="48" t="s">
        <v>30</v>
      </c>
      <c r="D68" s="68">
        <f>D51+F51+H51+J51</f>
        <v>883</v>
      </c>
      <c r="E68" s="104">
        <f>E51+G51+I51+K51</f>
        <v>583256387</v>
      </c>
      <c r="F68" s="87">
        <v>866</v>
      </c>
      <c r="G68" s="142">
        <v>551797420</v>
      </c>
      <c r="H68" s="68">
        <v>7430</v>
      </c>
      <c r="I68" s="169">
        <v>3550328118</v>
      </c>
      <c r="J68" s="201">
        <f>H68-F68</f>
        <v>6564</v>
      </c>
      <c r="K68" s="104">
        <f>I68-G68</f>
        <v>2998530698</v>
      </c>
      <c r="X68" s="31"/>
    </row>
    <row r="69" spans="1:24" ht="15.75" thickBot="1">
      <c r="B69" s="245"/>
      <c r="C69" s="49" t="s">
        <v>34</v>
      </c>
      <c r="D69" s="61">
        <f>D52+F52+H52+J52</f>
        <v>966</v>
      </c>
      <c r="E69" s="132">
        <f>E52+G52+I52+K52</f>
        <v>610743289</v>
      </c>
      <c r="F69" s="133">
        <v>943</v>
      </c>
      <c r="G69" s="145">
        <v>573851771</v>
      </c>
      <c r="H69" s="170">
        <v>7430</v>
      </c>
      <c r="I69" s="199">
        <v>3550328118</v>
      </c>
      <c r="J69" s="201">
        <f>H69-F69</f>
        <v>6487</v>
      </c>
      <c r="K69" s="199">
        <f>I69-G69</f>
        <v>2976476347</v>
      </c>
      <c r="X69" s="31"/>
    </row>
    <row r="70" spans="1:24">
      <c r="B70" s="235" t="s">
        <v>27</v>
      </c>
      <c r="C70" s="52" t="s">
        <v>29</v>
      </c>
      <c r="D70" s="62" t="s">
        <v>22</v>
      </c>
      <c r="E70" s="62" t="s">
        <v>22</v>
      </c>
      <c r="F70" s="62" t="s">
        <v>22</v>
      </c>
      <c r="G70" s="215" t="s">
        <v>22</v>
      </c>
      <c r="H70" s="216" t="s">
        <v>22</v>
      </c>
      <c r="I70" s="154" t="s">
        <v>22</v>
      </c>
      <c r="J70" s="214" t="s">
        <v>22</v>
      </c>
      <c r="K70" s="217" t="s">
        <v>22</v>
      </c>
      <c r="X70" s="31"/>
    </row>
    <row r="71" spans="1:24">
      <c r="B71" s="236"/>
      <c r="C71" s="54" t="s">
        <v>30</v>
      </c>
      <c r="D71" s="63">
        <f>D54+F54+H54+J54+L54</f>
        <v>881</v>
      </c>
      <c r="E71" s="92">
        <f>E54+G54+I54+K54+M54</f>
        <v>509122202</v>
      </c>
      <c r="F71" s="63">
        <v>861</v>
      </c>
      <c r="G71" s="144">
        <v>484214423</v>
      </c>
      <c r="H71" s="63">
        <v>7430</v>
      </c>
      <c r="I71" s="144">
        <v>3550328118</v>
      </c>
      <c r="J71" s="202">
        <f>H71-F71</f>
        <v>6569</v>
      </c>
      <c r="K71" s="92">
        <f>I71-G71</f>
        <v>3066113695</v>
      </c>
      <c r="X71" s="31"/>
    </row>
    <row r="72" spans="1:24">
      <c r="B72" s="236"/>
      <c r="C72" s="54" t="s">
        <v>34</v>
      </c>
      <c r="D72" s="63">
        <f>D55+F55+H55+J55+L55</f>
        <v>1008</v>
      </c>
      <c r="E72" s="92">
        <f>E55+G55+I55+K55+M55</f>
        <v>624240212</v>
      </c>
      <c r="F72" s="63">
        <v>987</v>
      </c>
      <c r="G72" s="144">
        <v>597949797</v>
      </c>
      <c r="H72" s="63">
        <v>7430</v>
      </c>
      <c r="I72" s="146">
        <v>3550328118</v>
      </c>
      <c r="J72" s="202">
        <f>H72-F72</f>
        <v>6443</v>
      </c>
      <c r="K72" s="92">
        <f>I72-G72</f>
        <v>2952378321</v>
      </c>
      <c r="X72" s="31"/>
    </row>
    <row r="73" spans="1:24">
      <c r="X73" s="31"/>
    </row>
    <row r="74" spans="1:24" ht="15.75" thickBo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2"/>
    </row>
    <row r="75" spans="1:24">
      <c r="X75" s="31"/>
    </row>
    <row r="76" spans="1:24" ht="15.75" thickBot="1">
      <c r="X76" s="31"/>
    </row>
    <row r="77" spans="1:24" ht="15.75" thickBot="1">
      <c r="B77" s="225" t="s">
        <v>43</v>
      </c>
      <c r="C77" s="226"/>
      <c r="D77" s="232" t="s">
        <v>35</v>
      </c>
      <c r="E77" s="221"/>
      <c r="F77" s="234" t="s">
        <v>36</v>
      </c>
      <c r="G77" s="221"/>
      <c r="H77" s="234" t="s">
        <v>37</v>
      </c>
      <c r="I77" s="221"/>
      <c r="J77" s="234" t="s">
        <v>38</v>
      </c>
      <c r="K77" s="221"/>
      <c r="L77" s="234" t="s">
        <v>39</v>
      </c>
      <c r="M77" s="221"/>
      <c r="N77" s="220"/>
      <c r="X77" s="31"/>
    </row>
    <row r="78" spans="1:24">
      <c r="B78" s="246" t="s">
        <v>23</v>
      </c>
      <c r="C78" s="58" t="s">
        <v>29</v>
      </c>
      <c r="D78" s="150" t="s">
        <v>22</v>
      </c>
      <c r="E78" s="150" t="s">
        <v>22</v>
      </c>
      <c r="F78" s="150" t="s">
        <v>22</v>
      </c>
      <c r="G78" s="150" t="s">
        <v>22</v>
      </c>
      <c r="H78" s="150" t="s">
        <v>22</v>
      </c>
      <c r="I78" s="150" t="s">
        <v>22</v>
      </c>
      <c r="J78" s="93"/>
      <c r="K78" s="94"/>
      <c r="L78" s="93"/>
      <c r="M78" s="94"/>
      <c r="N78" s="220"/>
      <c r="X78" s="31"/>
    </row>
    <row r="79" spans="1:24">
      <c r="B79" s="247"/>
      <c r="C79" s="23" t="s">
        <v>30</v>
      </c>
      <c r="D79" s="29">
        <v>115</v>
      </c>
      <c r="E79" s="24">
        <v>34284495</v>
      </c>
      <c r="F79" s="29">
        <v>78</v>
      </c>
      <c r="G79" s="24">
        <v>18113713</v>
      </c>
      <c r="H79" s="29">
        <v>129</v>
      </c>
      <c r="I79" s="24">
        <v>17388937</v>
      </c>
      <c r="J79" s="29">
        <v>147</v>
      </c>
      <c r="K79" s="24">
        <v>41395375</v>
      </c>
      <c r="L79" s="29">
        <v>150</v>
      </c>
      <c r="M79" s="24">
        <v>21336604</v>
      </c>
      <c r="N79" s="220"/>
      <c r="X79" s="31"/>
    </row>
    <row r="80" spans="1:24" ht="15.75" thickBot="1">
      <c r="B80" s="248"/>
      <c r="C80" s="26" t="s">
        <v>34</v>
      </c>
      <c r="D80" s="30">
        <v>168</v>
      </c>
      <c r="E80" s="27">
        <v>68484106</v>
      </c>
      <c r="F80" s="30">
        <v>129</v>
      </c>
      <c r="G80" s="27">
        <v>17388937</v>
      </c>
      <c r="H80" s="30">
        <v>78</v>
      </c>
      <c r="I80" s="27">
        <v>18113713</v>
      </c>
      <c r="J80" s="30">
        <v>150</v>
      </c>
      <c r="K80" s="27">
        <v>21336604</v>
      </c>
      <c r="L80" s="30">
        <v>147</v>
      </c>
      <c r="M80" s="27">
        <v>41395375</v>
      </c>
      <c r="N80" s="220"/>
      <c r="X80" s="31"/>
    </row>
    <row r="81" spans="2:24">
      <c r="B81" s="237" t="s">
        <v>24</v>
      </c>
      <c r="C81" s="33" t="s">
        <v>29</v>
      </c>
      <c r="D81" s="86" t="s">
        <v>22</v>
      </c>
      <c r="E81" s="86" t="s">
        <v>22</v>
      </c>
      <c r="F81" s="86" t="s">
        <v>22</v>
      </c>
      <c r="G81" s="86" t="s">
        <v>22</v>
      </c>
      <c r="H81" s="86" t="s">
        <v>22</v>
      </c>
      <c r="I81" s="86" t="s">
        <v>22</v>
      </c>
      <c r="J81" s="86" t="s">
        <v>22</v>
      </c>
      <c r="K81" s="86" t="s">
        <v>22</v>
      </c>
      <c r="L81" s="86" t="s">
        <v>22</v>
      </c>
      <c r="M81" s="86" t="s">
        <v>22</v>
      </c>
      <c r="N81" s="220"/>
      <c r="X81" s="31"/>
    </row>
    <row r="82" spans="2:24">
      <c r="B82" s="238"/>
      <c r="C82" s="36" t="s">
        <v>30</v>
      </c>
      <c r="D82" s="34">
        <v>150</v>
      </c>
      <c r="E82" s="35">
        <v>21336604</v>
      </c>
      <c r="F82" s="34">
        <v>115</v>
      </c>
      <c r="G82" s="35">
        <v>34284495</v>
      </c>
      <c r="H82" s="34">
        <v>78</v>
      </c>
      <c r="I82" s="35">
        <v>18113713</v>
      </c>
      <c r="J82" s="34">
        <v>147</v>
      </c>
      <c r="K82" s="35">
        <v>41395375</v>
      </c>
      <c r="L82" s="69" t="s">
        <v>22</v>
      </c>
      <c r="M82" s="128" t="s">
        <v>22</v>
      </c>
      <c r="N82" s="220"/>
      <c r="X82" s="31"/>
    </row>
    <row r="83" spans="2:24" ht="15.75" thickBot="1">
      <c r="B83" s="239"/>
      <c r="C83" s="37" t="s">
        <v>34</v>
      </c>
      <c r="D83" s="38">
        <v>78</v>
      </c>
      <c r="E83" s="39">
        <v>18113713</v>
      </c>
      <c r="F83" s="38">
        <v>115</v>
      </c>
      <c r="G83" s="39">
        <v>34284495</v>
      </c>
      <c r="H83" s="34">
        <v>150</v>
      </c>
      <c r="I83" s="35">
        <v>21336604</v>
      </c>
      <c r="J83" s="34">
        <v>147</v>
      </c>
      <c r="K83" s="35">
        <v>41395375</v>
      </c>
      <c r="L83" s="64" t="s">
        <v>22</v>
      </c>
      <c r="M83" s="89" t="s">
        <v>22</v>
      </c>
      <c r="N83" s="220"/>
      <c r="X83" s="31"/>
    </row>
    <row r="84" spans="2:24">
      <c r="B84" s="240" t="s">
        <v>25</v>
      </c>
      <c r="C84" s="40" t="s">
        <v>29</v>
      </c>
      <c r="D84" s="219" t="s">
        <v>22</v>
      </c>
      <c r="E84" s="219" t="s">
        <v>22</v>
      </c>
      <c r="F84" s="219" t="s">
        <v>22</v>
      </c>
      <c r="G84" s="219" t="s">
        <v>22</v>
      </c>
      <c r="H84" s="219" t="s">
        <v>22</v>
      </c>
      <c r="I84" s="219" t="s">
        <v>22</v>
      </c>
      <c r="J84" s="85" t="s">
        <v>22</v>
      </c>
      <c r="K84" s="85" t="s">
        <v>22</v>
      </c>
      <c r="L84" s="85" t="s">
        <v>22</v>
      </c>
      <c r="M84" s="85" t="s">
        <v>22</v>
      </c>
      <c r="N84" s="220"/>
      <c r="X84" s="31"/>
    </row>
    <row r="85" spans="2:24">
      <c r="B85" s="241"/>
      <c r="C85" s="43" t="s">
        <v>30</v>
      </c>
      <c r="D85" s="41">
        <v>78</v>
      </c>
      <c r="E85" s="42">
        <v>18113713</v>
      </c>
      <c r="F85" s="41">
        <v>102</v>
      </c>
      <c r="G85" s="42">
        <v>31882804</v>
      </c>
      <c r="H85" s="41">
        <v>129</v>
      </c>
      <c r="I85" s="42">
        <v>35217825</v>
      </c>
      <c r="J85" s="41">
        <v>185</v>
      </c>
      <c r="K85" s="42">
        <v>21355641</v>
      </c>
      <c r="L85" s="65" t="s">
        <v>22</v>
      </c>
      <c r="M85" s="129" t="s">
        <v>22</v>
      </c>
      <c r="N85" s="220"/>
      <c r="X85" s="31"/>
    </row>
    <row r="86" spans="2:24" ht="15.75" thickBot="1">
      <c r="B86" s="242"/>
      <c r="C86" s="44" t="s">
        <v>34</v>
      </c>
      <c r="D86" s="41">
        <v>185</v>
      </c>
      <c r="E86" s="42">
        <v>21355641</v>
      </c>
      <c r="F86" s="41">
        <v>78</v>
      </c>
      <c r="G86" s="42">
        <v>18113713</v>
      </c>
      <c r="H86" s="45">
        <v>102</v>
      </c>
      <c r="I86" s="46">
        <v>31882804</v>
      </c>
      <c r="J86" s="41">
        <v>129</v>
      </c>
      <c r="K86" s="42">
        <v>35217825</v>
      </c>
      <c r="L86" s="66" t="s">
        <v>22</v>
      </c>
      <c r="M86" s="130" t="s">
        <v>22</v>
      </c>
      <c r="N86" s="220"/>
      <c r="X86" s="31"/>
    </row>
    <row r="87" spans="2:24">
      <c r="B87" s="243" t="s">
        <v>26</v>
      </c>
      <c r="C87" s="47" t="s">
        <v>29</v>
      </c>
      <c r="D87" s="67" t="s">
        <v>22</v>
      </c>
      <c r="E87" s="67" t="s">
        <v>22</v>
      </c>
      <c r="F87" s="67" t="s">
        <v>22</v>
      </c>
      <c r="G87" s="67" t="s">
        <v>22</v>
      </c>
      <c r="H87" s="67" t="s">
        <v>22</v>
      </c>
      <c r="I87" s="67" t="s">
        <v>22</v>
      </c>
      <c r="J87" s="67" t="s">
        <v>22</v>
      </c>
      <c r="K87" s="67" t="s">
        <v>22</v>
      </c>
      <c r="L87" s="67" t="s">
        <v>22</v>
      </c>
      <c r="M87" s="67" t="s">
        <v>22</v>
      </c>
      <c r="N87" s="220"/>
      <c r="X87" s="31"/>
    </row>
    <row r="88" spans="2:24">
      <c r="B88" s="244"/>
      <c r="C88" s="48" t="s">
        <v>30</v>
      </c>
      <c r="D88" s="59">
        <v>115</v>
      </c>
      <c r="E88" s="55">
        <v>34284495</v>
      </c>
      <c r="F88" s="59">
        <v>78</v>
      </c>
      <c r="G88" s="55">
        <v>18113713</v>
      </c>
      <c r="H88" s="59">
        <v>150</v>
      </c>
      <c r="I88" s="55">
        <v>21336604</v>
      </c>
      <c r="J88" s="59">
        <v>147</v>
      </c>
      <c r="K88" s="55">
        <v>41395375</v>
      </c>
      <c r="L88" s="59">
        <v>129</v>
      </c>
      <c r="M88" s="55">
        <v>17388937</v>
      </c>
      <c r="N88" s="220"/>
      <c r="X88" s="31"/>
    </row>
    <row r="89" spans="2:24" ht="15.75" thickBot="1">
      <c r="B89" s="245"/>
      <c r="C89" s="49" t="s">
        <v>34</v>
      </c>
      <c r="D89" s="50">
        <v>129</v>
      </c>
      <c r="E89" s="51">
        <v>17388937</v>
      </c>
      <c r="F89" s="50">
        <v>78</v>
      </c>
      <c r="G89" s="51">
        <v>18113713</v>
      </c>
      <c r="H89" s="50">
        <v>115</v>
      </c>
      <c r="I89" s="51">
        <v>34284495</v>
      </c>
      <c r="J89" s="50">
        <v>150</v>
      </c>
      <c r="K89" s="103">
        <v>21336604</v>
      </c>
      <c r="L89" s="91">
        <v>147</v>
      </c>
      <c r="M89" s="103">
        <v>41395375</v>
      </c>
      <c r="N89" s="220"/>
      <c r="X89" s="31"/>
    </row>
    <row r="90" spans="2:24">
      <c r="B90" s="235" t="s">
        <v>27</v>
      </c>
      <c r="C90" s="56" t="s">
        <v>29</v>
      </c>
      <c r="D90" s="62" t="s">
        <v>22</v>
      </c>
      <c r="E90" s="62" t="s">
        <v>22</v>
      </c>
      <c r="F90" s="62" t="s">
        <v>22</v>
      </c>
      <c r="G90" s="62" t="s">
        <v>22</v>
      </c>
      <c r="H90" s="62" t="s">
        <v>22</v>
      </c>
      <c r="I90" s="62" t="s">
        <v>22</v>
      </c>
      <c r="J90" s="62" t="s">
        <v>22</v>
      </c>
      <c r="K90" s="134" t="s">
        <v>22</v>
      </c>
      <c r="L90" s="62" t="s">
        <v>22</v>
      </c>
      <c r="M90" s="134" t="s">
        <v>22</v>
      </c>
      <c r="N90" s="220"/>
      <c r="X90" s="31"/>
    </row>
    <row r="91" spans="2:24">
      <c r="B91" s="236"/>
      <c r="C91" s="54" t="s">
        <v>30</v>
      </c>
      <c r="D91" s="60">
        <v>102</v>
      </c>
      <c r="E91" s="53">
        <v>31882804</v>
      </c>
      <c r="F91" s="60">
        <v>78</v>
      </c>
      <c r="G91" s="53">
        <v>18113713</v>
      </c>
      <c r="H91" s="60">
        <v>150</v>
      </c>
      <c r="I91" s="53">
        <v>21336604</v>
      </c>
      <c r="J91" s="60">
        <v>129</v>
      </c>
      <c r="K91" s="53">
        <v>17388937</v>
      </c>
      <c r="L91" s="60">
        <v>147</v>
      </c>
      <c r="M91" s="53">
        <v>41395375</v>
      </c>
      <c r="N91" s="220"/>
      <c r="X91" s="31"/>
    </row>
    <row r="92" spans="2:24">
      <c r="B92" s="236"/>
      <c r="C92" s="54" t="s">
        <v>34</v>
      </c>
      <c r="D92" s="60">
        <v>129</v>
      </c>
      <c r="E92" s="53">
        <v>17388937</v>
      </c>
      <c r="F92" s="60">
        <v>78</v>
      </c>
      <c r="G92" s="53">
        <v>18113713</v>
      </c>
      <c r="H92" s="60">
        <v>102</v>
      </c>
      <c r="I92" s="53">
        <v>31882804</v>
      </c>
      <c r="J92" s="60">
        <v>150</v>
      </c>
      <c r="K92" s="53">
        <v>21336604</v>
      </c>
      <c r="L92" s="60">
        <v>147</v>
      </c>
      <c r="M92" s="53">
        <v>41395375</v>
      </c>
      <c r="N92" s="220"/>
      <c r="X92" s="31"/>
    </row>
    <row r="93" spans="2:24" ht="15.75" thickBot="1">
      <c r="X93" s="31"/>
    </row>
    <row r="94" spans="2:24" ht="30.75" thickBot="1">
      <c r="B94" s="249" t="s">
        <v>43</v>
      </c>
      <c r="C94" s="250"/>
      <c r="D94" s="182" t="s">
        <v>50</v>
      </c>
      <c r="E94" s="183" t="s">
        <v>51</v>
      </c>
      <c r="F94" s="183" t="s">
        <v>52</v>
      </c>
      <c r="G94" s="184" t="s">
        <v>53</v>
      </c>
      <c r="H94" s="185" t="s">
        <v>54</v>
      </c>
      <c r="I94" s="186" t="s">
        <v>55</v>
      </c>
      <c r="J94" s="185" t="s">
        <v>56</v>
      </c>
      <c r="K94" s="183" t="s">
        <v>57</v>
      </c>
      <c r="X94" s="31"/>
    </row>
    <row r="95" spans="2:24">
      <c r="B95" s="246" t="s">
        <v>23</v>
      </c>
      <c r="C95" s="58" t="s">
        <v>29</v>
      </c>
      <c r="D95" s="95" t="s">
        <v>22</v>
      </c>
      <c r="E95" s="150" t="s">
        <v>22</v>
      </c>
      <c r="F95" s="95" t="s">
        <v>22</v>
      </c>
      <c r="G95" s="155" t="s">
        <v>22</v>
      </c>
      <c r="H95" s="149" t="s">
        <v>22</v>
      </c>
      <c r="I95" s="155" t="s">
        <v>22</v>
      </c>
      <c r="J95" s="149" t="s">
        <v>22</v>
      </c>
      <c r="K95" s="150" t="s">
        <v>22</v>
      </c>
      <c r="X95" s="31"/>
    </row>
    <row r="96" spans="2:24">
      <c r="B96" s="247"/>
      <c r="C96" s="23" t="s">
        <v>30</v>
      </c>
      <c r="D96" s="25">
        <f>D79+F79+H79+J79+L79</f>
        <v>619</v>
      </c>
      <c r="E96" s="126">
        <f>E79+G79+I79+K79+M79</f>
        <v>132519124</v>
      </c>
      <c r="F96" s="25">
        <v>610</v>
      </c>
      <c r="G96" s="136">
        <v>130057469</v>
      </c>
      <c r="H96" s="147">
        <v>6394</v>
      </c>
      <c r="I96" s="136">
        <v>1062735108</v>
      </c>
      <c r="J96" s="147">
        <f>H96-F96</f>
        <v>5784</v>
      </c>
      <c r="K96" s="126">
        <f>I96-G96</f>
        <v>932677639</v>
      </c>
      <c r="X96" s="31"/>
    </row>
    <row r="97" spans="1:24" ht="15.75" thickBot="1">
      <c r="B97" s="248"/>
      <c r="C97" s="26" t="s">
        <v>34</v>
      </c>
      <c r="D97" s="28">
        <f>D80+F80+H80+J80+L80</f>
        <v>672</v>
      </c>
      <c r="E97" s="127">
        <f>E80+G80+I80+K80+M80</f>
        <v>166718735</v>
      </c>
      <c r="F97" s="28">
        <v>661</v>
      </c>
      <c r="G97" s="137">
        <v>157572936</v>
      </c>
      <c r="H97" s="148">
        <v>6394</v>
      </c>
      <c r="I97" s="137">
        <v>1062735108</v>
      </c>
      <c r="J97" s="148">
        <f>H97-F97</f>
        <v>5733</v>
      </c>
      <c r="K97" s="127">
        <f>I97-G97</f>
        <v>905162172</v>
      </c>
      <c r="X97" s="31"/>
    </row>
    <row r="98" spans="1:24">
      <c r="B98" s="237" t="s">
        <v>24</v>
      </c>
      <c r="C98" s="33" t="s">
        <v>29</v>
      </c>
      <c r="D98" s="88" t="s">
        <v>22</v>
      </c>
      <c r="E98" s="158" t="s">
        <v>22</v>
      </c>
      <c r="F98" s="69" t="s">
        <v>22</v>
      </c>
      <c r="G98" s="138" t="s">
        <v>22</v>
      </c>
      <c r="H98" s="156">
        <v>6394</v>
      </c>
      <c r="I98" s="157">
        <v>1062735108</v>
      </c>
      <c r="J98" s="156" t="s">
        <v>22</v>
      </c>
      <c r="K98" s="158" t="s">
        <v>22</v>
      </c>
      <c r="X98" s="31"/>
    </row>
    <row r="99" spans="1:24">
      <c r="B99" s="238"/>
      <c r="C99" s="36" t="s">
        <v>30</v>
      </c>
      <c r="D99" s="69">
        <f>D82+F82+H82+J82</f>
        <v>490</v>
      </c>
      <c r="E99" s="128">
        <f>E82+G82+I82+K82</f>
        <v>115130187</v>
      </c>
      <c r="F99" s="69">
        <v>483</v>
      </c>
      <c r="G99" s="138">
        <v>112764040</v>
      </c>
      <c r="H99" s="159">
        <v>6394</v>
      </c>
      <c r="I99" s="138">
        <v>1062735108</v>
      </c>
      <c r="J99" s="159">
        <f>H99-F99</f>
        <v>5911</v>
      </c>
      <c r="K99" s="128">
        <f t="shared" ref="K99:K100" si="3">I99-G99</f>
        <v>949971068</v>
      </c>
      <c r="X99" s="31"/>
    </row>
    <row r="100" spans="1:24" ht="15.75" thickBot="1">
      <c r="B100" s="239"/>
      <c r="C100" s="37" t="s">
        <v>34</v>
      </c>
      <c r="D100" s="64">
        <f>D83+F83+H83+J83</f>
        <v>490</v>
      </c>
      <c r="E100" s="89">
        <f>E83+G83+I83+K83</f>
        <v>115130187</v>
      </c>
      <c r="F100" s="64">
        <v>483</v>
      </c>
      <c r="G100" s="139">
        <v>112764040</v>
      </c>
      <c r="H100" s="174">
        <v>6394</v>
      </c>
      <c r="I100" s="161">
        <v>1062735108</v>
      </c>
      <c r="J100" s="160">
        <f t="shared" ref="J100" si="4">H100-F100</f>
        <v>5911</v>
      </c>
      <c r="K100" s="89">
        <f t="shared" si="3"/>
        <v>949971068</v>
      </c>
      <c r="X100" s="31"/>
    </row>
    <row r="101" spans="1:24">
      <c r="B101" s="240" t="s">
        <v>25</v>
      </c>
      <c r="C101" s="40" t="s">
        <v>29</v>
      </c>
      <c r="D101" s="65" t="s">
        <v>22</v>
      </c>
      <c r="E101" s="129" t="s">
        <v>22</v>
      </c>
      <c r="F101" s="65" t="s">
        <v>22</v>
      </c>
      <c r="G101" s="140" t="s">
        <v>22</v>
      </c>
      <c r="H101" s="162">
        <v>6394</v>
      </c>
      <c r="I101" s="163">
        <v>1062735108</v>
      </c>
      <c r="J101" s="162" t="s">
        <v>22</v>
      </c>
      <c r="K101" s="164" t="s">
        <v>22</v>
      </c>
      <c r="X101" s="31"/>
    </row>
    <row r="102" spans="1:24">
      <c r="B102" s="241"/>
      <c r="C102" s="43" t="s">
        <v>30</v>
      </c>
      <c r="D102" s="65">
        <f>D85+F85+H85+J85</f>
        <v>494</v>
      </c>
      <c r="E102" s="129">
        <f>E85+G85+I85+K85</f>
        <v>106569983</v>
      </c>
      <c r="F102" s="65">
        <v>489</v>
      </c>
      <c r="G102" s="140">
        <v>104283696</v>
      </c>
      <c r="H102" s="165">
        <v>6394</v>
      </c>
      <c r="I102" s="140">
        <v>1062735108</v>
      </c>
      <c r="J102" s="165">
        <f>H102-F102</f>
        <v>5905</v>
      </c>
      <c r="K102" s="129">
        <f t="shared" ref="K102:K103" si="5">I102-G102</f>
        <v>958451412</v>
      </c>
      <c r="X102" s="31"/>
    </row>
    <row r="103" spans="1:24" ht="15.75" thickBot="1">
      <c r="B103" s="242"/>
      <c r="C103" s="44" t="s">
        <v>34</v>
      </c>
      <c r="D103" s="66">
        <f>D86+F86+H86+J86</f>
        <v>494</v>
      </c>
      <c r="E103" s="130">
        <f>E86+G86+I86+K86</f>
        <v>106569983</v>
      </c>
      <c r="F103" s="66">
        <v>489</v>
      </c>
      <c r="G103" s="141">
        <v>104283696</v>
      </c>
      <c r="H103" s="175">
        <v>6394</v>
      </c>
      <c r="I103" s="141">
        <v>1062735108</v>
      </c>
      <c r="J103" s="166">
        <f t="shared" ref="J103" si="6">H103-F103</f>
        <v>5905</v>
      </c>
      <c r="K103" s="130">
        <f t="shared" si="5"/>
        <v>958451412</v>
      </c>
      <c r="X103" s="31"/>
    </row>
    <row r="104" spans="1:24">
      <c r="B104" s="243" t="s">
        <v>26</v>
      </c>
      <c r="C104" s="47" t="s">
        <v>29</v>
      </c>
      <c r="D104" s="68" t="s">
        <v>22</v>
      </c>
      <c r="E104" s="104" t="s">
        <v>22</v>
      </c>
      <c r="F104" s="87" t="s">
        <v>22</v>
      </c>
      <c r="G104" s="142" t="s">
        <v>22</v>
      </c>
      <c r="H104" s="167">
        <v>6394</v>
      </c>
      <c r="I104" s="142">
        <v>1062735108</v>
      </c>
      <c r="J104" s="167" t="s">
        <v>22</v>
      </c>
      <c r="K104" s="131" t="s">
        <v>22</v>
      </c>
      <c r="X104" s="31"/>
    </row>
    <row r="105" spans="1:24">
      <c r="B105" s="244"/>
      <c r="C105" s="48" t="s">
        <v>30</v>
      </c>
      <c r="D105" s="68">
        <f>D88+F88+H88+J88+L88</f>
        <v>619</v>
      </c>
      <c r="E105" s="104">
        <f>E88+G88+I88</f>
        <v>73734812</v>
      </c>
      <c r="F105" s="87">
        <v>610</v>
      </c>
      <c r="G105" s="142">
        <v>130057469</v>
      </c>
      <c r="H105" s="168">
        <v>6394</v>
      </c>
      <c r="I105" s="169">
        <v>1062735108</v>
      </c>
      <c r="J105" s="168">
        <f t="shared" ref="J105:J106" si="7">H105-F105</f>
        <v>5784</v>
      </c>
      <c r="K105" s="104">
        <f t="shared" ref="K105:K106" si="8">I105-G105</f>
        <v>932677639</v>
      </c>
      <c r="X105" s="31"/>
    </row>
    <row r="106" spans="1:24" ht="15.75" thickBot="1">
      <c r="B106" s="245"/>
      <c r="C106" s="49" t="s">
        <v>34</v>
      </c>
      <c r="D106" s="61">
        <f>D89+F89+H89+J89+L89</f>
        <v>619</v>
      </c>
      <c r="E106" s="132">
        <f>E89+G89+I89</f>
        <v>69787145</v>
      </c>
      <c r="F106" s="133">
        <v>610</v>
      </c>
      <c r="G106" s="143">
        <v>130057469</v>
      </c>
      <c r="H106" s="176">
        <v>6394</v>
      </c>
      <c r="I106" s="171">
        <v>1062735108</v>
      </c>
      <c r="J106" s="170">
        <f t="shared" si="7"/>
        <v>5784</v>
      </c>
      <c r="K106" s="132">
        <f t="shared" si="8"/>
        <v>932677639</v>
      </c>
      <c r="X106" s="31"/>
    </row>
    <row r="107" spans="1:24">
      <c r="B107" s="235" t="s">
        <v>27</v>
      </c>
      <c r="C107" s="52" t="s">
        <v>29</v>
      </c>
      <c r="D107" s="62" t="s">
        <v>22</v>
      </c>
      <c r="E107" s="134" t="s">
        <v>22</v>
      </c>
      <c r="F107" s="135" t="s">
        <v>22</v>
      </c>
      <c r="G107" s="144" t="s">
        <v>22</v>
      </c>
      <c r="H107" s="177">
        <v>6394</v>
      </c>
      <c r="I107" s="178">
        <v>1062735108</v>
      </c>
      <c r="J107" s="177" t="s">
        <v>22</v>
      </c>
      <c r="K107" s="134" t="s">
        <v>22</v>
      </c>
      <c r="X107" s="31"/>
    </row>
    <row r="108" spans="1:24">
      <c r="B108" s="236"/>
      <c r="C108" s="54" t="s">
        <v>30</v>
      </c>
      <c r="D108" s="63">
        <f>D91+F91+H91+J91+L91</f>
        <v>606</v>
      </c>
      <c r="E108" s="92">
        <f>E91+G91+I91</f>
        <v>71333121</v>
      </c>
      <c r="F108" s="63">
        <v>597</v>
      </c>
      <c r="G108" s="144">
        <v>127655778</v>
      </c>
      <c r="H108" s="135">
        <v>6394</v>
      </c>
      <c r="I108" s="144">
        <v>1062735108</v>
      </c>
      <c r="J108" s="135">
        <f t="shared" ref="J108:J109" si="9">H108-F108</f>
        <v>5797</v>
      </c>
      <c r="K108" s="92">
        <f t="shared" ref="K108:K109" si="10">I108-G108</f>
        <v>935079330</v>
      </c>
      <c r="X108" s="31"/>
    </row>
    <row r="109" spans="1:24">
      <c r="B109" s="236"/>
      <c r="C109" s="54" t="s">
        <v>34</v>
      </c>
      <c r="D109" s="63">
        <f>D92+F92+H92+J92+L92</f>
        <v>606</v>
      </c>
      <c r="E109" s="92">
        <f>E92+G92+I92</f>
        <v>67385454</v>
      </c>
      <c r="F109" s="63">
        <v>597</v>
      </c>
      <c r="G109" s="144">
        <v>127655778</v>
      </c>
      <c r="H109" s="135">
        <v>6394</v>
      </c>
      <c r="I109" s="144">
        <v>1062735108</v>
      </c>
      <c r="J109" s="135">
        <f t="shared" si="9"/>
        <v>5797</v>
      </c>
      <c r="K109" s="92">
        <f t="shared" si="10"/>
        <v>935079330</v>
      </c>
      <c r="X109" s="31"/>
    </row>
    <row r="110" spans="1:24">
      <c r="X110" s="31"/>
    </row>
    <row r="111" spans="1:24" ht="15.75" thickBo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2"/>
    </row>
  </sheetData>
  <mergeCells count="50">
    <mergeCell ref="D3:E3"/>
    <mergeCell ref="F3:G3"/>
    <mergeCell ref="H3:I3"/>
    <mergeCell ref="B20:C20"/>
    <mergeCell ref="B3:C3"/>
    <mergeCell ref="B21:B23"/>
    <mergeCell ref="B24:B26"/>
    <mergeCell ref="B4:B6"/>
    <mergeCell ref="B7:B9"/>
    <mergeCell ref="B10:B12"/>
    <mergeCell ref="B13:B15"/>
    <mergeCell ref="B16:B18"/>
    <mergeCell ref="B53:B55"/>
    <mergeCell ref="B57:C57"/>
    <mergeCell ref="B27:B29"/>
    <mergeCell ref="B30:B32"/>
    <mergeCell ref="B33:B35"/>
    <mergeCell ref="B50:B52"/>
    <mergeCell ref="B41:B43"/>
    <mergeCell ref="B44:B46"/>
    <mergeCell ref="B47:B49"/>
    <mergeCell ref="B40:C40"/>
    <mergeCell ref="L40:M40"/>
    <mergeCell ref="N40:O40"/>
    <mergeCell ref="D40:E40"/>
    <mergeCell ref="F40:G40"/>
    <mergeCell ref="H40:I40"/>
    <mergeCell ref="J40:K40"/>
    <mergeCell ref="J77:K77"/>
    <mergeCell ref="L77:M77"/>
    <mergeCell ref="B58:B60"/>
    <mergeCell ref="B61:B63"/>
    <mergeCell ref="B64:B66"/>
    <mergeCell ref="B67:B69"/>
    <mergeCell ref="B70:B72"/>
    <mergeCell ref="B107:B109"/>
    <mergeCell ref="B77:C77"/>
    <mergeCell ref="D77:E77"/>
    <mergeCell ref="F77:G77"/>
    <mergeCell ref="H77:I77"/>
    <mergeCell ref="B98:B100"/>
    <mergeCell ref="B101:B103"/>
    <mergeCell ref="B104:B106"/>
    <mergeCell ref="B81:B83"/>
    <mergeCell ref="B95:B97"/>
    <mergeCell ref="B78:B80"/>
    <mergeCell ref="B90:B92"/>
    <mergeCell ref="B94:C94"/>
    <mergeCell ref="B84:B86"/>
    <mergeCell ref="B87:B8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Glossary</vt:lpstr>
      <vt:lpstr>Stats</vt:lpstr>
      <vt:lpstr>Modularity</vt:lpstr>
      <vt:lpstr>Numbers</vt:lpstr>
      <vt:lpstr>Grants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2016-08-17T00:28:43Z</dcterms:modified>
</cp:coreProperties>
</file>