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8960" windowHeight="8265" activeTab="6"/>
  </bookViews>
  <sheets>
    <sheet name="C1" sheetId="1" r:id="rId1"/>
    <sheet name="C2" sheetId="4" r:id="rId2"/>
    <sheet name="C3" sheetId="5" r:id="rId3"/>
    <sheet name="C4" sheetId="6" r:id="rId4"/>
    <sheet name="C5" sheetId="7" r:id="rId5"/>
    <sheet name="C6" sheetId="8" r:id="rId6"/>
    <sheet name="All" sheetId="9" r:id="rId7"/>
    <sheet name="Lookup" sheetId="2" r:id="rId8"/>
  </sheets>
  <definedNames>
    <definedName name="nodes" localSheetId="7">Lookup!$B$2:$E$225</definedName>
  </definedNames>
  <calcPr calcId="124519"/>
</workbook>
</file>

<file path=xl/calcChain.xml><?xml version="1.0" encoding="utf-8"?>
<calcChain xmlns="http://schemas.openxmlformats.org/spreadsheetml/2006/main">
  <c r="D3" i="9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3"/>
  <c r="D4" i="8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3"/>
  <c r="D3"/>
  <c r="E4" i="7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"/>
  <c r="D3"/>
  <c r="E4" i="6"/>
  <c r="E5"/>
  <c r="E6"/>
  <c r="E7"/>
  <c r="E8"/>
  <c r="E9"/>
  <c r="E10"/>
  <c r="E11"/>
  <c r="E12"/>
  <c r="D4"/>
  <c r="D5"/>
  <c r="D6"/>
  <c r="D7"/>
  <c r="D8"/>
  <c r="D9"/>
  <c r="D10"/>
  <c r="D11"/>
  <c r="D12"/>
  <c r="E3"/>
  <c r="D3"/>
  <c r="D4" i="5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3"/>
  <c r="D3"/>
  <c r="E4" i="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E3"/>
  <c r="D3"/>
  <c r="D4" i="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"/>
  <c r="D3"/>
  <c r="F4" i="9"/>
  <c r="F5"/>
  <c r="F6"/>
  <c r="L6" s="1"/>
  <c r="F7"/>
  <c r="L7" s="1"/>
  <c r="F8"/>
  <c r="K8" s="1"/>
  <c r="F9"/>
  <c r="F10"/>
  <c r="L10" s="1"/>
  <c r="F11"/>
  <c r="L11" s="1"/>
  <c r="F12"/>
  <c r="K12" s="1"/>
  <c r="F13"/>
  <c r="F14"/>
  <c r="F15"/>
  <c r="L15" s="1"/>
  <c r="F16"/>
  <c r="K16" s="1"/>
  <c r="F17"/>
  <c r="F18"/>
  <c r="I18" s="1"/>
  <c r="F19"/>
  <c r="L19" s="1"/>
  <c r="F20"/>
  <c r="K20" s="1"/>
  <c r="F21"/>
  <c r="F22"/>
  <c r="K22" s="1"/>
  <c r="F23"/>
  <c r="L23" s="1"/>
  <c r="F24"/>
  <c r="K24" s="1"/>
  <c r="F25"/>
  <c r="F26"/>
  <c r="L26" s="1"/>
  <c r="F27"/>
  <c r="L27" s="1"/>
  <c r="F28"/>
  <c r="K28" s="1"/>
  <c r="F29"/>
  <c r="F30"/>
  <c r="L30" s="1"/>
  <c r="F31"/>
  <c r="L31" s="1"/>
  <c r="F32"/>
  <c r="F33"/>
  <c r="F34"/>
  <c r="L34" s="1"/>
  <c r="F35"/>
  <c r="L35" s="1"/>
  <c r="F36"/>
  <c r="K36" s="1"/>
  <c r="F37"/>
  <c r="F38"/>
  <c r="L38" s="1"/>
  <c r="F39"/>
  <c r="L39" s="1"/>
  <c r="F40"/>
  <c r="K40" s="1"/>
  <c r="F41"/>
  <c r="F42"/>
  <c r="L42" s="1"/>
  <c r="F43"/>
  <c r="L43" s="1"/>
  <c r="F44"/>
  <c r="K44" s="1"/>
  <c r="F45"/>
  <c r="F46"/>
  <c r="F47"/>
  <c r="L47" s="1"/>
  <c r="F48"/>
  <c r="F49"/>
  <c r="F50"/>
  <c r="L50" s="1"/>
  <c r="F51"/>
  <c r="L51" s="1"/>
  <c r="F52"/>
  <c r="K52" s="1"/>
  <c r="F53"/>
  <c r="F54"/>
  <c r="L54" s="1"/>
  <c r="F55"/>
  <c r="L55" s="1"/>
  <c r="F56"/>
  <c r="K56" s="1"/>
  <c r="F57"/>
  <c r="I57" s="1"/>
  <c r="F58"/>
  <c r="L58" s="1"/>
  <c r="F59"/>
  <c r="L59" s="1"/>
  <c r="F60"/>
  <c r="K60" s="1"/>
  <c r="F61"/>
  <c r="F62"/>
  <c r="L62" s="1"/>
  <c r="F63"/>
  <c r="L63" s="1"/>
  <c r="F64"/>
  <c r="F65"/>
  <c r="I65" s="1"/>
  <c r="F66"/>
  <c r="H66" s="1"/>
  <c r="F67"/>
  <c r="L67" s="1"/>
  <c r="F68"/>
  <c r="K68" s="1"/>
  <c r="F69"/>
  <c r="F70"/>
  <c r="L70" s="1"/>
  <c r="F71"/>
  <c r="L71" s="1"/>
  <c r="F72"/>
  <c r="K72" s="1"/>
  <c r="F73"/>
  <c r="L73" s="1"/>
  <c r="F74"/>
  <c r="L74" s="1"/>
  <c r="F75"/>
  <c r="L75" s="1"/>
  <c r="F76"/>
  <c r="F77"/>
  <c r="L77" s="1"/>
  <c r="F78"/>
  <c r="L78" s="1"/>
  <c r="F79"/>
  <c r="L79" s="1"/>
  <c r="F80"/>
  <c r="K80" s="1"/>
  <c r="F81"/>
  <c r="L81" s="1"/>
  <c r="F82"/>
  <c r="L82" s="1"/>
  <c r="F83"/>
  <c r="L83" s="1"/>
  <c r="F84"/>
  <c r="K84" s="1"/>
  <c r="F85"/>
  <c r="L85" s="1"/>
  <c r="F86"/>
  <c r="L86" s="1"/>
  <c r="F87"/>
  <c r="L87" s="1"/>
  <c r="F88"/>
  <c r="K88" s="1"/>
  <c r="F89"/>
  <c r="L89" s="1"/>
  <c r="F90"/>
  <c r="L90" s="1"/>
  <c r="F91"/>
  <c r="L91" s="1"/>
  <c r="F92"/>
  <c r="K92" s="1"/>
  <c r="F93"/>
  <c r="L93" s="1"/>
  <c r="F94"/>
  <c r="F95"/>
  <c r="L95" s="1"/>
  <c r="F96"/>
  <c r="K96" s="1"/>
  <c r="F97"/>
  <c r="L97" s="1"/>
  <c r="F98"/>
  <c r="L98" s="1"/>
  <c r="F99"/>
  <c r="L99" s="1"/>
  <c r="F100"/>
  <c r="K100" s="1"/>
  <c r="F101"/>
  <c r="L101" s="1"/>
  <c r="F102"/>
  <c r="L102" s="1"/>
  <c r="F103"/>
  <c r="L103" s="1"/>
  <c r="F104"/>
  <c r="K104" s="1"/>
  <c r="F105"/>
  <c r="L105" s="1"/>
  <c r="F106"/>
  <c r="L106" s="1"/>
  <c r="F107"/>
  <c r="L107" s="1"/>
  <c r="F108"/>
  <c r="K108" s="1"/>
  <c r="F109"/>
  <c r="L109" s="1"/>
  <c r="F110"/>
  <c r="L110" s="1"/>
  <c r="F111"/>
  <c r="L111" s="1"/>
  <c r="F112"/>
  <c r="K112" s="1"/>
  <c r="F113"/>
  <c r="L113" s="1"/>
  <c r="F114"/>
  <c r="L114" s="1"/>
  <c r="F115"/>
  <c r="L115" s="1"/>
  <c r="F116"/>
  <c r="H116" s="1"/>
  <c r="F117"/>
  <c r="L117" s="1"/>
  <c r="F118"/>
  <c r="L118" s="1"/>
  <c r="F119"/>
  <c r="L119" s="1"/>
  <c r="F120"/>
  <c r="K120" s="1"/>
  <c r="F121"/>
  <c r="L121" s="1"/>
  <c r="F122"/>
  <c r="L122" s="1"/>
  <c r="F123"/>
  <c r="L123" s="1"/>
  <c r="F124"/>
  <c r="K124" s="1"/>
  <c r="F125"/>
  <c r="L125" s="1"/>
  <c r="F126"/>
  <c r="L126" s="1"/>
  <c r="F127"/>
  <c r="L127" s="1"/>
  <c r="F128"/>
  <c r="K128" s="1"/>
  <c r="F129"/>
  <c r="L129" s="1"/>
  <c r="F130"/>
  <c r="L130" s="1"/>
  <c r="F131"/>
  <c r="L131" s="1"/>
  <c r="F132"/>
  <c r="K132" s="1"/>
  <c r="F133"/>
  <c r="L133" s="1"/>
  <c r="F134"/>
  <c r="L134" s="1"/>
  <c r="F135"/>
  <c r="L135" s="1"/>
  <c r="F136"/>
  <c r="K136" s="1"/>
  <c r="F137"/>
  <c r="L137" s="1"/>
  <c r="F138"/>
  <c r="F139"/>
  <c r="L139" s="1"/>
  <c r="F140"/>
  <c r="K140" s="1"/>
  <c r="F141"/>
  <c r="L141" s="1"/>
  <c r="F142"/>
  <c r="L142" s="1"/>
  <c r="F143"/>
  <c r="L143" s="1"/>
  <c r="F144"/>
  <c r="K144" s="1"/>
  <c r="F145"/>
  <c r="L145" s="1"/>
  <c r="F146"/>
  <c r="L146" s="1"/>
  <c r="F147"/>
  <c r="L147" s="1"/>
  <c r="F148"/>
  <c r="K148" s="1"/>
  <c r="F149"/>
  <c r="L149" s="1"/>
  <c r="F150"/>
  <c r="L150" s="1"/>
  <c r="F151"/>
  <c r="L151" s="1"/>
  <c r="F152"/>
  <c r="K152" s="1"/>
  <c r="F153"/>
  <c r="L153" s="1"/>
  <c r="F154"/>
  <c r="L154" s="1"/>
  <c r="F155"/>
  <c r="L155" s="1"/>
  <c r="F156"/>
  <c r="K156" s="1"/>
  <c r="F157"/>
  <c r="L157" s="1"/>
  <c r="F158"/>
  <c r="F159"/>
  <c r="L159" s="1"/>
  <c r="F160"/>
  <c r="K160" s="1"/>
  <c r="F161"/>
  <c r="L161" s="1"/>
  <c r="F162"/>
  <c r="L162" s="1"/>
  <c r="F163"/>
  <c r="L163" s="1"/>
  <c r="F164"/>
  <c r="K164" s="1"/>
  <c r="F165"/>
  <c r="L165" s="1"/>
  <c r="F166"/>
  <c r="L166" s="1"/>
  <c r="F167"/>
  <c r="L167" s="1"/>
  <c r="F168"/>
  <c r="K168" s="1"/>
  <c r="F169"/>
  <c r="L169" s="1"/>
  <c r="F170"/>
  <c r="L170" s="1"/>
  <c r="F171"/>
  <c r="L171" s="1"/>
  <c r="F172"/>
  <c r="K172" s="1"/>
  <c r="F173"/>
  <c r="L173" s="1"/>
  <c r="F174"/>
  <c r="L174" s="1"/>
  <c r="F175"/>
  <c r="L175" s="1"/>
  <c r="F176"/>
  <c r="K176" s="1"/>
  <c r="F177"/>
  <c r="L177" s="1"/>
  <c r="F178"/>
  <c r="L178" s="1"/>
  <c r="F179"/>
  <c r="L179" s="1"/>
  <c r="F180"/>
  <c r="K180" s="1"/>
  <c r="F181"/>
  <c r="L181" s="1"/>
  <c r="F182"/>
  <c r="K182" s="1"/>
  <c r="F183"/>
  <c r="L183" s="1"/>
  <c r="F184"/>
  <c r="K184" s="1"/>
  <c r="F185"/>
  <c r="L185" s="1"/>
  <c r="F186"/>
  <c r="L186" s="1"/>
  <c r="F187"/>
  <c r="L187" s="1"/>
  <c r="F188"/>
  <c r="K188" s="1"/>
  <c r="F189"/>
  <c r="L189" s="1"/>
  <c r="F190"/>
  <c r="L190" s="1"/>
  <c r="F191"/>
  <c r="L191" s="1"/>
  <c r="F192"/>
  <c r="K192" s="1"/>
  <c r="F193"/>
  <c r="L193" s="1"/>
  <c r="F194"/>
  <c r="L194" s="1"/>
  <c r="F195"/>
  <c r="L195" s="1"/>
  <c r="F196"/>
  <c r="K196" s="1"/>
  <c r="F197"/>
  <c r="L197" s="1"/>
  <c r="F198"/>
  <c r="L198" s="1"/>
  <c r="F199"/>
  <c r="L199" s="1"/>
  <c r="F200"/>
  <c r="K200" s="1"/>
  <c r="F201"/>
  <c r="L201" s="1"/>
  <c r="F202"/>
  <c r="F203"/>
  <c r="L203" s="1"/>
  <c r="F204"/>
  <c r="K204" s="1"/>
  <c r="F205"/>
  <c r="L205" s="1"/>
  <c r="F206"/>
  <c r="L206" s="1"/>
  <c r="F207"/>
  <c r="L207" s="1"/>
  <c r="F208"/>
  <c r="K208" s="1"/>
  <c r="F209"/>
  <c r="L209" s="1"/>
  <c r="F210"/>
  <c r="L210" s="1"/>
  <c r="F211"/>
  <c r="L211" s="1"/>
  <c r="F212"/>
  <c r="K212" s="1"/>
  <c r="F213"/>
  <c r="L213" s="1"/>
  <c r="F214"/>
  <c r="L214" s="1"/>
  <c r="F215"/>
  <c r="L215" s="1"/>
  <c r="F216"/>
  <c r="K216" s="1"/>
  <c r="F217"/>
  <c r="L217" s="1"/>
  <c r="F218"/>
  <c r="L218" s="1"/>
  <c r="F219"/>
  <c r="L219" s="1"/>
  <c r="F220"/>
  <c r="K220" s="1"/>
  <c r="F221"/>
  <c r="L221" s="1"/>
  <c r="F222"/>
  <c r="L222" s="1"/>
  <c r="F223"/>
  <c r="L223" s="1"/>
  <c r="F224"/>
  <c r="K224" s="1"/>
  <c r="F225"/>
  <c r="L225" s="1"/>
  <c r="F3"/>
  <c r="L3" s="1"/>
  <c r="F4" i="8"/>
  <c r="F5"/>
  <c r="F6"/>
  <c r="F7"/>
  <c r="F8"/>
  <c r="F9"/>
  <c r="F10"/>
  <c r="H10" s="1"/>
  <c r="F11"/>
  <c r="I11" s="1"/>
  <c r="F12"/>
  <c r="F13"/>
  <c r="F14"/>
  <c r="F15"/>
  <c r="I15" s="1"/>
  <c r="F16"/>
  <c r="F17"/>
  <c r="F18"/>
  <c r="F19"/>
  <c r="H19" s="1"/>
  <c r="F20"/>
  <c r="F21"/>
  <c r="F22"/>
  <c r="F23"/>
  <c r="H23" s="1"/>
  <c r="F24"/>
  <c r="F25"/>
  <c r="F26"/>
  <c r="I26" s="1"/>
  <c r="F27"/>
  <c r="F3"/>
  <c r="F4" i="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"/>
  <c r="F4" i="6"/>
  <c r="F5"/>
  <c r="F6"/>
  <c r="F7"/>
  <c r="F8"/>
  <c r="F9"/>
  <c r="F10"/>
  <c r="F11"/>
  <c r="F12"/>
  <c r="F3"/>
  <c r="F4" i="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3"/>
  <c r="F4" i="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I43" s="1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3"/>
  <c r="F4" i="1"/>
  <c r="F5"/>
  <c r="F6"/>
  <c r="F7"/>
  <c r="F8"/>
  <c r="F9"/>
  <c r="F10"/>
  <c r="H10" s="1"/>
  <c r="F11"/>
  <c r="F12"/>
  <c r="F13"/>
  <c r="F14"/>
  <c r="H14" s="1"/>
  <c r="F15"/>
  <c r="F16"/>
  <c r="F17"/>
  <c r="F18"/>
  <c r="F19"/>
  <c r="F20"/>
  <c r="F21"/>
  <c r="F22"/>
  <c r="F23"/>
  <c r="F24"/>
  <c r="F25"/>
  <c r="F26"/>
  <c r="H26" s="1"/>
  <c r="F27"/>
  <c r="F28"/>
  <c r="F29"/>
  <c r="F30"/>
  <c r="F31"/>
  <c r="F3"/>
  <c r="I10" i="9"/>
  <c r="I21"/>
  <c r="I30"/>
  <c r="I74"/>
  <c r="I106"/>
  <c r="I142"/>
  <c r="D4" i="7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I20" i="9" l="1"/>
  <c r="H58" i="5"/>
  <c r="H46"/>
  <c r="H42"/>
  <c r="H30"/>
  <c r="H18"/>
  <c r="H14"/>
  <c r="I78" i="9"/>
  <c r="I110"/>
  <c r="I118"/>
  <c r="I150"/>
  <c r="I34"/>
  <c r="I86"/>
  <c r="I42"/>
  <c r="H146"/>
  <c r="I130"/>
  <c r="I98"/>
  <c r="I54"/>
  <c r="I6"/>
  <c r="I162"/>
  <c r="I170"/>
  <c r="I185"/>
  <c r="H194"/>
  <c r="H128"/>
  <c r="I129"/>
  <c r="H16"/>
  <c r="I222"/>
  <c r="I23" i="8"/>
  <c r="I194" i="9"/>
  <c r="H144"/>
  <c r="H40"/>
  <c r="I193"/>
  <c r="H56"/>
  <c r="I214"/>
  <c r="I174"/>
  <c r="H188"/>
  <c r="H11" i="8"/>
  <c r="I206" i="9"/>
  <c r="K166"/>
  <c r="K6"/>
  <c r="K177"/>
  <c r="K102"/>
  <c r="I218"/>
  <c r="I210"/>
  <c r="I198"/>
  <c r="I190"/>
  <c r="I186"/>
  <c r="I178"/>
  <c r="I166"/>
  <c r="I154"/>
  <c r="I146"/>
  <c r="I134"/>
  <c r="I126"/>
  <c r="I122"/>
  <c r="I114"/>
  <c r="I102"/>
  <c r="I90"/>
  <c r="I82"/>
  <c r="I70"/>
  <c r="I62"/>
  <c r="I58"/>
  <c r="I50"/>
  <c r="I38"/>
  <c r="I26"/>
  <c r="K113"/>
  <c r="H216"/>
  <c r="H72"/>
  <c r="H36"/>
  <c r="K198"/>
  <c r="K134"/>
  <c r="K70"/>
  <c r="H172"/>
  <c r="H80"/>
  <c r="K209"/>
  <c r="K145"/>
  <c r="K81"/>
  <c r="K195"/>
  <c r="K175"/>
  <c r="K143"/>
  <c r="K131"/>
  <c r="K119"/>
  <c r="K111"/>
  <c r="K99"/>
  <c r="K87"/>
  <c r="K79"/>
  <c r="K67"/>
  <c r="K55"/>
  <c r="K151"/>
  <c r="H22" i="1"/>
  <c r="I3" i="4"/>
  <c r="I24"/>
  <c r="H54" i="5"/>
  <c r="H38"/>
  <c r="H22"/>
  <c r="H6"/>
  <c r="I7" i="8"/>
  <c r="H15"/>
  <c r="K219" i="9"/>
  <c r="K187"/>
  <c r="K155"/>
  <c r="K123"/>
  <c r="K91"/>
  <c r="K59"/>
  <c r="K215"/>
  <c r="K163"/>
  <c r="H30" i="1"/>
  <c r="H18"/>
  <c r="H6"/>
  <c r="H32" i="4"/>
  <c r="I28"/>
  <c r="I20"/>
  <c r="H62" i="5"/>
  <c r="H50"/>
  <c r="H34"/>
  <c r="H26"/>
  <c r="H10"/>
  <c r="I27" i="8"/>
  <c r="I19"/>
  <c r="H27"/>
  <c r="H7"/>
  <c r="I3" i="9"/>
  <c r="H34" i="7"/>
  <c r="H30"/>
  <c r="H26"/>
  <c r="H22"/>
  <c r="H18"/>
  <c r="H14"/>
  <c r="H10"/>
  <c r="H6"/>
  <c r="H96" i="9"/>
  <c r="H60"/>
  <c r="H20"/>
  <c r="I31" i="1"/>
  <c r="I27"/>
  <c r="I23"/>
  <c r="I19"/>
  <c r="I15"/>
  <c r="I11"/>
  <c r="I7"/>
  <c r="I3" i="8"/>
  <c r="I24"/>
  <c r="I20"/>
  <c r="I16"/>
  <c r="I12"/>
  <c r="I8"/>
  <c r="I4"/>
  <c r="H24"/>
  <c r="H20"/>
  <c r="H16"/>
  <c r="H12"/>
  <c r="H8"/>
  <c r="H4"/>
  <c r="K223" i="9"/>
  <c r="K211"/>
  <c r="K199"/>
  <c r="K191"/>
  <c r="K179"/>
  <c r="K167"/>
  <c r="K159"/>
  <c r="K147"/>
  <c r="K135"/>
  <c r="K127"/>
  <c r="K115"/>
  <c r="K103"/>
  <c r="K95"/>
  <c r="K83"/>
  <c r="K71"/>
  <c r="K62"/>
  <c r="K38"/>
  <c r="K207"/>
  <c r="K183"/>
  <c r="H200"/>
  <c r="H156"/>
  <c r="H112"/>
  <c r="I35" i="7"/>
  <c r="I31"/>
  <c r="I27"/>
  <c r="I23"/>
  <c r="I19"/>
  <c r="I15"/>
  <c r="I11"/>
  <c r="I7"/>
  <c r="K225" i="9"/>
  <c r="K214"/>
  <c r="K203"/>
  <c r="K193"/>
  <c r="K171"/>
  <c r="K161"/>
  <c r="K150"/>
  <c r="K139"/>
  <c r="K129"/>
  <c r="K118"/>
  <c r="K107"/>
  <c r="K97"/>
  <c r="K86"/>
  <c r="K75"/>
  <c r="K63"/>
  <c r="K54"/>
  <c r="K32"/>
  <c r="H32"/>
  <c r="K4"/>
  <c r="H4"/>
  <c r="K69"/>
  <c r="L69"/>
  <c r="K65"/>
  <c r="L65"/>
  <c r="K61"/>
  <c r="L61"/>
  <c r="K57"/>
  <c r="L57"/>
  <c r="K53"/>
  <c r="L53"/>
  <c r="K49"/>
  <c r="L49"/>
  <c r="K45"/>
  <c r="L45"/>
  <c r="K41"/>
  <c r="L41"/>
  <c r="K37"/>
  <c r="L37"/>
  <c r="K33"/>
  <c r="L33"/>
  <c r="K29"/>
  <c r="L29"/>
  <c r="K25"/>
  <c r="L25"/>
  <c r="K21"/>
  <c r="L21"/>
  <c r="K17"/>
  <c r="L17"/>
  <c r="K13"/>
  <c r="L13"/>
  <c r="K9"/>
  <c r="L9"/>
  <c r="K5"/>
  <c r="L5"/>
  <c r="L196"/>
  <c r="L148"/>
  <c r="L116"/>
  <c r="L100"/>
  <c r="L52"/>
  <c r="L36"/>
  <c r="L4"/>
  <c r="H204"/>
  <c r="H192"/>
  <c r="H176"/>
  <c r="H160"/>
  <c r="H132"/>
  <c r="H84"/>
  <c r="H61" i="4"/>
  <c r="H57"/>
  <c r="H53"/>
  <c r="H49"/>
  <c r="H45"/>
  <c r="H41"/>
  <c r="H37"/>
  <c r="H33"/>
  <c r="H17"/>
  <c r="H13"/>
  <c r="H9"/>
  <c r="H5"/>
  <c r="I33"/>
  <c r="I29"/>
  <c r="I25"/>
  <c r="I21"/>
  <c r="I11" i="6"/>
  <c r="I7"/>
  <c r="I34" i="7"/>
  <c r="I30"/>
  <c r="I26"/>
  <c r="I22"/>
  <c r="I18"/>
  <c r="I14"/>
  <c r="I10"/>
  <c r="I6"/>
  <c r="H225" i="9"/>
  <c r="H221"/>
  <c r="H217"/>
  <c r="H213"/>
  <c r="H209"/>
  <c r="H205"/>
  <c r="H201"/>
  <c r="H197"/>
  <c r="H193"/>
  <c r="H189"/>
  <c r="H185"/>
  <c r="H181"/>
  <c r="H177"/>
  <c r="H173"/>
  <c r="H169"/>
  <c r="H165"/>
  <c r="H161"/>
  <c r="H157"/>
  <c r="H153"/>
  <c r="H149"/>
  <c r="H145"/>
  <c r="H141"/>
  <c r="H137"/>
  <c r="H133"/>
  <c r="H129"/>
  <c r="H125"/>
  <c r="H121"/>
  <c r="H117"/>
  <c r="H113"/>
  <c r="H109"/>
  <c r="H105"/>
  <c r="H101"/>
  <c r="H97"/>
  <c r="H93"/>
  <c r="H89"/>
  <c r="H85"/>
  <c r="H81"/>
  <c r="H77"/>
  <c r="H73"/>
  <c r="H69"/>
  <c r="H65"/>
  <c r="H61"/>
  <c r="H57"/>
  <c r="H53"/>
  <c r="H49"/>
  <c r="H45"/>
  <c r="H41"/>
  <c r="H37"/>
  <c r="H33"/>
  <c r="H29"/>
  <c r="H25"/>
  <c r="H21"/>
  <c r="H17"/>
  <c r="H13"/>
  <c r="K3"/>
  <c r="K221"/>
  <c r="K210"/>
  <c r="K205"/>
  <c r="K194"/>
  <c r="K189"/>
  <c r="K178"/>
  <c r="K173"/>
  <c r="K162"/>
  <c r="K157"/>
  <c r="K146"/>
  <c r="K141"/>
  <c r="K130"/>
  <c r="K125"/>
  <c r="K114"/>
  <c r="K109"/>
  <c r="K98"/>
  <c r="K93"/>
  <c r="K82"/>
  <c r="K77"/>
  <c r="K42"/>
  <c r="K26"/>
  <c r="K10"/>
  <c r="L216"/>
  <c r="L200"/>
  <c r="L184"/>
  <c r="L168"/>
  <c r="L152"/>
  <c r="L136"/>
  <c r="L120"/>
  <c r="L104"/>
  <c r="L88"/>
  <c r="L72"/>
  <c r="L56"/>
  <c r="L40"/>
  <c r="L24"/>
  <c r="L8"/>
  <c r="K76"/>
  <c r="H76"/>
  <c r="K64"/>
  <c r="H64"/>
  <c r="K48"/>
  <c r="H48"/>
  <c r="L202"/>
  <c r="I202"/>
  <c r="L182"/>
  <c r="I182"/>
  <c r="L158"/>
  <c r="I158"/>
  <c r="L138"/>
  <c r="I138"/>
  <c r="L94"/>
  <c r="I94"/>
  <c r="L66"/>
  <c r="I66"/>
  <c r="L46"/>
  <c r="I46"/>
  <c r="L22"/>
  <c r="I22"/>
  <c r="L18"/>
  <c r="H18"/>
  <c r="L14"/>
  <c r="I14"/>
  <c r="I10" i="6"/>
  <c r="I6"/>
  <c r="L212" i="9"/>
  <c r="L180"/>
  <c r="L164"/>
  <c r="L132"/>
  <c r="L84"/>
  <c r="L68"/>
  <c r="L20"/>
  <c r="H220"/>
  <c r="H100"/>
  <c r="H44"/>
  <c r="H24"/>
  <c r="H8"/>
  <c r="H224"/>
  <c r="H208"/>
  <c r="H180"/>
  <c r="H164"/>
  <c r="H148"/>
  <c r="H136"/>
  <c r="H120"/>
  <c r="H104"/>
  <c r="H88"/>
  <c r="H68"/>
  <c r="H52"/>
  <c r="H28"/>
  <c r="H12"/>
  <c r="I149"/>
  <c r="I3" i="1"/>
  <c r="H62" i="4"/>
  <c r="H58"/>
  <c r="H54"/>
  <c r="H46"/>
  <c r="H42"/>
  <c r="H38"/>
  <c r="H34"/>
  <c r="H30"/>
  <c r="H26"/>
  <c r="H22"/>
  <c r="H18"/>
  <c r="H14"/>
  <c r="H10"/>
  <c r="H6"/>
  <c r="I50"/>
  <c r="I46"/>
  <c r="I42"/>
  <c r="I38"/>
  <c r="I34"/>
  <c r="I30"/>
  <c r="I26"/>
  <c r="I22"/>
  <c r="I18"/>
  <c r="I14"/>
  <c r="I10"/>
  <c r="I6"/>
  <c r="I12" i="6"/>
  <c r="I8"/>
  <c r="I25" i="8"/>
  <c r="I21"/>
  <c r="I17"/>
  <c r="I13"/>
  <c r="I9"/>
  <c r="I5"/>
  <c r="H25"/>
  <c r="H21"/>
  <c r="H17"/>
  <c r="H13"/>
  <c r="H9"/>
  <c r="H5"/>
  <c r="I224" i="9"/>
  <c r="I220"/>
  <c r="I216"/>
  <c r="I212"/>
  <c r="I208"/>
  <c r="I204"/>
  <c r="I200"/>
  <c r="I196"/>
  <c r="I192"/>
  <c r="I188"/>
  <c r="I184"/>
  <c r="I180"/>
  <c r="I176"/>
  <c r="I172"/>
  <c r="I168"/>
  <c r="I164"/>
  <c r="I160"/>
  <c r="I156"/>
  <c r="I152"/>
  <c r="I148"/>
  <c r="I144"/>
  <c r="I140"/>
  <c r="I136"/>
  <c r="I132"/>
  <c r="I128"/>
  <c r="I124"/>
  <c r="I120"/>
  <c r="I112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16"/>
  <c r="I12"/>
  <c r="I8"/>
  <c r="I4"/>
  <c r="H222"/>
  <c r="H218"/>
  <c r="H214"/>
  <c r="H210"/>
  <c r="H206"/>
  <c r="H202"/>
  <c r="H198"/>
  <c r="H190"/>
  <c r="H186"/>
  <c r="H182"/>
  <c r="H178"/>
  <c r="H174"/>
  <c r="H170"/>
  <c r="H166"/>
  <c r="H162"/>
  <c r="H158"/>
  <c r="H154"/>
  <c r="H150"/>
  <c r="H142"/>
  <c r="H138"/>
  <c r="H134"/>
  <c r="H130"/>
  <c r="H126"/>
  <c r="H122"/>
  <c r="H118"/>
  <c r="H114"/>
  <c r="H110"/>
  <c r="H106"/>
  <c r="H102"/>
  <c r="H98"/>
  <c r="H94"/>
  <c r="H90"/>
  <c r="H86"/>
  <c r="H82"/>
  <c r="H78"/>
  <c r="H74"/>
  <c r="H70"/>
  <c r="H62"/>
  <c r="H58"/>
  <c r="H54"/>
  <c r="H50"/>
  <c r="H46"/>
  <c r="H42"/>
  <c r="H38"/>
  <c r="H34"/>
  <c r="H30"/>
  <c r="H26"/>
  <c r="H22"/>
  <c r="H14"/>
  <c r="K222"/>
  <c r="K217"/>
  <c r="K206"/>
  <c r="K201"/>
  <c r="K190"/>
  <c r="K185"/>
  <c r="K174"/>
  <c r="K169"/>
  <c r="K158"/>
  <c r="K153"/>
  <c r="K142"/>
  <c r="K137"/>
  <c r="K126"/>
  <c r="K121"/>
  <c r="K110"/>
  <c r="K105"/>
  <c r="K94"/>
  <c r="K89"/>
  <c r="K78"/>
  <c r="K73"/>
  <c r="K66"/>
  <c r="K58"/>
  <c r="K46"/>
  <c r="K30"/>
  <c r="K14"/>
  <c r="L220"/>
  <c r="L204"/>
  <c r="L188"/>
  <c r="L172"/>
  <c r="L156"/>
  <c r="L140"/>
  <c r="L124"/>
  <c r="L108"/>
  <c r="L92"/>
  <c r="L76"/>
  <c r="L60"/>
  <c r="L44"/>
  <c r="L28"/>
  <c r="L12"/>
  <c r="K116"/>
  <c r="I116"/>
  <c r="H212"/>
  <c r="H196"/>
  <c r="H184"/>
  <c r="H168"/>
  <c r="H152"/>
  <c r="H140"/>
  <c r="H124"/>
  <c r="H108"/>
  <c r="H92"/>
  <c r="K218"/>
  <c r="K213"/>
  <c r="K202"/>
  <c r="K197"/>
  <c r="K186"/>
  <c r="K181"/>
  <c r="K170"/>
  <c r="K165"/>
  <c r="K154"/>
  <c r="K149"/>
  <c r="K138"/>
  <c r="K133"/>
  <c r="K122"/>
  <c r="K117"/>
  <c r="K106"/>
  <c r="K101"/>
  <c r="K90"/>
  <c r="K85"/>
  <c r="K74"/>
  <c r="K50"/>
  <c r="K34"/>
  <c r="K18"/>
  <c r="L224"/>
  <c r="L208"/>
  <c r="L192"/>
  <c r="L176"/>
  <c r="L160"/>
  <c r="L144"/>
  <c r="L128"/>
  <c r="L112"/>
  <c r="L96"/>
  <c r="L80"/>
  <c r="L64"/>
  <c r="L48"/>
  <c r="L32"/>
  <c r="L16"/>
  <c r="K51"/>
  <c r="K47"/>
  <c r="K43"/>
  <c r="K39"/>
  <c r="K35"/>
  <c r="K31"/>
  <c r="K27"/>
  <c r="K23"/>
  <c r="K19"/>
  <c r="K15"/>
  <c r="K11"/>
  <c r="K7"/>
  <c r="H29" i="1"/>
  <c r="H25"/>
  <c r="H21"/>
  <c r="H17"/>
  <c r="H13"/>
  <c r="H9"/>
  <c r="H63" i="4"/>
  <c r="H59"/>
  <c r="H55"/>
  <c r="H51"/>
  <c r="H47"/>
  <c r="H43"/>
  <c r="H39"/>
  <c r="H35"/>
  <c r="H31"/>
  <c r="H27"/>
  <c r="H23"/>
  <c r="H19"/>
  <c r="H15"/>
  <c r="H11"/>
  <c r="H7"/>
  <c r="I63"/>
  <c r="I59"/>
  <c r="I55"/>
  <c r="I51"/>
  <c r="I47"/>
  <c r="I39"/>
  <c r="I35"/>
  <c r="I31"/>
  <c r="I27"/>
  <c r="I23"/>
  <c r="I19"/>
  <c r="I15"/>
  <c r="I11"/>
  <c r="I7"/>
  <c r="H3" i="5"/>
  <c r="I63"/>
  <c r="I59"/>
  <c r="I55"/>
  <c r="I51"/>
  <c r="I47"/>
  <c r="I43"/>
  <c r="I39"/>
  <c r="I35"/>
  <c r="I31"/>
  <c r="I27"/>
  <c r="I23"/>
  <c r="I19"/>
  <c r="I15"/>
  <c r="I11"/>
  <c r="I7"/>
  <c r="H65"/>
  <c r="H61"/>
  <c r="H57"/>
  <c r="H53"/>
  <c r="H49"/>
  <c r="H45"/>
  <c r="H41"/>
  <c r="H37"/>
  <c r="H33"/>
  <c r="H29"/>
  <c r="H25"/>
  <c r="H21"/>
  <c r="H17"/>
  <c r="H13"/>
  <c r="H9"/>
  <c r="H5"/>
  <c r="H12" i="6"/>
  <c r="H8"/>
  <c r="I22" i="8"/>
  <c r="I18"/>
  <c r="I14"/>
  <c r="I10"/>
  <c r="I6"/>
  <c r="H26"/>
  <c r="H22"/>
  <c r="H18"/>
  <c r="H14"/>
  <c r="H6"/>
  <c r="I225" i="9"/>
  <c r="I221"/>
  <c r="I217"/>
  <c r="I213"/>
  <c r="I209"/>
  <c r="I205"/>
  <c r="I201"/>
  <c r="I197"/>
  <c r="I189"/>
  <c r="I181"/>
  <c r="I177"/>
  <c r="I173"/>
  <c r="I169"/>
  <c r="I165"/>
  <c r="I161"/>
  <c r="I157"/>
  <c r="I153"/>
  <c r="I145"/>
  <c r="I141"/>
  <c r="I137"/>
  <c r="I133"/>
  <c r="I125"/>
  <c r="I121"/>
  <c r="I117"/>
  <c r="I113"/>
  <c r="I109"/>
  <c r="I105"/>
  <c r="I101"/>
  <c r="I97"/>
  <c r="I93"/>
  <c r="I89"/>
  <c r="I85"/>
  <c r="I81"/>
  <c r="I77"/>
  <c r="I73"/>
  <c r="I69"/>
  <c r="I61"/>
  <c r="I53"/>
  <c r="I49"/>
  <c r="I45"/>
  <c r="I41"/>
  <c r="I37"/>
  <c r="I33"/>
  <c r="I29"/>
  <c r="I25"/>
  <c r="I17"/>
  <c r="I13"/>
  <c r="I9"/>
  <c r="I5"/>
  <c r="H3"/>
  <c r="H35" i="7"/>
  <c r="H31"/>
  <c r="H27"/>
  <c r="H23"/>
  <c r="H19"/>
  <c r="H15"/>
  <c r="H11"/>
  <c r="H7"/>
  <c r="I223" i="9"/>
  <c r="I219"/>
  <c r="I215"/>
  <c r="I211"/>
  <c r="I207"/>
  <c r="I203"/>
  <c r="I199"/>
  <c r="I195"/>
  <c r="I191"/>
  <c r="I187"/>
  <c r="I183"/>
  <c r="I179"/>
  <c r="I175"/>
  <c r="I171"/>
  <c r="I167"/>
  <c r="I163"/>
  <c r="I159"/>
  <c r="I155"/>
  <c r="I151"/>
  <c r="I147"/>
  <c r="I143"/>
  <c r="I139"/>
  <c r="I135"/>
  <c r="I131"/>
  <c r="I127"/>
  <c r="I123"/>
  <c r="I119"/>
  <c r="I115"/>
  <c r="I111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1"/>
  <c r="I7"/>
  <c r="H31" i="1"/>
  <c r="H27"/>
  <c r="H23"/>
  <c r="H19"/>
  <c r="H15"/>
  <c r="H11"/>
  <c r="H7"/>
  <c r="H63" i="5"/>
  <c r="H59"/>
  <c r="H55"/>
  <c r="H51"/>
  <c r="H47"/>
  <c r="H43"/>
  <c r="H39"/>
  <c r="H35"/>
  <c r="H31"/>
  <c r="H27"/>
  <c r="H23"/>
  <c r="H19"/>
  <c r="H15"/>
  <c r="H11"/>
  <c r="H7"/>
  <c r="I9" i="6"/>
  <c r="I5"/>
  <c r="I3"/>
  <c r="H223" i="9"/>
  <c r="H219"/>
  <c r="H215"/>
  <c r="H211"/>
  <c r="H207"/>
  <c r="H203"/>
  <c r="H199"/>
  <c r="H195"/>
  <c r="H191"/>
  <c r="H187"/>
  <c r="H183"/>
  <c r="H179"/>
  <c r="H175"/>
  <c r="H171"/>
  <c r="H167"/>
  <c r="H163"/>
  <c r="H159"/>
  <c r="H155"/>
  <c r="H151"/>
  <c r="H147"/>
  <c r="H143"/>
  <c r="H139"/>
  <c r="H135"/>
  <c r="H131"/>
  <c r="H127"/>
  <c r="H123"/>
  <c r="H119"/>
  <c r="H115"/>
  <c r="H111"/>
  <c r="H107"/>
  <c r="H103"/>
  <c r="H99"/>
  <c r="H95"/>
  <c r="H91"/>
  <c r="H87"/>
  <c r="H83"/>
  <c r="H79"/>
  <c r="H75"/>
  <c r="H71"/>
  <c r="H67"/>
  <c r="H63"/>
  <c r="H59"/>
  <c r="H55"/>
  <c r="H51"/>
  <c r="H47"/>
  <c r="H43"/>
  <c r="H39"/>
  <c r="H35"/>
  <c r="H31"/>
  <c r="H27"/>
  <c r="H23"/>
  <c r="H19"/>
  <c r="H15"/>
  <c r="H9"/>
  <c r="H5"/>
  <c r="H10"/>
  <c r="H6"/>
  <c r="H11"/>
  <c r="H7"/>
  <c r="H3" i="8"/>
  <c r="I32" i="7"/>
  <c r="I24"/>
  <c r="I16"/>
  <c r="I8"/>
  <c r="H36"/>
  <c r="H32"/>
  <c r="H28"/>
  <c r="H24"/>
  <c r="H20"/>
  <c r="H16"/>
  <c r="H12"/>
  <c r="H8"/>
  <c r="H4"/>
  <c r="I33"/>
  <c r="I29"/>
  <c r="I25"/>
  <c r="I21"/>
  <c r="I17"/>
  <c r="I13"/>
  <c r="I9"/>
  <c r="I5"/>
  <c r="I36"/>
  <c r="I28"/>
  <c r="I20"/>
  <c r="I12"/>
  <c r="I4"/>
  <c r="H33"/>
  <c r="H29"/>
  <c r="H25"/>
  <c r="H21"/>
  <c r="H17"/>
  <c r="H13"/>
  <c r="H9"/>
  <c r="H5"/>
  <c r="I3"/>
  <c r="H3"/>
  <c r="H9" i="6"/>
  <c r="H5"/>
  <c r="H10"/>
  <c r="H6"/>
  <c r="H11"/>
  <c r="H7"/>
  <c r="I4"/>
  <c r="H4"/>
  <c r="H3"/>
  <c r="I64" i="5"/>
  <c r="I60"/>
  <c r="I56"/>
  <c r="I52"/>
  <c r="I48"/>
  <c r="I44"/>
  <c r="I40"/>
  <c r="I36"/>
  <c r="I32"/>
  <c r="I28"/>
  <c r="I24"/>
  <c r="I20"/>
  <c r="I16"/>
  <c r="I12"/>
  <c r="I8"/>
  <c r="I4"/>
  <c r="I65"/>
  <c r="I61"/>
  <c r="I57"/>
  <c r="I53"/>
  <c r="I49"/>
  <c r="I45"/>
  <c r="I41"/>
  <c r="I37"/>
  <c r="I33"/>
  <c r="I29"/>
  <c r="I25"/>
  <c r="I21"/>
  <c r="I17"/>
  <c r="I13"/>
  <c r="I9"/>
  <c r="I5"/>
  <c r="H64"/>
  <c r="H60"/>
  <c r="H56"/>
  <c r="H52"/>
  <c r="H48"/>
  <c r="H44"/>
  <c r="H40"/>
  <c r="H36"/>
  <c r="H32"/>
  <c r="H28"/>
  <c r="H24"/>
  <c r="H20"/>
  <c r="H16"/>
  <c r="H12"/>
  <c r="H8"/>
  <c r="H4"/>
  <c r="I62"/>
  <c r="I58"/>
  <c r="I54"/>
  <c r="I50"/>
  <c r="I46"/>
  <c r="I42"/>
  <c r="I38"/>
  <c r="I34"/>
  <c r="I30"/>
  <c r="I26"/>
  <c r="I22"/>
  <c r="I18"/>
  <c r="I14"/>
  <c r="I10"/>
  <c r="I6"/>
  <c r="I3"/>
  <c r="I60" i="4"/>
  <c r="I56"/>
  <c r="I52"/>
  <c r="I16"/>
  <c r="I12"/>
  <c r="I8"/>
  <c r="I4"/>
  <c r="H28"/>
  <c r="H24"/>
  <c r="H20"/>
  <c r="I32"/>
  <c r="I48"/>
  <c r="I44"/>
  <c r="I40"/>
  <c r="I36"/>
  <c r="I61"/>
  <c r="I57"/>
  <c r="I53"/>
  <c r="H16"/>
  <c r="H12"/>
  <c r="H8"/>
  <c r="H4"/>
  <c r="I13"/>
  <c r="I9"/>
  <c r="I5"/>
  <c r="H29"/>
  <c r="H25"/>
  <c r="H21"/>
  <c r="I17"/>
  <c r="H48"/>
  <c r="H44"/>
  <c r="H40"/>
  <c r="H36"/>
  <c r="I49"/>
  <c r="I45"/>
  <c r="I41"/>
  <c r="I37"/>
  <c r="H50"/>
  <c r="H60"/>
  <c r="H56"/>
  <c r="H52"/>
  <c r="I62"/>
  <c r="I58"/>
  <c r="I54"/>
  <c r="H3"/>
  <c r="I30" i="1"/>
  <c r="I26"/>
  <c r="I22"/>
  <c r="I18"/>
  <c r="I14"/>
  <c r="I10"/>
  <c r="I6"/>
  <c r="I24"/>
  <c r="I16"/>
  <c r="I8"/>
  <c r="I29"/>
  <c r="I25"/>
  <c r="I21"/>
  <c r="I17"/>
  <c r="I13"/>
  <c r="I9"/>
  <c r="I28"/>
  <c r="I20"/>
  <c r="I12"/>
  <c r="H5"/>
  <c r="I5"/>
  <c r="I4"/>
  <c r="H28"/>
  <c r="H24"/>
  <c r="H20"/>
  <c r="H16"/>
  <c r="H12"/>
  <c r="H8"/>
  <c r="H4"/>
  <c r="H3"/>
</calcChain>
</file>

<file path=xl/connections.xml><?xml version="1.0" encoding="utf-8"?>
<connections xmlns="http://schemas.openxmlformats.org/spreadsheetml/2006/main">
  <connection id="1" name="nodes" type="6" refreshedVersion="3" deleted="1" background="1" saveData="1">
    <textPr sourceFile="C:\users\sergiutripon\My Documents\MEGA\Programming\PyCharmProjects\msc-thesis-na-epsrc\data\networks\topics\current\network-a\network\tsv\nodes.tsv" qualifier="none">
      <textFields count="4">
        <textField type="skip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<sst xmlns="http://schemas.openxmlformats.org/spreadsheetml/2006/main" count="732" uniqueCount="242">
  <si>
    <t>ageing: chemistry/biochemistry</t>
  </si>
  <si>
    <t>analytical science</t>
  </si>
  <si>
    <t>biomedical sciences</t>
  </si>
  <si>
    <t>biomaterials</t>
  </si>
  <si>
    <t>biomechanics &amp; rehabilitation</t>
  </si>
  <si>
    <t>biomedical neuroscience</t>
  </si>
  <si>
    <t>development (biosciences)</t>
  </si>
  <si>
    <t>drug formulation &amp; delivery</t>
  </si>
  <si>
    <t>mathematical &amp; statistic psych</t>
  </si>
  <si>
    <t>med.instrument.device&amp; equip.</t>
  </si>
  <si>
    <t>medical imaging</t>
  </si>
  <si>
    <t>novel industrial products</t>
  </si>
  <si>
    <t>systems neuroscience</t>
  </si>
  <si>
    <t>tissue engineering</t>
  </si>
  <si>
    <t>bioelectronic devices</t>
  </si>
  <si>
    <t>bioinformatics</t>
  </si>
  <si>
    <t>cells</t>
  </si>
  <si>
    <t>complex fluids &amp; soft solids</t>
  </si>
  <si>
    <t>genomics</t>
  </si>
  <si>
    <t>medical science &amp; disease</t>
  </si>
  <si>
    <t>microbiology</t>
  </si>
  <si>
    <t>population ecology</t>
  </si>
  <si>
    <t>theoretical biology</t>
  </si>
  <si>
    <t>biological &amp; medicinal chem.</t>
  </si>
  <si>
    <t>catalysis &amp; enzymology</t>
  </si>
  <si>
    <t>chemical biology</t>
  </si>
  <si>
    <t>protein chemistry</t>
  </si>
  <si>
    <t>protein folding / misfolding</t>
  </si>
  <si>
    <t>structural biology</t>
  </si>
  <si>
    <t>acoustics</t>
  </si>
  <si>
    <t>aerodynamics</t>
  </si>
  <si>
    <t>algebra &amp; geometry</t>
  </si>
  <si>
    <t>animal behaviour</t>
  </si>
  <si>
    <t>animal organisms</t>
  </si>
  <si>
    <t>applied arts htp</t>
  </si>
  <si>
    <t>artificial intelligence</t>
  </si>
  <si>
    <t>assess/remediate contamination</t>
  </si>
  <si>
    <t>asymmetric chemistry</t>
  </si>
  <si>
    <t>atoms &amp; ions</t>
  </si>
  <si>
    <t>behavioural &amp; experimental eco</t>
  </si>
  <si>
    <t>biochemical engineering</t>
  </si>
  <si>
    <t>bioenergy</t>
  </si>
  <si>
    <t>biological membranes</t>
  </si>
  <si>
    <t>biophysics</t>
  </si>
  <si>
    <t>bioprocess engineering</t>
  </si>
  <si>
    <t>building ops &amp; management</t>
  </si>
  <si>
    <t>carbohydrate chemistry</t>
  </si>
  <si>
    <t>carbon capture &amp; storage</t>
  </si>
  <si>
    <t>catalysis &amp; applied catalysis</t>
  </si>
  <si>
    <t>chemical structure</t>
  </si>
  <si>
    <t>chemical synthetic methodology</t>
  </si>
  <si>
    <t>civil engineering materials</t>
  </si>
  <si>
    <t>climate &amp; climate change</t>
  </si>
  <si>
    <t>co-ordination chemistry</t>
  </si>
  <si>
    <t>coal technology</t>
  </si>
  <si>
    <t>coastal &amp; waterway engineering</t>
  </si>
  <si>
    <t>cognitive psychology</t>
  </si>
  <si>
    <t>cognitive science appl. in ict</t>
  </si>
  <si>
    <t>cold atomic species</t>
  </si>
  <si>
    <t>combustion</t>
  </si>
  <si>
    <t>complexity science</t>
  </si>
  <si>
    <t>composition</t>
  </si>
  <si>
    <t>comput./corpus linguistics</t>
  </si>
  <si>
    <t>computational linguistics</t>
  </si>
  <si>
    <t>computational methods &amp; tools</t>
  </si>
  <si>
    <t>computer graphics &amp; visual.</t>
  </si>
  <si>
    <t>computer sys. &amp; architecture</t>
  </si>
  <si>
    <t>condensed matter physics</t>
  </si>
  <si>
    <t>construction ops &amp; management</t>
  </si>
  <si>
    <t>continuum mechanics</t>
  </si>
  <si>
    <t>control engineering</t>
  </si>
  <si>
    <t>criminal law &amp; criminology</t>
  </si>
  <si>
    <t>criminology</t>
  </si>
  <si>
    <t>data handling &amp; storage</t>
  </si>
  <si>
    <t>design &amp; testing technology</t>
  </si>
  <si>
    <t>design engineering</t>
  </si>
  <si>
    <t>design of process systems</t>
  </si>
  <si>
    <t>design processes</t>
  </si>
  <si>
    <t>development geography</t>
  </si>
  <si>
    <t>developmental psychology</t>
  </si>
  <si>
    <t>diamond light source</t>
  </si>
  <si>
    <t>digital art &amp; design</t>
  </si>
  <si>
    <t>digital arts htp</t>
  </si>
  <si>
    <t>digital signal processing</t>
  </si>
  <si>
    <t>displays</t>
  </si>
  <si>
    <t>earth &amp; environmental</t>
  </si>
  <si>
    <t>earth engineering</t>
  </si>
  <si>
    <t>economics</t>
  </si>
  <si>
    <t>education</t>
  </si>
  <si>
    <t>electric motor &amp; drive systems</t>
  </si>
  <si>
    <t>electrochemical science &amp; eng.</t>
  </si>
  <si>
    <t>electromagnetics</t>
  </si>
  <si>
    <t>electronic devices &amp; subsys.</t>
  </si>
  <si>
    <t>energy - conventional</t>
  </si>
  <si>
    <t>energy - marine &amp; hydropower</t>
  </si>
  <si>
    <t>energy - nuclear</t>
  </si>
  <si>
    <t>energy efficiency</t>
  </si>
  <si>
    <t>energy storage</t>
  </si>
  <si>
    <t>eng. dynamics &amp; tribology</t>
  </si>
  <si>
    <t>environment &amp; health</t>
  </si>
  <si>
    <t>environmental economics</t>
  </si>
  <si>
    <t>environmental planning</t>
  </si>
  <si>
    <t>evolution &amp; populations</t>
  </si>
  <si>
    <t>fluid dynamics</t>
  </si>
  <si>
    <t>food processing</t>
  </si>
  <si>
    <t>food structure/composition</t>
  </si>
  <si>
    <t>fuel cell technologies</t>
  </si>
  <si>
    <t>fundamentals of computing</t>
  </si>
  <si>
    <t>fusion</t>
  </si>
  <si>
    <t>gas &amp; solution phase reactions</t>
  </si>
  <si>
    <t>geohazards</t>
  </si>
  <si>
    <t>governance</t>
  </si>
  <si>
    <t>ground engineering</t>
  </si>
  <si>
    <t>heat &amp; mass transfer</t>
  </si>
  <si>
    <t>high performance computing</t>
  </si>
  <si>
    <t>human communication in ict</t>
  </si>
  <si>
    <t>human geography (general)</t>
  </si>
  <si>
    <t>human-computer interactions</t>
  </si>
  <si>
    <t>image &amp; vision computing</t>
  </si>
  <si>
    <t>industrial-org/occupational</t>
  </si>
  <si>
    <t>information &amp; knowledge mgmt</t>
  </si>
  <si>
    <t>instrumentation eng. &amp; dev.</t>
  </si>
  <si>
    <t>intelligent &amp; expert systems</t>
  </si>
  <si>
    <t>intelligent measurement sys.</t>
  </si>
  <si>
    <t>international law</t>
  </si>
  <si>
    <t>international relations theory</t>
  </si>
  <si>
    <t>knowledge management</t>
  </si>
  <si>
    <t>land - ocean interactions</t>
  </si>
  <si>
    <t>lasers &amp; optics</t>
  </si>
  <si>
    <t>light-matter interactions</t>
  </si>
  <si>
    <t>logic &amp; combinatorics</t>
  </si>
  <si>
    <t>macro-molecular delivery</t>
  </si>
  <si>
    <t>macroeconomics</t>
  </si>
  <si>
    <t>magnetism/magnetic phenomena</t>
  </si>
  <si>
    <t>management &amp; business studies</t>
  </si>
  <si>
    <t>manufact. business strategy</t>
  </si>
  <si>
    <t>manufact. enterprise ops&amp; mgmt</t>
  </si>
  <si>
    <t>manufacturing machine &amp; plant</t>
  </si>
  <si>
    <t>marketing</t>
  </si>
  <si>
    <t>materials characterisation</t>
  </si>
  <si>
    <t>materials processing</t>
  </si>
  <si>
    <t>materials synthesis &amp; growth</t>
  </si>
  <si>
    <t>materials testing &amp; eng.</t>
  </si>
  <si>
    <t>mathematical analysis</t>
  </si>
  <si>
    <t>mathematical aspects of or</t>
  </si>
  <si>
    <t>mathematical physics</t>
  </si>
  <si>
    <t>mech. &amp; fluid power transmiss.</t>
  </si>
  <si>
    <t>media &amp; communication studies</t>
  </si>
  <si>
    <t>mental health</t>
  </si>
  <si>
    <t>microeconomic theory</t>
  </si>
  <si>
    <t>microsystems</t>
  </si>
  <si>
    <t>mobile computing</t>
  </si>
  <si>
    <t>modelling &amp; simul. of it sys.</t>
  </si>
  <si>
    <t>multimedia</t>
  </si>
  <si>
    <t>multiphase flow</t>
  </si>
  <si>
    <t>music &amp; acoustic technology</t>
  </si>
  <si>
    <t>musical performance</t>
  </si>
  <si>
    <t>networks &amp; distributed systems</t>
  </si>
  <si>
    <t>new &amp; emerging comp. paradigms</t>
  </si>
  <si>
    <t>new media/web-based studies</t>
  </si>
  <si>
    <t>non-linear systems mathematics</t>
  </si>
  <si>
    <t>numerical analysis</t>
  </si>
  <si>
    <t>oil &amp; gas extraction</t>
  </si>
  <si>
    <t>optical communications</t>
  </si>
  <si>
    <t>optical devices &amp; subsystems</t>
  </si>
  <si>
    <t>optical phenomena</t>
  </si>
  <si>
    <t>optoelect. devices &amp; circuits</t>
  </si>
  <si>
    <t>organisational studies</t>
  </si>
  <si>
    <t>parallel computing</t>
  </si>
  <si>
    <t>particle technology</t>
  </si>
  <si>
    <t>pavement engineering</t>
  </si>
  <si>
    <t>physical organic chemistry</t>
  </si>
  <si>
    <t>plant physiology</t>
  </si>
  <si>
    <t>plant responses to environment</t>
  </si>
  <si>
    <t>plasmas - laser &amp; fusion</t>
  </si>
  <si>
    <t>plasmas - technological</t>
  </si>
  <si>
    <t>political geography</t>
  </si>
  <si>
    <t>pollution</t>
  </si>
  <si>
    <t>power electronics</t>
  </si>
  <si>
    <t>power sys man, prot &amp; control</t>
  </si>
  <si>
    <t>power systems plant</t>
  </si>
  <si>
    <t>product design</t>
  </si>
  <si>
    <t>protein engineering</t>
  </si>
  <si>
    <t>psychology</t>
  </si>
  <si>
    <t>quantum fluids &amp; solids</t>
  </si>
  <si>
    <t>quantum optics &amp; information</t>
  </si>
  <si>
    <t>reactor engineering</t>
  </si>
  <si>
    <t>regional &amp; extreme weather</t>
  </si>
  <si>
    <t>research approaches</t>
  </si>
  <si>
    <t>rf &amp; microwave technology</t>
  </si>
  <si>
    <t>rheology</t>
  </si>
  <si>
    <t>robotics &amp; autonomy</t>
  </si>
  <si>
    <t>scattering &amp; spectroscopy</t>
  </si>
  <si>
    <t>science &amp; technology studies</t>
  </si>
  <si>
    <t>separation processes</t>
  </si>
  <si>
    <t>social anthropology</t>
  </si>
  <si>
    <t>social policy</t>
  </si>
  <si>
    <t>social psychology</t>
  </si>
  <si>
    <t>social stats., comp. &amp; methods</t>
  </si>
  <si>
    <t>social theory</t>
  </si>
  <si>
    <t>sociology</t>
  </si>
  <si>
    <t>software engineering</t>
  </si>
  <si>
    <t>soil science</t>
  </si>
  <si>
    <t>solar technology</t>
  </si>
  <si>
    <t>statistics &amp; appl. probability</t>
  </si>
  <si>
    <t>structural engineering</t>
  </si>
  <si>
    <t>surfaces &amp; interfaces</t>
  </si>
  <si>
    <t>survey &amp; monitoring</t>
  </si>
  <si>
    <t>sustainable energy networks</t>
  </si>
  <si>
    <t>sustainable energy vectors</t>
  </si>
  <si>
    <t>synthetic biology</t>
  </si>
  <si>
    <t>system on chip</t>
  </si>
  <si>
    <t>time-based media htp</t>
  </si>
  <si>
    <t>tools for the biosciences</t>
  </si>
  <si>
    <t>transport ops &amp; management</t>
  </si>
  <si>
    <t>underwater engineering</t>
  </si>
  <si>
    <t>urban &amp; land management</t>
  </si>
  <si>
    <t>vision &amp; senses - ict appl.</t>
  </si>
  <si>
    <t>vlsi design</t>
  </si>
  <si>
    <t>waste management</t>
  </si>
  <si>
    <t>waste minimisation</t>
  </si>
  <si>
    <t>water engineering</t>
  </si>
  <si>
    <t>wind power</t>
  </si>
  <si>
    <t>Topic</t>
  </si>
  <si>
    <t>Number</t>
  </si>
  <si>
    <t>Value</t>
  </si>
  <si>
    <t>Colour</t>
  </si>
  <si>
    <t>E74C3C</t>
  </si>
  <si>
    <t>F1C40F</t>
  </si>
  <si>
    <t>2980B9</t>
  </si>
  <si>
    <t>Wordle Format - Number</t>
  </si>
  <si>
    <t>Wordle Format - Value</t>
  </si>
  <si>
    <t>9B59B6</t>
  </si>
  <si>
    <t>Community</t>
  </si>
  <si>
    <t>2ECC71</t>
  </si>
  <si>
    <t>WordClouds Format - Number</t>
  </si>
  <si>
    <t>Number - 20-60</t>
  </si>
  <si>
    <t>Value - 20-60</t>
  </si>
  <si>
    <t>Number - 1-8</t>
  </si>
  <si>
    <t>Value - 1-8</t>
  </si>
  <si>
    <t>WordClouds Format - Value</t>
  </si>
  <si>
    <t>E67E22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</si>
</sst>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" fontId="0" fillId="0" borderId="2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49" fontId="0" fillId="0" borderId="2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3" xfId="0" applyNumberFormat="1" applyBorder="1" applyAlignment="1">
      <alignment horizontal="right"/>
    </xf>
    <xf numFmtId="3" fontId="0" fillId="0" borderId="2" xfId="0" applyNumberFormat="1" applyBorder="1" applyAlignment="1">
      <alignment horizontal="right"/>
    </xf>
    <xf numFmtId="3" fontId="0" fillId="0" borderId="1" xfId="0" applyNumberFormat="1" applyBorder="1" applyAlignment="1">
      <alignment horizontal="right"/>
    </xf>
    <xf numFmtId="3" fontId="0" fillId="0" borderId="2" xfId="0" applyNumberFormat="1" applyBorder="1"/>
    <xf numFmtId="3" fontId="0" fillId="0" borderId="3" xfId="0" applyNumberFormat="1" applyBorder="1"/>
    <xf numFmtId="0" fontId="0" fillId="0" borderId="4" xfId="0" applyBorder="1" applyAlignment="1">
      <alignment horizontal="right"/>
    </xf>
    <xf numFmtId="3" fontId="0" fillId="0" borderId="3" xfId="0" applyNumberFormat="1" applyBorder="1" applyAlignment="1">
      <alignment horizontal="right"/>
    </xf>
    <xf numFmtId="0" fontId="0" fillId="0" borderId="5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B59B6"/>
      <color rgb="FFE74C3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nod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31"/>
  <sheetViews>
    <sheetView topLeftCell="A4" workbookViewId="0">
      <selection activeCell="I3" sqref="I3:I31"/>
    </sheetView>
  </sheetViews>
  <sheetFormatPr defaultRowHeight="15"/>
  <cols>
    <col min="2" max="2" width="12.28515625" bestFit="1" customWidth="1"/>
    <col min="3" max="3" width="30.140625" bestFit="1" customWidth="1"/>
    <col min="4" max="4" width="9" bestFit="1" customWidth="1"/>
    <col min="5" max="5" width="6.42578125" bestFit="1" customWidth="1"/>
    <col min="6" max="6" width="7.42578125" bestFit="1" customWidth="1"/>
    <col min="8" max="8" width="40.28515625" bestFit="1" customWidth="1"/>
    <col min="9" max="9" width="40" bestFit="1" customWidth="1"/>
  </cols>
  <sheetData>
    <row r="2" spans="2:9" ht="15.75" thickBot="1">
      <c r="B2" s="10" t="s">
        <v>233</v>
      </c>
      <c r="C2" s="10" t="s">
        <v>223</v>
      </c>
      <c r="D2" s="10" t="s">
        <v>224</v>
      </c>
      <c r="E2" s="10" t="s">
        <v>225</v>
      </c>
      <c r="F2" s="10" t="s">
        <v>226</v>
      </c>
      <c r="H2" s="10" t="s">
        <v>230</v>
      </c>
      <c r="I2" s="10" t="s">
        <v>231</v>
      </c>
    </row>
    <row r="3" spans="2:9">
      <c r="B3" s="2">
        <v>1</v>
      </c>
      <c r="C3" s="11" t="s">
        <v>0</v>
      </c>
      <c r="D3" s="2">
        <f>VLOOKUP(C3,Lookup!$B$3:$F$225,2,FALSE)</f>
        <v>20</v>
      </c>
      <c r="E3" s="16">
        <f>VLOOKUP(C3,Lookup!$B$3:$F$225,4,FALSE)</f>
        <v>20</v>
      </c>
      <c r="F3" s="5" t="str">
        <f>VLOOKUP(B3,Lookup!$H$3:$I$8,2,FALSE)</f>
        <v>E74C3C</v>
      </c>
      <c r="H3" s="5" t="str">
        <f>SUBSTITUTE(C3," ","~")&amp;":"&amp;D3&amp;":"&amp;F3</f>
        <v>ageing:~chemistry/biochemistry:20:E74C3C</v>
      </c>
      <c r="I3" s="5" t="str">
        <f>SUBSTITUTE(C3," ","~")&amp;":"&amp;E3&amp;":"&amp;F3</f>
        <v>ageing:~chemistry/biochemistry:20:E74C3C</v>
      </c>
    </row>
    <row r="4" spans="2:9">
      <c r="B4" s="1">
        <v>1</v>
      </c>
      <c r="C4" s="12" t="s">
        <v>1</v>
      </c>
      <c r="D4" s="2">
        <f>VLOOKUP(C4,Lookup!$B$3:$F$225,2,FALSE)</f>
        <v>33</v>
      </c>
      <c r="E4" s="16">
        <f>VLOOKUP(C4,Lookup!$B$3:$F$225,4,FALSE)</f>
        <v>37</v>
      </c>
      <c r="F4" s="5" t="str">
        <f>VLOOKUP(B4,Lookup!$H$3:$I$8,2,FALSE)</f>
        <v>E74C3C</v>
      </c>
      <c r="H4" s="5" t="str">
        <f t="shared" ref="H4:H31" si="0">SUBSTITUTE(C4," ","~")&amp;":"&amp;D4&amp;":"&amp;F4</f>
        <v>analytical~science:33:E74C3C</v>
      </c>
      <c r="I4" s="4" t="str">
        <f t="shared" ref="I4:I31" si="1">SUBSTITUTE(C4," ","~")&amp;":"&amp;E4&amp;":"&amp;F4</f>
        <v>analytical~science:37:E74C3C</v>
      </c>
    </row>
    <row r="5" spans="2:9" ht="15.75" thickBot="1">
      <c r="B5" s="3">
        <v>1</v>
      </c>
      <c r="C5" s="13" t="s">
        <v>2</v>
      </c>
      <c r="D5" s="3">
        <f>VLOOKUP(C5,Lookup!$B$3:$F$225,2,FALSE)</f>
        <v>20</v>
      </c>
      <c r="E5" s="17">
        <f>VLOOKUP(C5,Lookup!$B$3:$F$225,4,FALSE)</f>
        <v>20</v>
      </c>
      <c r="F5" s="8" t="str">
        <f>VLOOKUP(B5,Lookup!$H$3:$I$8,2,FALSE)</f>
        <v>E74C3C</v>
      </c>
      <c r="H5" s="8" t="str">
        <f t="shared" si="0"/>
        <v>biomedical~sciences:20:E74C3C</v>
      </c>
      <c r="I5" s="8" t="str">
        <f t="shared" si="1"/>
        <v>biomedical~sciences:20:E74C3C</v>
      </c>
    </row>
    <row r="6" spans="2:9">
      <c r="B6" s="2">
        <v>2</v>
      </c>
      <c r="C6" s="11" t="s">
        <v>3</v>
      </c>
      <c r="D6" s="2">
        <f>VLOOKUP(C6,Lookup!$B$3:$F$225,2,FALSE)</f>
        <v>32</v>
      </c>
      <c r="E6" s="16">
        <f>VLOOKUP(C6,Lookup!$B$3:$F$225,4,FALSE)</f>
        <v>32</v>
      </c>
      <c r="F6" s="5" t="str">
        <f>VLOOKUP(B6,Lookup!$H$3:$I$8,2,FALSE)</f>
        <v>9B59B6</v>
      </c>
      <c r="H6" s="5" t="str">
        <f t="shared" si="0"/>
        <v>biomaterials:32:9B59B6</v>
      </c>
      <c r="I6" s="5" t="str">
        <f t="shared" si="1"/>
        <v>biomaterials:32:9B59B6</v>
      </c>
    </row>
    <row r="7" spans="2:9">
      <c r="B7" s="1">
        <v>2</v>
      </c>
      <c r="C7" s="12" t="s">
        <v>4</v>
      </c>
      <c r="D7" s="2">
        <f>VLOOKUP(C7,Lookup!$B$3:$F$225,2,FALSE)</f>
        <v>27</v>
      </c>
      <c r="E7" s="16">
        <f>VLOOKUP(C7,Lookup!$B$3:$F$225,4,FALSE)</f>
        <v>27</v>
      </c>
      <c r="F7" s="5" t="str">
        <f>VLOOKUP(B7,Lookup!$H$3:$I$8,2,FALSE)</f>
        <v>9B59B6</v>
      </c>
      <c r="H7" s="5" t="str">
        <f t="shared" si="0"/>
        <v>biomechanics~&amp;~rehabilitation:27:9B59B6</v>
      </c>
      <c r="I7" s="4" t="str">
        <f t="shared" si="1"/>
        <v>biomechanics~&amp;~rehabilitation:27:9B59B6</v>
      </c>
    </row>
    <row r="8" spans="2:9">
      <c r="B8" s="1">
        <v>2</v>
      </c>
      <c r="C8" s="12" t="s">
        <v>5</v>
      </c>
      <c r="D8" s="2">
        <f>VLOOKUP(C8,Lookup!$B$3:$F$225,2,FALSE)</f>
        <v>22</v>
      </c>
      <c r="E8" s="16">
        <f>VLOOKUP(C8,Lookup!$B$3:$F$225,4,FALSE)</f>
        <v>23</v>
      </c>
      <c r="F8" s="5" t="str">
        <f>VLOOKUP(B8,Lookup!$H$3:$I$8,2,FALSE)</f>
        <v>9B59B6</v>
      </c>
      <c r="H8" s="5" t="str">
        <f t="shared" si="0"/>
        <v>biomedical~neuroscience:22:9B59B6</v>
      </c>
      <c r="I8" s="4" t="str">
        <f t="shared" si="1"/>
        <v>biomedical~neuroscience:23:9B59B6</v>
      </c>
    </row>
    <row r="9" spans="2:9">
      <c r="B9" s="1">
        <v>2</v>
      </c>
      <c r="C9" s="12" t="s">
        <v>6</v>
      </c>
      <c r="D9" s="2">
        <f>VLOOKUP(C9,Lookup!$B$3:$F$225,2,FALSE)</f>
        <v>21</v>
      </c>
      <c r="E9" s="16">
        <f>VLOOKUP(C9,Lookup!$B$3:$F$225,4,FALSE)</f>
        <v>20</v>
      </c>
      <c r="F9" s="5" t="str">
        <f>VLOOKUP(B9,Lookup!$H$3:$I$8,2,FALSE)</f>
        <v>9B59B6</v>
      </c>
      <c r="H9" s="5" t="str">
        <f t="shared" si="0"/>
        <v>development~(biosciences):21:9B59B6</v>
      </c>
      <c r="I9" s="4" t="str">
        <f t="shared" si="1"/>
        <v>development~(biosciences):20:9B59B6</v>
      </c>
    </row>
    <row r="10" spans="2:9">
      <c r="B10" s="1">
        <v>2</v>
      </c>
      <c r="C10" s="12" t="s">
        <v>7</v>
      </c>
      <c r="D10" s="2">
        <f>VLOOKUP(C10,Lookup!$B$3:$F$225,2,FALSE)</f>
        <v>25</v>
      </c>
      <c r="E10" s="16">
        <f>VLOOKUP(C10,Lookup!$B$3:$F$225,4,FALSE)</f>
        <v>26</v>
      </c>
      <c r="F10" s="5" t="str">
        <f>VLOOKUP(B10,Lookup!$H$3:$I$8,2,FALSE)</f>
        <v>9B59B6</v>
      </c>
      <c r="H10" s="5" t="str">
        <f t="shared" si="0"/>
        <v>drug~formulation~&amp;~delivery:25:9B59B6</v>
      </c>
      <c r="I10" s="4" t="str">
        <f t="shared" si="1"/>
        <v>drug~formulation~&amp;~delivery:26:9B59B6</v>
      </c>
    </row>
    <row r="11" spans="2:9">
      <c r="B11" s="1">
        <v>2</v>
      </c>
      <c r="C11" s="12" t="s">
        <v>8</v>
      </c>
      <c r="D11" s="2">
        <f>VLOOKUP(C11,Lookup!$B$3:$F$225,2,FALSE)</f>
        <v>20</v>
      </c>
      <c r="E11" s="16">
        <f>VLOOKUP(C11,Lookup!$B$3:$F$225,4,FALSE)</f>
        <v>20</v>
      </c>
      <c r="F11" s="5" t="str">
        <f>VLOOKUP(B11,Lookup!$H$3:$I$8,2,FALSE)</f>
        <v>9B59B6</v>
      </c>
      <c r="H11" s="5" t="str">
        <f t="shared" si="0"/>
        <v>mathematical~&amp;~statistic~psych:20:9B59B6</v>
      </c>
      <c r="I11" s="4" t="str">
        <f t="shared" si="1"/>
        <v>mathematical~&amp;~statistic~psych:20:9B59B6</v>
      </c>
    </row>
    <row r="12" spans="2:9">
      <c r="B12" s="1">
        <v>2</v>
      </c>
      <c r="C12" s="12" t="s">
        <v>9</v>
      </c>
      <c r="D12" s="2">
        <f>VLOOKUP(C12,Lookup!$B$3:$F$225,2,FALSE)</f>
        <v>43</v>
      </c>
      <c r="E12" s="16">
        <f>VLOOKUP(C12,Lookup!$B$3:$F$225,4,FALSE)</f>
        <v>42</v>
      </c>
      <c r="F12" s="5" t="str">
        <f>VLOOKUP(B12,Lookup!$H$3:$I$8,2,FALSE)</f>
        <v>9B59B6</v>
      </c>
      <c r="H12" s="5" t="str">
        <f t="shared" si="0"/>
        <v>med.instrument.device&amp;~equip.:43:9B59B6</v>
      </c>
      <c r="I12" s="4" t="str">
        <f t="shared" si="1"/>
        <v>med.instrument.device&amp;~equip.:42:9B59B6</v>
      </c>
    </row>
    <row r="13" spans="2:9">
      <c r="B13" s="1">
        <v>2</v>
      </c>
      <c r="C13" s="12" t="s">
        <v>10</v>
      </c>
      <c r="D13" s="2">
        <f>VLOOKUP(C13,Lookup!$B$3:$F$225,2,FALSE)</f>
        <v>29</v>
      </c>
      <c r="E13" s="16">
        <f>VLOOKUP(C13,Lookup!$B$3:$F$225,4,FALSE)</f>
        <v>28</v>
      </c>
      <c r="F13" s="5" t="str">
        <f>VLOOKUP(B13,Lookup!$H$3:$I$8,2,FALSE)</f>
        <v>9B59B6</v>
      </c>
      <c r="H13" s="5" t="str">
        <f t="shared" si="0"/>
        <v>medical~imaging:29:9B59B6</v>
      </c>
      <c r="I13" s="4" t="str">
        <f t="shared" si="1"/>
        <v>medical~imaging:28:9B59B6</v>
      </c>
    </row>
    <row r="14" spans="2:9">
      <c r="B14" s="1">
        <v>2</v>
      </c>
      <c r="C14" s="12" t="s">
        <v>11</v>
      </c>
      <c r="D14" s="2">
        <f>VLOOKUP(C14,Lookup!$B$3:$F$225,2,FALSE)</f>
        <v>20</v>
      </c>
      <c r="E14" s="16">
        <f>VLOOKUP(C14,Lookup!$B$3:$F$225,4,FALSE)</f>
        <v>21</v>
      </c>
      <c r="F14" s="5" t="str">
        <f>VLOOKUP(B14,Lookup!$H$3:$I$8,2,FALSE)</f>
        <v>9B59B6</v>
      </c>
      <c r="H14" s="5" t="str">
        <f t="shared" si="0"/>
        <v>novel~industrial~products:20:9B59B6</v>
      </c>
      <c r="I14" s="4" t="str">
        <f t="shared" si="1"/>
        <v>novel~industrial~products:21:9B59B6</v>
      </c>
    </row>
    <row r="15" spans="2:9">
      <c r="B15" s="1">
        <v>2</v>
      </c>
      <c r="C15" s="12" t="s">
        <v>12</v>
      </c>
      <c r="D15" s="2">
        <f>VLOOKUP(C15,Lookup!$B$3:$F$225,2,FALSE)</f>
        <v>20</v>
      </c>
      <c r="E15" s="16">
        <f>VLOOKUP(C15,Lookup!$B$3:$F$225,4,FALSE)</f>
        <v>20</v>
      </c>
      <c r="F15" s="5" t="str">
        <f>VLOOKUP(B15,Lookup!$H$3:$I$8,2,FALSE)</f>
        <v>9B59B6</v>
      </c>
      <c r="H15" s="5" t="str">
        <f t="shared" si="0"/>
        <v>systems~neuroscience:20:9B59B6</v>
      </c>
      <c r="I15" s="4" t="str">
        <f t="shared" si="1"/>
        <v>systems~neuroscience:20:9B59B6</v>
      </c>
    </row>
    <row r="16" spans="2:9" ht="15.75" thickBot="1">
      <c r="B16" s="3">
        <v>2</v>
      </c>
      <c r="C16" s="13" t="s">
        <v>13</v>
      </c>
      <c r="D16" s="3">
        <f>VLOOKUP(C16,Lookup!$B$3:$F$225,2,FALSE)</f>
        <v>27</v>
      </c>
      <c r="E16" s="17">
        <f>VLOOKUP(C16,Lookup!$B$3:$F$225,4,FALSE)</f>
        <v>30</v>
      </c>
      <c r="F16" s="8" t="str">
        <f>VLOOKUP(B16,Lookup!$H$3:$I$8,2,FALSE)</f>
        <v>9B59B6</v>
      </c>
      <c r="H16" s="8" t="str">
        <f t="shared" si="0"/>
        <v>tissue~engineering:27:9B59B6</v>
      </c>
      <c r="I16" s="8" t="str">
        <f t="shared" si="1"/>
        <v>tissue~engineering:30:9B59B6</v>
      </c>
    </row>
    <row r="17" spans="2:9">
      <c r="B17" s="2">
        <v>3</v>
      </c>
      <c r="C17" s="11" t="s">
        <v>14</v>
      </c>
      <c r="D17" s="2">
        <f>VLOOKUP(C17,Lookup!$B$3:$F$225,2,FALSE)</f>
        <v>21</v>
      </c>
      <c r="E17" s="16">
        <f>VLOOKUP(C17,Lookup!$B$3:$F$225,4,FALSE)</f>
        <v>23</v>
      </c>
      <c r="F17" s="5" t="str">
        <f>VLOOKUP(B17,Lookup!$H$3:$I$8,2,FALSE)</f>
        <v>2980B9</v>
      </c>
      <c r="H17" s="5" t="str">
        <f t="shared" si="0"/>
        <v>bioelectronic~devices:21:2980B9</v>
      </c>
      <c r="I17" s="5" t="str">
        <f t="shared" si="1"/>
        <v>bioelectronic~devices:23:2980B9</v>
      </c>
    </row>
    <row r="18" spans="2:9">
      <c r="B18" s="1">
        <v>3</v>
      </c>
      <c r="C18" s="12" t="s">
        <v>15</v>
      </c>
      <c r="D18" s="2">
        <f>VLOOKUP(C18,Lookup!$B$3:$F$225,2,FALSE)</f>
        <v>22</v>
      </c>
      <c r="E18" s="16">
        <f>VLOOKUP(C18,Lookup!$B$3:$F$225,4,FALSE)</f>
        <v>26</v>
      </c>
      <c r="F18" s="5" t="str">
        <f>VLOOKUP(B18,Lookup!$H$3:$I$8,2,FALSE)</f>
        <v>2980B9</v>
      </c>
      <c r="H18" s="5" t="str">
        <f t="shared" si="0"/>
        <v>bioinformatics:22:2980B9</v>
      </c>
      <c r="I18" s="4" t="str">
        <f t="shared" si="1"/>
        <v>bioinformatics:26:2980B9</v>
      </c>
    </row>
    <row r="19" spans="2:9">
      <c r="B19" s="1">
        <v>3</v>
      </c>
      <c r="C19" s="12" t="s">
        <v>16</v>
      </c>
      <c r="D19" s="2">
        <f>VLOOKUP(C19,Lookup!$B$3:$F$225,2,FALSE)</f>
        <v>20</v>
      </c>
      <c r="E19" s="16">
        <f>VLOOKUP(C19,Lookup!$B$3:$F$225,4,FALSE)</f>
        <v>21</v>
      </c>
      <c r="F19" s="5" t="str">
        <f>VLOOKUP(B19,Lookup!$H$3:$I$8,2,FALSE)</f>
        <v>2980B9</v>
      </c>
      <c r="H19" s="5" t="str">
        <f t="shared" si="0"/>
        <v>cells:20:2980B9</v>
      </c>
      <c r="I19" s="4" t="str">
        <f t="shared" si="1"/>
        <v>cells:21:2980B9</v>
      </c>
    </row>
    <row r="20" spans="2:9">
      <c r="B20" s="1">
        <v>3</v>
      </c>
      <c r="C20" s="12" t="s">
        <v>17</v>
      </c>
      <c r="D20" s="2">
        <f>VLOOKUP(C20,Lookup!$B$3:$F$225,2,FALSE)</f>
        <v>28</v>
      </c>
      <c r="E20" s="16">
        <f>VLOOKUP(C20,Lookup!$B$3:$F$225,4,FALSE)</f>
        <v>26</v>
      </c>
      <c r="F20" s="5" t="str">
        <f>VLOOKUP(B20,Lookup!$H$3:$I$8,2,FALSE)</f>
        <v>2980B9</v>
      </c>
      <c r="H20" s="5" t="str">
        <f t="shared" si="0"/>
        <v>complex~fluids~&amp;~soft~solids:28:2980B9</v>
      </c>
      <c r="I20" s="4" t="str">
        <f t="shared" si="1"/>
        <v>complex~fluids~&amp;~soft~solids:26:2980B9</v>
      </c>
    </row>
    <row r="21" spans="2:9">
      <c r="B21" s="1">
        <v>3</v>
      </c>
      <c r="C21" s="12" t="s">
        <v>18</v>
      </c>
      <c r="D21" s="2">
        <f>VLOOKUP(C21,Lookup!$B$3:$F$225,2,FALSE)</f>
        <v>21</v>
      </c>
      <c r="E21" s="16">
        <f>VLOOKUP(C21,Lookup!$B$3:$F$225,4,FALSE)</f>
        <v>23</v>
      </c>
      <c r="F21" s="5" t="str">
        <f>VLOOKUP(B21,Lookup!$H$3:$I$8,2,FALSE)</f>
        <v>2980B9</v>
      </c>
      <c r="H21" s="5" t="str">
        <f t="shared" si="0"/>
        <v>genomics:21:2980B9</v>
      </c>
      <c r="I21" s="4" t="str">
        <f t="shared" si="1"/>
        <v>genomics:23:2980B9</v>
      </c>
    </row>
    <row r="22" spans="2:9">
      <c r="B22" s="1">
        <v>3</v>
      </c>
      <c r="C22" s="12" t="s">
        <v>19</v>
      </c>
      <c r="D22" s="2">
        <f>VLOOKUP(C22,Lookup!$B$3:$F$225,2,FALSE)</f>
        <v>24</v>
      </c>
      <c r="E22" s="16">
        <f>VLOOKUP(C22,Lookup!$B$3:$F$225,4,FALSE)</f>
        <v>26</v>
      </c>
      <c r="F22" s="5" t="str">
        <f>VLOOKUP(B22,Lookup!$H$3:$I$8,2,FALSE)</f>
        <v>2980B9</v>
      </c>
      <c r="H22" s="5" t="str">
        <f t="shared" si="0"/>
        <v>medical~science~&amp;~disease:24:2980B9</v>
      </c>
      <c r="I22" s="4" t="str">
        <f t="shared" si="1"/>
        <v>medical~science~&amp;~disease:26:2980B9</v>
      </c>
    </row>
    <row r="23" spans="2:9">
      <c r="B23" s="1">
        <v>3</v>
      </c>
      <c r="C23" s="12" t="s">
        <v>20</v>
      </c>
      <c r="D23" s="2">
        <f>VLOOKUP(C23,Lookup!$B$3:$F$225,2,FALSE)</f>
        <v>20</v>
      </c>
      <c r="E23" s="16">
        <f>VLOOKUP(C23,Lookup!$B$3:$F$225,4,FALSE)</f>
        <v>20</v>
      </c>
      <c r="F23" s="5" t="str">
        <f>VLOOKUP(B23,Lookup!$H$3:$I$8,2,FALSE)</f>
        <v>2980B9</v>
      </c>
      <c r="H23" s="5" t="str">
        <f t="shared" si="0"/>
        <v>microbiology:20:2980B9</v>
      </c>
      <c r="I23" s="4" t="str">
        <f t="shared" si="1"/>
        <v>microbiology:20:2980B9</v>
      </c>
    </row>
    <row r="24" spans="2:9">
      <c r="B24" s="1">
        <v>3</v>
      </c>
      <c r="C24" s="12" t="s">
        <v>21</v>
      </c>
      <c r="D24" s="2">
        <f>VLOOKUP(C24,Lookup!$B$3:$F$225,2,FALSE)</f>
        <v>20</v>
      </c>
      <c r="E24" s="16">
        <f>VLOOKUP(C24,Lookup!$B$3:$F$225,4,FALSE)</f>
        <v>22</v>
      </c>
      <c r="F24" s="5" t="str">
        <f>VLOOKUP(B24,Lookup!$H$3:$I$8,2,FALSE)</f>
        <v>2980B9</v>
      </c>
      <c r="H24" s="5" t="str">
        <f t="shared" si="0"/>
        <v>population~ecology:20:2980B9</v>
      </c>
      <c r="I24" s="4" t="str">
        <f t="shared" si="1"/>
        <v>population~ecology:22:2980B9</v>
      </c>
    </row>
    <row r="25" spans="2:9" ht="15.75" thickBot="1">
      <c r="B25" s="3">
        <v>3</v>
      </c>
      <c r="C25" s="13" t="s">
        <v>22</v>
      </c>
      <c r="D25" s="3">
        <f>VLOOKUP(C25,Lookup!$B$3:$F$225,2,FALSE)</f>
        <v>21</v>
      </c>
      <c r="E25" s="17">
        <f>VLOOKUP(C25,Lookup!$B$3:$F$225,4,FALSE)</f>
        <v>24</v>
      </c>
      <c r="F25" s="8" t="str">
        <f>VLOOKUP(B25,Lookup!$H$3:$I$8,2,FALSE)</f>
        <v>2980B9</v>
      </c>
      <c r="H25" s="8" t="str">
        <f t="shared" si="0"/>
        <v>theoretical~biology:21:2980B9</v>
      </c>
      <c r="I25" s="8" t="str">
        <f t="shared" si="1"/>
        <v>theoretical~biology:24:2980B9</v>
      </c>
    </row>
    <row r="26" spans="2:9">
      <c r="B26" s="2">
        <v>4</v>
      </c>
      <c r="C26" s="11" t="s">
        <v>23</v>
      </c>
      <c r="D26" s="2">
        <f>VLOOKUP(C26,Lookup!$B$3:$F$225,2,FALSE)</f>
        <v>24</v>
      </c>
      <c r="E26" s="16">
        <f>VLOOKUP(C26,Lookup!$B$3:$F$225,4,FALSE)</f>
        <v>25</v>
      </c>
      <c r="F26" s="5" t="str">
        <f>VLOOKUP(B26,Lookup!$H$3:$I$8,2,FALSE)</f>
        <v>2ECC71</v>
      </c>
      <c r="H26" s="5" t="str">
        <f t="shared" si="0"/>
        <v>biological~&amp;~medicinal~chem.:24:2ECC71</v>
      </c>
      <c r="I26" s="5" t="str">
        <f t="shared" si="1"/>
        <v>biological~&amp;~medicinal~chem.:25:2ECC71</v>
      </c>
    </row>
    <row r="27" spans="2:9">
      <c r="B27" s="1">
        <v>4</v>
      </c>
      <c r="C27" s="12" t="s">
        <v>24</v>
      </c>
      <c r="D27" s="2">
        <f>VLOOKUP(C27,Lookup!$B$3:$F$225,2,FALSE)</f>
        <v>20</v>
      </c>
      <c r="E27" s="16">
        <f>VLOOKUP(C27,Lookup!$B$3:$F$225,4,FALSE)</f>
        <v>20</v>
      </c>
      <c r="F27" s="5" t="str">
        <f>VLOOKUP(B27,Lookup!$H$3:$I$8,2,FALSE)</f>
        <v>2ECC71</v>
      </c>
      <c r="H27" s="5" t="str">
        <f t="shared" si="0"/>
        <v>catalysis~&amp;~enzymology:20:2ECC71</v>
      </c>
      <c r="I27" s="4" t="str">
        <f t="shared" si="1"/>
        <v>catalysis~&amp;~enzymology:20:2ECC71</v>
      </c>
    </row>
    <row r="28" spans="2:9">
      <c r="B28" s="1">
        <v>4</v>
      </c>
      <c r="C28" s="12" t="s">
        <v>25</v>
      </c>
      <c r="D28" s="2">
        <f>VLOOKUP(C28,Lookup!$B$3:$F$225,2,FALSE)</f>
        <v>25</v>
      </c>
      <c r="E28" s="16">
        <f>VLOOKUP(C28,Lookup!$B$3:$F$225,4,FALSE)</f>
        <v>27</v>
      </c>
      <c r="F28" s="5" t="str">
        <f>VLOOKUP(B28,Lookup!$H$3:$I$8,2,FALSE)</f>
        <v>2ECC71</v>
      </c>
      <c r="H28" s="5" t="str">
        <f t="shared" si="0"/>
        <v>chemical~biology:25:2ECC71</v>
      </c>
      <c r="I28" s="4" t="str">
        <f t="shared" si="1"/>
        <v>chemical~biology:27:2ECC71</v>
      </c>
    </row>
    <row r="29" spans="2:9">
      <c r="B29" s="1">
        <v>4</v>
      </c>
      <c r="C29" s="12" t="s">
        <v>26</v>
      </c>
      <c r="D29" s="2">
        <f>VLOOKUP(C29,Lookup!$B$3:$F$225,2,FALSE)</f>
        <v>20</v>
      </c>
      <c r="E29" s="16">
        <f>VLOOKUP(C29,Lookup!$B$3:$F$225,4,FALSE)</f>
        <v>20</v>
      </c>
      <c r="F29" s="5" t="str">
        <f>VLOOKUP(B29,Lookup!$H$3:$I$8,2,FALSE)</f>
        <v>2ECC71</v>
      </c>
      <c r="H29" s="5" t="str">
        <f t="shared" si="0"/>
        <v>protein~chemistry:20:2ECC71</v>
      </c>
      <c r="I29" s="4" t="str">
        <f t="shared" si="1"/>
        <v>protein~chemistry:20:2ECC71</v>
      </c>
    </row>
    <row r="30" spans="2:9">
      <c r="B30" s="1">
        <v>4</v>
      </c>
      <c r="C30" s="12" t="s">
        <v>27</v>
      </c>
      <c r="D30" s="2">
        <f>VLOOKUP(C30,Lookup!$B$3:$F$225,2,FALSE)</f>
        <v>20</v>
      </c>
      <c r="E30" s="16">
        <f>VLOOKUP(C30,Lookup!$B$3:$F$225,4,FALSE)</f>
        <v>20</v>
      </c>
      <c r="F30" s="5" t="str">
        <f>VLOOKUP(B30,Lookup!$H$3:$I$8,2,FALSE)</f>
        <v>2ECC71</v>
      </c>
      <c r="H30" s="5" t="str">
        <f t="shared" si="0"/>
        <v>protein~folding~/~misfolding:20:2ECC71</v>
      </c>
      <c r="I30" s="4" t="str">
        <f t="shared" si="1"/>
        <v>protein~folding~/~misfolding:20:2ECC71</v>
      </c>
    </row>
    <row r="31" spans="2:9">
      <c r="B31" s="1">
        <v>4</v>
      </c>
      <c r="C31" s="12" t="s">
        <v>28</v>
      </c>
      <c r="D31" s="2">
        <f>VLOOKUP(C31,Lookup!$B$3:$F$225,2,FALSE)</f>
        <v>20</v>
      </c>
      <c r="E31" s="16">
        <f>VLOOKUP(C31,Lookup!$B$3:$F$225,4,FALSE)</f>
        <v>20</v>
      </c>
      <c r="F31" s="5" t="str">
        <f>VLOOKUP(B31,Lookup!$H$3:$I$8,2,FALSE)</f>
        <v>2ECC71</v>
      </c>
      <c r="H31" s="5" t="str">
        <f t="shared" si="0"/>
        <v>structural~biology:20:2ECC71</v>
      </c>
      <c r="I31" s="4" t="str">
        <f t="shared" si="1"/>
        <v>structural~biology:20:2ECC71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2:I63"/>
  <sheetViews>
    <sheetView topLeftCell="A52" workbookViewId="0">
      <selection activeCell="I3" sqref="I3:I63"/>
    </sheetView>
  </sheetViews>
  <sheetFormatPr defaultRowHeight="15"/>
  <cols>
    <col min="2" max="2" width="12.28515625" bestFit="1" customWidth="1"/>
    <col min="3" max="3" width="31.5703125" bestFit="1" customWidth="1"/>
    <col min="4" max="4" width="9" bestFit="1" customWidth="1"/>
    <col min="5" max="5" width="6.42578125" bestFit="1" customWidth="1"/>
    <col min="6" max="6" width="7.7109375" bestFit="1" customWidth="1"/>
    <col min="8" max="9" width="43.5703125" bestFit="1" customWidth="1"/>
  </cols>
  <sheetData>
    <row r="2" spans="2:9" ht="15.75" thickBot="1">
      <c r="B2" s="10" t="s">
        <v>233</v>
      </c>
      <c r="C2" s="10" t="s">
        <v>223</v>
      </c>
      <c r="D2" s="10" t="s">
        <v>224</v>
      </c>
      <c r="E2" s="10" t="s">
        <v>225</v>
      </c>
      <c r="F2" s="10" t="s">
        <v>226</v>
      </c>
      <c r="H2" s="10" t="s">
        <v>230</v>
      </c>
      <c r="I2" s="10" t="s">
        <v>231</v>
      </c>
    </row>
    <row r="3" spans="2:9">
      <c r="B3" s="2">
        <v>1</v>
      </c>
      <c r="C3" s="5" t="s">
        <v>35</v>
      </c>
      <c r="D3" s="5">
        <f>VLOOKUP(C3,Lookup!$B$3:$F$225,2,FALSE)</f>
        <v>41</v>
      </c>
      <c r="E3" s="14">
        <f>VLOOKUP(C3,Lookup!$B$3:$F$225,4,FALSE)</f>
        <v>46</v>
      </c>
      <c r="F3" s="5" t="str">
        <f>VLOOKUP(B3,Lookup!$H$3:$I$8,2,FALSE)</f>
        <v>E74C3C</v>
      </c>
      <c r="H3" s="5" t="str">
        <f>SUBSTITUTE(C3," ","~")&amp;":"&amp;D3&amp;":"&amp;F3</f>
        <v>artificial~intelligence:41:E74C3C</v>
      </c>
      <c r="I3" s="5" t="str">
        <f>SUBSTITUTE(C3," ","~")&amp;":"&amp;E3&amp;":"&amp;F3</f>
        <v>artificial~intelligence:46:E74C3C</v>
      </c>
    </row>
    <row r="4" spans="2:9">
      <c r="B4" s="1">
        <v>1</v>
      </c>
      <c r="C4" s="4" t="s">
        <v>39</v>
      </c>
      <c r="D4" s="5">
        <f>VLOOKUP(C4,Lookup!$B$3:$F$225,2,FALSE)</f>
        <v>20</v>
      </c>
      <c r="E4" s="14">
        <f>VLOOKUP(C4,Lookup!$B$3:$F$225,4,FALSE)</f>
        <v>20</v>
      </c>
      <c r="F4" s="5" t="str">
        <f>VLOOKUP(B4,Lookup!$H$3:$I$8,2,FALSE)</f>
        <v>E74C3C</v>
      </c>
      <c r="H4" s="5" t="str">
        <f t="shared" ref="H4:H63" si="0">SUBSTITUTE(C4," ","~")&amp;":"&amp;D4&amp;":"&amp;F4</f>
        <v>behavioural~&amp;~experimental~eco:20:E74C3C</v>
      </c>
      <c r="I4" s="5" t="str">
        <f t="shared" ref="I4:I63" si="1">SUBSTITUTE(C4," ","~")&amp;":"&amp;E4&amp;":"&amp;F4</f>
        <v>behavioural~&amp;~experimental~eco:20:E74C3C</v>
      </c>
    </row>
    <row r="5" spans="2:9">
      <c r="B5" s="1">
        <v>1</v>
      </c>
      <c r="C5" s="4" t="s">
        <v>62</v>
      </c>
      <c r="D5" s="5">
        <f>VLOOKUP(C5,Lookup!$B$3:$F$225,2,FALSE)</f>
        <v>22</v>
      </c>
      <c r="E5" s="14">
        <f>VLOOKUP(C5,Lookup!$B$3:$F$225,4,FALSE)</f>
        <v>21</v>
      </c>
      <c r="F5" s="5" t="str">
        <f>VLOOKUP(B5,Lookup!$H$3:$I$8,2,FALSE)</f>
        <v>E74C3C</v>
      </c>
      <c r="H5" s="5" t="str">
        <f t="shared" si="0"/>
        <v>comput./corpus~linguistics:22:E74C3C</v>
      </c>
      <c r="I5" s="5" t="str">
        <f t="shared" si="1"/>
        <v>comput./corpus~linguistics:21:E74C3C</v>
      </c>
    </row>
    <row r="6" spans="2:9">
      <c r="B6" s="1">
        <v>1</v>
      </c>
      <c r="C6" s="4" t="s">
        <v>63</v>
      </c>
      <c r="D6" s="5">
        <f>VLOOKUP(C6,Lookup!$B$3:$F$225,2,FALSE)</f>
        <v>20</v>
      </c>
      <c r="E6" s="14">
        <f>VLOOKUP(C6,Lookup!$B$3:$F$225,4,FALSE)</f>
        <v>20</v>
      </c>
      <c r="F6" s="5" t="str">
        <f>VLOOKUP(B6,Lookup!$H$3:$I$8,2,FALSE)</f>
        <v>E74C3C</v>
      </c>
      <c r="H6" s="5" t="str">
        <f t="shared" si="0"/>
        <v>computational~linguistics:20:E74C3C</v>
      </c>
      <c r="I6" s="5" t="str">
        <f t="shared" si="1"/>
        <v>computational~linguistics:20:E74C3C</v>
      </c>
    </row>
    <row r="7" spans="2:9">
      <c r="B7" s="1">
        <v>1</v>
      </c>
      <c r="C7" s="4" t="s">
        <v>71</v>
      </c>
      <c r="D7" s="5">
        <f>VLOOKUP(C7,Lookup!$B$3:$F$225,2,FALSE)</f>
        <v>20</v>
      </c>
      <c r="E7" s="14">
        <f>VLOOKUP(C7,Lookup!$B$3:$F$225,4,FALSE)</f>
        <v>21</v>
      </c>
      <c r="F7" s="5" t="str">
        <f>VLOOKUP(B7,Lookup!$H$3:$I$8,2,FALSE)</f>
        <v>E74C3C</v>
      </c>
      <c r="H7" s="5" t="str">
        <f t="shared" si="0"/>
        <v>criminal~law~&amp;~criminology:20:E74C3C</v>
      </c>
      <c r="I7" s="5" t="str">
        <f t="shared" si="1"/>
        <v>criminal~law~&amp;~criminology:21:E74C3C</v>
      </c>
    </row>
    <row r="8" spans="2:9">
      <c r="B8" s="1">
        <v>1</v>
      </c>
      <c r="C8" s="4" t="s">
        <v>72</v>
      </c>
      <c r="D8" s="5">
        <f>VLOOKUP(C8,Lookup!$B$3:$F$225,2,FALSE)</f>
        <v>21</v>
      </c>
      <c r="E8" s="14">
        <f>VLOOKUP(C8,Lookup!$B$3:$F$225,4,FALSE)</f>
        <v>21</v>
      </c>
      <c r="F8" s="5" t="str">
        <f>VLOOKUP(B8,Lookup!$H$3:$I$8,2,FALSE)</f>
        <v>E74C3C</v>
      </c>
      <c r="H8" s="5" t="str">
        <f t="shared" si="0"/>
        <v>criminology:21:E74C3C</v>
      </c>
      <c r="I8" s="5" t="str">
        <f t="shared" si="1"/>
        <v>criminology:21:E74C3C</v>
      </c>
    </row>
    <row r="9" spans="2:9">
      <c r="B9" s="1">
        <v>1</v>
      </c>
      <c r="C9" s="4" t="s">
        <v>111</v>
      </c>
      <c r="D9" s="5">
        <f>VLOOKUP(C9,Lookup!$B$3:$F$225,2,FALSE)</f>
        <v>20</v>
      </c>
      <c r="E9" s="14">
        <f>VLOOKUP(C9,Lookup!$B$3:$F$225,4,FALSE)</f>
        <v>20</v>
      </c>
      <c r="F9" s="5" t="str">
        <f>VLOOKUP(B9,Lookup!$H$3:$I$8,2,FALSE)</f>
        <v>E74C3C</v>
      </c>
      <c r="H9" s="5" t="str">
        <f t="shared" si="0"/>
        <v>governance:20:E74C3C</v>
      </c>
      <c r="I9" s="5" t="str">
        <f t="shared" si="1"/>
        <v>governance:20:E74C3C</v>
      </c>
    </row>
    <row r="10" spans="2:9">
      <c r="B10" s="1">
        <v>1</v>
      </c>
      <c r="C10" s="4" t="s">
        <v>120</v>
      </c>
      <c r="D10" s="5">
        <f>VLOOKUP(C10,Lookup!$B$3:$F$225,2,FALSE)</f>
        <v>41</v>
      </c>
      <c r="E10" s="14">
        <f>VLOOKUP(C10,Lookup!$B$3:$F$225,4,FALSE)</f>
        <v>44</v>
      </c>
      <c r="F10" s="5" t="str">
        <f>VLOOKUP(B10,Lookup!$H$3:$I$8,2,FALSE)</f>
        <v>E74C3C</v>
      </c>
      <c r="H10" s="5" t="str">
        <f t="shared" si="0"/>
        <v>information~&amp;~knowledge~mgmt:41:E74C3C</v>
      </c>
      <c r="I10" s="5" t="str">
        <f t="shared" si="1"/>
        <v>information~&amp;~knowledge~mgmt:44:E74C3C</v>
      </c>
    </row>
    <row r="11" spans="2:9">
      <c r="B11" s="1">
        <v>1</v>
      </c>
      <c r="C11" s="4" t="s">
        <v>123</v>
      </c>
      <c r="D11" s="5">
        <f>VLOOKUP(C11,Lookup!$B$3:$F$225,2,FALSE)</f>
        <v>20</v>
      </c>
      <c r="E11" s="14">
        <f>VLOOKUP(C11,Lookup!$B$3:$F$225,4,FALSE)</f>
        <v>21</v>
      </c>
      <c r="F11" s="5" t="str">
        <f>VLOOKUP(B11,Lookup!$H$3:$I$8,2,FALSE)</f>
        <v>E74C3C</v>
      </c>
      <c r="H11" s="5" t="str">
        <f t="shared" si="0"/>
        <v>intelligent~measurement~sys.:20:E74C3C</v>
      </c>
      <c r="I11" s="5" t="str">
        <f t="shared" si="1"/>
        <v>intelligent~measurement~sys.:21:E74C3C</v>
      </c>
    </row>
    <row r="12" spans="2:9">
      <c r="B12" s="1">
        <v>1</v>
      </c>
      <c r="C12" s="4" t="s">
        <v>124</v>
      </c>
      <c r="D12" s="5">
        <f>VLOOKUP(C12,Lookup!$B$3:$F$225,2,FALSE)</f>
        <v>20</v>
      </c>
      <c r="E12" s="14">
        <f>VLOOKUP(C12,Lookup!$B$3:$F$225,4,FALSE)</f>
        <v>20</v>
      </c>
      <c r="F12" s="5" t="str">
        <f>VLOOKUP(B12,Lookup!$H$3:$I$8,2,FALSE)</f>
        <v>E74C3C</v>
      </c>
      <c r="H12" s="5" t="str">
        <f t="shared" si="0"/>
        <v>international~law:20:E74C3C</v>
      </c>
      <c r="I12" s="5" t="str">
        <f t="shared" si="1"/>
        <v>international~law:20:E74C3C</v>
      </c>
    </row>
    <row r="13" spans="2:9">
      <c r="B13" s="1">
        <v>1</v>
      </c>
      <c r="C13" s="4" t="s">
        <v>138</v>
      </c>
      <c r="D13" s="5">
        <f>VLOOKUP(C13,Lookup!$B$3:$F$225,2,FALSE)</f>
        <v>20</v>
      </c>
      <c r="E13" s="14">
        <f>VLOOKUP(C13,Lookup!$B$3:$F$225,4,FALSE)</f>
        <v>20</v>
      </c>
      <c r="F13" s="5" t="str">
        <f>VLOOKUP(B13,Lookup!$H$3:$I$8,2,FALSE)</f>
        <v>E74C3C</v>
      </c>
      <c r="H13" s="5" t="str">
        <f t="shared" si="0"/>
        <v>marketing:20:E74C3C</v>
      </c>
      <c r="I13" s="5" t="str">
        <f t="shared" si="1"/>
        <v>marketing:20:E74C3C</v>
      </c>
    </row>
    <row r="14" spans="2:9">
      <c r="B14" s="1">
        <v>1</v>
      </c>
      <c r="C14" s="4" t="s">
        <v>183</v>
      </c>
      <c r="D14" s="5">
        <f>VLOOKUP(C14,Lookup!$B$3:$F$225,2,FALSE)</f>
        <v>21</v>
      </c>
      <c r="E14" s="14">
        <f>VLOOKUP(C14,Lookup!$B$3:$F$225,4,FALSE)</f>
        <v>21</v>
      </c>
      <c r="F14" s="5" t="str">
        <f>VLOOKUP(B14,Lookup!$H$3:$I$8,2,FALSE)</f>
        <v>E74C3C</v>
      </c>
      <c r="H14" s="5" t="str">
        <f t="shared" si="0"/>
        <v>psychology:21:E74C3C</v>
      </c>
      <c r="I14" s="5" t="str">
        <f t="shared" si="1"/>
        <v>psychology:21:E74C3C</v>
      </c>
    </row>
    <row r="15" spans="2:9">
      <c r="B15" s="1">
        <v>1</v>
      </c>
      <c r="C15" s="4" t="s">
        <v>193</v>
      </c>
      <c r="D15" s="5">
        <f>VLOOKUP(C15,Lookup!$B$3:$F$225,2,FALSE)</f>
        <v>20</v>
      </c>
      <c r="E15" s="14">
        <f>VLOOKUP(C15,Lookup!$B$3:$F$225,4,FALSE)</f>
        <v>20</v>
      </c>
      <c r="F15" s="5" t="str">
        <f>VLOOKUP(B15,Lookup!$H$3:$I$8,2,FALSE)</f>
        <v>E74C3C</v>
      </c>
      <c r="H15" s="5" t="str">
        <f t="shared" si="0"/>
        <v>science~&amp;~technology~studies:20:E74C3C</v>
      </c>
      <c r="I15" s="5" t="str">
        <f t="shared" si="1"/>
        <v>science~&amp;~technology~studies:20:E74C3C</v>
      </c>
    </row>
    <row r="16" spans="2:9" ht="15.75" thickBot="1">
      <c r="B16" s="3">
        <v>1</v>
      </c>
      <c r="C16" s="8" t="s">
        <v>196</v>
      </c>
      <c r="D16" s="8">
        <f>VLOOKUP(C16,Lookup!$B$3:$F$225,2,FALSE)</f>
        <v>20</v>
      </c>
      <c r="E16" s="19">
        <f>VLOOKUP(C16,Lookup!$B$3:$F$225,4,FALSE)</f>
        <v>20</v>
      </c>
      <c r="F16" s="8" t="str">
        <f>VLOOKUP(B16,Lookup!$H$3:$I$8,2,FALSE)</f>
        <v>E74C3C</v>
      </c>
      <c r="H16" s="8" t="str">
        <f t="shared" si="0"/>
        <v>social~policy:20:E74C3C</v>
      </c>
      <c r="I16" s="8" t="str">
        <f t="shared" si="1"/>
        <v>social~policy:20:E74C3C</v>
      </c>
    </row>
    <row r="17" spans="2:9">
      <c r="B17" s="2">
        <v>2</v>
      </c>
      <c r="C17" s="18" t="s">
        <v>56</v>
      </c>
      <c r="D17" s="5">
        <f>VLOOKUP(C17,Lookup!$B$3:$F$225,2,FALSE)</f>
        <v>21</v>
      </c>
      <c r="E17" s="14">
        <f>VLOOKUP(C17,Lookup!$B$3:$F$225,4,FALSE)</f>
        <v>20</v>
      </c>
      <c r="F17" s="5" t="str">
        <f>VLOOKUP(B17,Lookup!$H$3:$I$8,2,FALSE)</f>
        <v>9B59B6</v>
      </c>
      <c r="H17" s="5" t="str">
        <f t="shared" si="0"/>
        <v>cognitive~psychology:21:9B59B6</v>
      </c>
      <c r="I17" s="5" t="str">
        <f t="shared" si="1"/>
        <v>cognitive~psychology:20:9B59B6</v>
      </c>
    </row>
    <row r="18" spans="2:9">
      <c r="B18" s="1">
        <v>2</v>
      </c>
      <c r="C18" s="4" t="s">
        <v>57</v>
      </c>
      <c r="D18" s="5">
        <f>VLOOKUP(C18,Lookup!$B$3:$F$225,2,FALSE)</f>
        <v>21</v>
      </c>
      <c r="E18" s="14">
        <f>VLOOKUP(C18,Lookup!$B$3:$F$225,4,FALSE)</f>
        <v>21</v>
      </c>
      <c r="F18" s="5" t="str">
        <f>VLOOKUP(B18,Lookup!$H$3:$I$8,2,FALSE)</f>
        <v>9B59B6</v>
      </c>
      <c r="H18" s="5" t="str">
        <f t="shared" si="0"/>
        <v>cognitive~science~appl.~in~ict:21:9B59B6</v>
      </c>
      <c r="I18" s="5" t="str">
        <f t="shared" si="1"/>
        <v>cognitive~science~appl.~in~ict:21:9B59B6</v>
      </c>
    </row>
    <row r="19" spans="2:9">
      <c r="B19" s="2">
        <v>2</v>
      </c>
      <c r="C19" s="4" t="s">
        <v>61</v>
      </c>
      <c r="D19" s="5">
        <f>VLOOKUP(C19,Lookup!$B$3:$F$225,2,FALSE)</f>
        <v>20</v>
      </c>
      <c r="E19" s="14">
        <f>VLOOKUP(C19,Lookup!$B$3:$F$225,4,FALSE)</f>
        <v>21</v>
      </c>
      <c r="F19" s="5" t="str">
        <f>VLOOKUP(B19,Lookup!$H$3:$I$8,2,FALSE)</f>
        <v>9B59B6</v>
      </c>
      <c r="H19" s="5" t="str">
        <f t="shared" si="0"/>
        <v>composition:20:9B59B6</v>
      </c>
      <c r="I19" s="5" t="str">
        <f t="shared" si="1"/>
        <v>composition:21:9B59B6</v>
      </c>
    </row>
    <row r="20" spans="2:9">
      <c r="B20" s="2">
        <v>2</v>
      </c>
      <c r="C20" s="4" t="s">
        <v>77</v>
      </c>
      <c r="D20" s="5">
        <f>VLOOKUP(C20,Lookup!$B$3:$F$225,2,FALSE)</f>
        <v>22</v>
      </c>
      <c r="E20" s="14">
        <f>VLOOKUP(C20,Lookup!$B$3:$F$225,4,FALSE)</f>
        <v>23</v>
      </c>
      <c r="F20" s="5" t="str">
        <f>VLOOKUP(B20,Lookup!$H$3:$I$8,2,FALSE)</f>
        <v>9B59B6</v>
      </c>
      <c r="H20" s="5" t="str">
        <f t="shared" si="0"/>
        <v>design~processes:22:9B59B6</v>
      </c>
      <c r="I20" s="5" t="str">
        <f t="shared" si="1"/>
        <v>design~processes:23:9B59B6</v>
      </c>
    </row>
    <row r="21" spans="2:9">
      <c r="B21" s="2">
        <v>2</v>
      </c>
      <c r="C21" s="4" t="s">
        <v>79</v>
      </c>
      <c r="D21" s="5">
        <f>VLOOKUP(C21,Lookup!$B$3:$F$225,2,FALSE)</f>
        <v>20</v>
      </c>
      <c r="E21" s="14">
        <f>VLOOKUP(C21,Lookup!$B$3:$F$225,4,FALSE)</f>
        <v>20</v>
      </c>
      <c r="F21" s="5" t="str">
        <f>VLOOKUP(B21,Lookup!$H$3:$I$8,2,FALSE)</f>
        <v>9B59B6</v>
      </c>
      <c r="H21" s="5" t="str">
        <f t="shared" si="0"/>
        <v>developmental~psychology:20:9B59B6</v>
      </c>
      <c r="I21" s="5" t="str">
        <f t="shared" si="1"/>
        <v>developmental~psychology:20:9B59B6</v>
      </c>
    </row>
    <row r="22" spans="2:9">
      <c r="B22" s="2">
        <v>2</v>
      </c>
      <c r="C22" s="4" t="s">
        <v>115</v>
      </c>
      <c r="D22" s="5">
        <f>VLOOKUP(C22,Lookup!$B$3:$F$225,2,FALSE)</f>
        <v>23</v>
      </c>
      <c r="E22" s="14">
        <f>VLOOKUP(C22,Lookup!$B$3:$F$225,4,FALSE)</f>
        <v>23</v>
      </c>
      <c r="F22" s="5" t="str">
        <f>VLOOKUP(B22,Lookup!$H$3:$I$8,2,FALSE)</f>
        <v>9B59B6</v>
      </c>
      <c r="H22" s="5" t="str">
        <f t="shared" si="0"/>
        <v>human~communication~in~ict:23:9B59B6</v>
      </c>
      <c r="I22" s="5" t="str">
        <f t="shared" si="1"/>
        <v>human~communication~in~ict:23:9B59B6</v>
      </c>
    </row>
    <row r="23" spans="2:9">
      <c r="B23" s="2">
        <v>2</v>
      </c>
      <c r="C23" s="4" t="s">
        <v>117</v>
      </c>
      <c r="D23" s="5">
        <f>VLOOKUP(C23,Lookup!$B$3:$F$225,2,FALSE)</f>
        <v>41</v>
      </c>
      <c r="E23" s="14">
        <f>VLOOKUP(C23,Lookup!$B$3:$F$225,4,FALSE)</f>
        <v>42</v>
      </c>
      <c r="F23" s="5" t="str">
        <f>VLOOKUP(B23,Lookup!$H$3:$I$8,2,FALSE)</f>
        <v>9B59B6</v>
      </c>
      <c r="H23" s="5" t="str">
        <f t="shared" si="0"/>
        <v>human-computer~interactions:41:9B59B6</v>
      </c>
      <c r="I23" s="5" t="str">
        <f t="shared" si="1"/>
        <v>human-computer~interactions:42:9B59B6</v>
      </c>
    </row>
    <row r="24" spans="2:9">
      <c r="B24" s="2">
        <v>2</v>
      </c>
      <c r="C24" s="4" t="s">
        <v>118</v>
      </c>
      <c r="D24" s="5">
        <f>VLOOKUP(C24,Lookup!$B$3:$F$225,2,FALSE)</f>
        <v>31</v>
      </c>
      <c r="E24" s="14">
        <f>VLOOKUP(C24,Lookup!$B$3:$F$225,4,FALSE)</f>
        <v>33</v>
      </c>
      <c r="F24" s="5" t="str">
        <f>VLOOKUP(B24,Lookup!$H$3:$I$8,2,FALSE)</f>
        <v>9B59B6</v>
      </c>
      <c r="H24" s="5" t="str">
        <f t="shared" si="0"/>
        <v>image~&amp;~vision~computing:31:9B59B6</v>
      </c>
      <c r="I24" s="5" t="str">
        <f t="shared" si="1"/>
        <v>image~&amp;~vision~computing:33:9B59B6</v>
      </c>
    </row>
    <row r="25" spans="2:9">
      <c r="B25" s="2">
        <v>2</v>
      </c>
      <c r="C25" s="4" t="s">
        <v>148</v>
      </c>
      <c r="D25" s="5">
        <f>VLOOKUP(C25,Lookup!$B$3:$F$225,2,FALSE)</f>
        <v>20</v>
      </c>
      <c r="E25" s="14">
        <f>VLOOKUP(C25,Lookup!$B$3:$F$225,4,FALSE)</f>
        <v>20</v>
      </c>
      <c r="F25" s="5" t="str">
        <f>VLOOKUP(B25,Lookup!$H$3:$I$8,2,FALSE)</f>
        <v>9B59B6</v>
      </c>
      <c r="H25" s="5" t="str">
        <f t="shared" si="0"/>
        <v>mental~health:20:9B59B6</v>
      </c>
      <c r="I25" s="5" t="str">
        <f t="shared" si="1"/>
        <v>mental~health:20:9B59B6</v>
      </c>
    </row>
    <row r="26" spans="2:9">
      <c r="B26" s="2">
        <v>2</v>
      </c>
      <c r="C26" s="4" t="s">
        <v>155</v>
      </c>
      <c r="D26" s="5">
        <f>VLOOKUP(C26,Lookup!$B$3:$F$225,2,FALSE)</f>
        <v>23</v>
      </c>
      <c r="E26" s="14">
        <f>VLOOKUP(C26,Lookup!$B$3:$F$225,4,FALSE)</f>
        <v>23</v>
      </c>
      <c r="F26" s="5" t="str">
        <f>VLOOKUP(B26,Lookup!$H$3:$I$8,2,FALSE)</f>
        <v>9B59B6</v>
      </c>
      <c r="H26" s="5" t="str">
        <f t="shared" si="0"/>
        <v>music~&amp;~acoustic~technology:23:9B59B6</v>
      </c>
      <c r="I26" s="5" t="str">
        <f t="shared" si="1"/>
        <v>music~&amp;~acoustic~technology:23:9B59B6</v>
      </c>
    </row>
    <row r="27" spans="2:9">
      <c r="B27" s="2">
        <v>2</v>
      </c>
      <c r="C27" s="4" t="s">
        <v>156</v>
      </c>
      <c r="D27" s="5">
        <f>VLOOKUP(C27,Lookup!$B$3:$F$225,2,FALSE)</f>
        <v>20</v>
      </c>
      <c r="E27" s="14">
        <f>VLOOKUP(C27,Lookup!$B$3:$F$225,4,FALSE)</f>
        <v>21</v>
      </c>
      <c r="F27" s="5" t="str">
        <f>VLOOKUP(B27,Lookup!$H$3:$I$8,2,FALSE)</f>
        <v>9B59B6</v>
      </c>
      <c r="H27" s="5" t="str">
        <f t="shared" si="0"/>
        <v>musical~performance:20:9B59B6</v>
      </c>
      <c r="I27" s="5" t="str">
        <f t="shared" si="1"/>
        <v>musical~performance:21:9B59B6</v>
      </c>
    </row>
    <row r="28" spans="2:9">
      <c r="B28" s="2">
        <v>2</v>
      </c>
      <c r="C28" s="4" t="s">
        <v>158</v>
      </c>
      <c r="D28" s="5">
        <f>VLOOKUP(C28,Lookup!$B$3:$F$225,2,FALSE)</f>
        <v>21</v>
      </c>
      <c r="E28" s="14">
        <f>VLOOKUP(C28,Lookup!$B$3:$F$225,4,FALSE)</f>
        <v>22</v>
      </c>
      <c r="F28" s="5" t="str">
        <f>VLOOKUP(B28,Lookup!$H$3:$I$8,2,FALSE)</f>
        <v>9B59B6</v>
      </c>
      <c r="H28" s="5" t="str">
        <f t="shared" si="0"/>
        <v>new~&amp;~emerging~comp.~paradigms:21:9B59B6</v>
      </c>
      <c r="I28" s="5" t="str">
        <f t="shared" si="1"/>
        <v>new~&amp;~emerging~comp.~paradigms:22:9B59B6</v>
      </c>
    </row>
    <row r="29" spans="2:9">
      <c r="B29" s="2">
        <v>2</v>
      </c>
      <c r="C29" s="4" t="s">
        <v>191</v>
      </c>
      <c r="D29" s="5">
        <f>VLOOKUP(C29,Lookup!$B$3:$F$225,2,FALSE)</f>
        <v>31</v>
      </c>
      <c r="E29" s="14">
        <f>VLOOKUP(C29,Lookup!$B$3:$F$225,4,FALSE)</f>
        <v>31</v>
      </c>
      <c r="F29" s="5" t="str">
        <f>VLOOKUP(B29,Lookup!$H$3:$I$8,2,FALSE)</f>
        <v>9B59B6</v>
      </c>
      <c r="H29" s="5" t="str">
        <f t="shared" si="0"/>
        <v>robotics~&amp;~autonomy:31:9B59B6</v>
      </c>
      <c r="I29" s="5" t="str">
        <f t="shared" si="1"/>
        <v>robotics~&amp;~autonomy:31:9B59B6</v>
      </c>
    </row>
    <row r="30" spans="2:9" ht="15.75" thickBot="1">
      <c r="B30" s="20">
        <v>2</v>
      </c>
      <c r="C30" s="8" t="s">
        <v>217</v>
      </c>
      <c r="D30" s="8">
        <f>VLOOKUP(C30,Lookup!$B$3:$F$225,2,FALSE)</f>
        <v>24</v>
      </c>
      <c r="E30" s="19">
        <f>VLOOKUP(C30,Lookup!$B$3:$F$225,4,FALSE)</f>
        <v>23</v>
      </c>
      <c r="F30" s="8" t="str">
        <f>VLOOKUP(B30,Lookup!$H$3:$I$8,2,FALSE)</f>
        <v>9B59B6</v>
      </c>
      <c r="H30" s="8" t="str">
        <f t="shared" si="0"/>
        <v>vision~&amp;~senses~-~ict~appl.:24:9B59B6</v>
      </c>
      <c r="I30" s="8" t="str">
        <f t="shared" si="1"/>
        <v>vision~&amp;~senses~-~ict~appl.:23:9B59B6</v>
      </c>
    </row>
    <row r="31" spans="2:9">
      <c r="B31" s="2">
        <v>3</v>
      </c>
      <c r="C31" s="5" t="s">
        <v>132</v>
      </c>
      <c r="D31" s="5">
        <f>VLOOKUP(C31,Lookup!$B$3:$F$225,2,FALSE)</f>
        <v>20</v>
      </c>
      <c r="E31" s="14">
        <f>VLOOKUP(C31,Lookup!$B$3:$F$225,4,FALSE)</f>
        <v>20</v>
      </c>
      <c r="F31" s="5" t="str">
        <f>VLOOKUP(B31,Lookup!$H$3:$I$8,2,FALSE)</f>
        <v>2980B9</v>
      </c>
      <c r="H31" s="5" t="str">
        <f t="shared" si="0"/>
        <v>macroeconomics:20:2980B9</v>
      </c>
      <c r="I31" s="5" t="str">
        <f t="shared" si="1"/>
        <v>macroeconomics:20:2980B9</v>
      </c>
    </row>
    <row r="32" spans="2:9" ht="15.75" thickBot="1">
      <c r="B32" s="3">
        <v>3</v>
      </c>
      <c r="C32" s="8" t="s">
        <v>176</v>
      </c>
      <c r="D32" s="8">
        <f>VLOOKUP(C32,Lookup!$B$3:$F$225,2,FALSE)</f>
        <v>20</v>
      </c>
      <c r="E32" s="19">
        <f>VLOOKUP(C32,Lookup!$B$3:$F$225,4,FALSE)</f>
        <v>21</v>
      </c>
      <c r="F32" s="8" t="str">
        <f>VLOOKUP(B32,Lookup!$H$3:$I$8,2,FALSE)</f>
        <v>2980B9</v>
      </c>
      <c r="H32" s="8" t="str">
        <f t="shared" si="0"/>
        <v>political~geography:20:2980B9</v>
      </c>
      <c r="I32" s="8" t="str">
        <f t="shared" si="1"/>
        <v>political~geography:21:2980B9</v>
      </c>
    </row>
    <row r="33" spans="2:9">
      <c r="B33" s="2">
        <v>4</v>
      </c>
      <c r="C33" s="5" t="s">
        <v>32</v>
      </c>
      <c r="D33" s="5">
        <f>VLOOKUP(C33,Lookup!$B$3:$F$225,2,FALSE)</f>
        <v>20</v>
      </c>
      <c r="E33" s="14">
        <f>VLOOKUP(C33,Lookup!$B$3:$F$225,4,FALSE)</f>
        <v>20</v>
      </c>
      <c r="F33" s="5" t="str">
        <f>VLOOKUP(B33,Lookup!$H$3:$I$8,2,FALSE)</f>
        <v>2ECC71</v>
      </c>
      <c r="H33" s="5" t="str">
        <f t="shared" si="0"/>
        <v>animal~behaviour:20:2ECC71</v>
      </c>
      <c r="I33" s="5" t="str">
        <f t="shared" si="1"/>
        <v>animal~behaviour:20:2ECC71</v>
      </c>
    </row>
    <row r="34" spans="2:9">
      <c r="B34" s="2">
        <v>4</v>
      </c>
      <c r="C34" s="4" t="s">
        <v>66</v>
      </c>
      <c r="D34" s="5">
        <f>VLOOKUP(C34,Lookup!$B$3:$F$225,2,FALSE)</f>
        <v>28</v>
      </c>
      <c r="E34" s="14">
        <f>VLOOKUP(C34,Lookup!$B$3:$F$225,4,FALSE)</f>
        <v>27</v>
      </c>
      <c r="F34" s="5" t="str">
        <f>VLOOKUP(B34,Lookup!$H$3:$I$8,2,FALSE)</f>
        <v>2ECC71</v>
      </c>
      <c r="H34" s="5" t="str">
        <f t="shared" si="0"/>
        <v>computer~sys.~&amp;~architecture:28:2ECC71</v>
      </c>
      <c r="I34" s="5" t="str">
        <f t="shared" si="1"/>
        <v>computer~sys.~&amp;~architecture:27:2ECC71</v>
      </c>
    </row>
    <row r="35" spans="2:9">
      <c r="B35" s="2">
        <v>4</v>
      </c>
      <c r="C35" s="4" t="s">
        <v>73</v>
      </c>
      <c r="D35" s="5">
        <f>VLOOKUP(C35,Lookup!$B$3:$F$225,2,FALSE)</f>
        <v>20</v>
      </c>
      <c r="E35" s="14">
        <f>VLOOKUP(C35,Lookup!$B$3:$F$225,4,FALSE)</f>
        <v>20</v>
      </c>
      <c r="F35" s="5" t="str">
        <f>VLOOKUP(B35,Lookup!$H$3:$I$8,2,FALSE)</f>
        <v>2ECC71</v>
      </c>
      <c r="H35" s="5" t="str">
        <f t="shared" si="0"/>
        <v>data~handling~&amp;~storage:20:2ECC71</v>
      </c>
      <c r="I35" s="5" t="str">
        <f t="shared" si="1"/>
        <v>data~handling~&amp;~storage:20:2ECC71</v>
      </c>
    </row>
    <row r="36" spans="2:9">
      <c r="B36" s="2">
        <v>4</v>
      </c>
      <c r="C36" s="4" t="s">
        <v>83</v>
      </c>
      <c r="D36" s="5">
        <f>VLOOKUP(C36,Lookup!$B$3:$F$225,2,FALSE)</f>
        <v>29</v>
      </c>
      <c r="E36" s="14">
        <f>VLOOKUP(C36,Lookup!$B$3:$F$225,4,FALSE)</f>
        <v>28</v>
      </c>
      <c r="F36" s="5" t="str">
        <f>VLOOKUP(B36,Lookup!$H$3:$I$8,2,FALSE)</f>
        <v>2ECC71</v>
      </c>
      <c r="H36" s="5" t="str">
        <f t="shared" si="0"/>
        <v>digital~signal~processing:29:2ECC71</v>
      </c>
      <c r="I36" s="5" t="str">
        <f t="shared" si="1"/>
        <v>digital~signal~processing:28:2ECC71</v>
      </c>
    </row>
    <row r="37" spans="2:9">
      <c r="B37" s="2">
        <v>4</v>
      </c>
      <c r="C37" s="4" t="s">
        <v>107</v>
      </c>
      <c r="D37" s="5">
        <f>VLOOKUP(C37,Lookup!$B$3:$F$225,2,FALSE)</f>
        <v>46</v>
      </c>
      <c r="E37" s="14">
        <f>VLOOKUP(C37,Lookup!$B$3:$F$225,4,FALSE)</f>
        <v>36</v>
      </c>
      <c r="F37" s="5" t="str">
        <f>VLOOKUP(B37,Lookup!$H$3:$I$8,2,FALSE)</f>
        <v>2ECC71</v>
      </c>
      <c r="H37" s="5" t="str">
        <f t="shared" si="0"/>
        <v>fundamentals~of~computing:46:2ECC71</v>
      </c>
      <c r="I37" s="5" t="str">
        <f t="shared" si="1"/>
        <v>fundamentals~of~computing:36:2ECC71</v>
      </c>
    </row>
    <row r="38" spans="2:9">
      <c r="B38" s="2">
        <v>4</v>
      </c>
      <c r="C38" s="4" t="s">
        <v>119</v>
      </c>
      <c r="D38" s="5">
        <f>VLOOKUP(C38,Lookup!$B$3:$F$225,2,FALSE)</f>
        <v>20</v>
      </c>
      <c r="E38" s="14">
        <f>VLOOKUP(C38,Lookup!$B$3:$F$225,4,FALSE)</f>
        <v>20</v>
      </c>
      <c r="F38" s="5" t="str">
        <f>VLOOKUP(B38,Lookup!$H$3:$I$8,2,FALSE)</f>
        <v>2ECC71</v>
      </c>
      <c r="H38" s="5" t="str">
        <f t="shared" si="0"/>
        <v>industrial-org/occupational:20:2ECC71</v>
      </c>
      <c r="I38" s="5" t="str">
        <f t="shared" si="1"/>
        <v>industrial-org/occupational:20:2ECC71</v>
      </c>
    </row>
    <row r="39" spans="2:9">
      <c r="B39" s="2">
        <v>4</v>
      </c>
      <c r="C39" s="4" t="s">
        <v>125</v>
      </c>
      <c r="D39" s="5">
        <f>VLOOKUP(C39,Lookup!$B$3:$F$225,2,FALSE)</f>
        <v>20</v>
      </c>
      <c r="E39" s="14">
        <f>VLOOKUP(C39,Lookup!$B$3:$F$225,4,FALSE)</f>
        <v>20</v>
      </c>
      <c r="F39" s="5" t="str">
        <f>VLOOKUP(B39,Lookup!$H$3:$I$8,2,FALSE)</f>
        <v>2ECC71</v>
      </c>
      <c r="H39" s="5" t="str">
        <f t="shared" si="0"/>
        <v>international~relations~theory:20:2ECC71</v>
      </c>
      <c r="I39" s="5" t="str">
        <f t="shared" si="1"/>
        <v>international~relations~theory:20:2ECC71</v>
      </c>
    </row>
    <row r="40" spans="2:9">
      <c r="B40" s="2">
        <v>4</v>
      </c>
      <c r="C40" s="4" t="s">
        <v>126</v>
      </c>
      <c r="D40" s="5">
        <f>VLOOKUP(C40,Lookup!$B$3:$F$225,2,FALSE)</f>
        <v>20</v>
      </c>
      <c r="E40" s="14">
        <f>VLOOKUP(C40,Lookup!$B$3:$F$225,4,FALSE)</f>
        <v>20</v>
      </c>
      <c r="F40" s="5" t="str">
        <f>VLOOKUP(B40,Lookup!$H$3:$I$8,2,FALSE)</f>
        <v>2ECC71</v>
      </c>
      <c r="H40" s="5" t="str">
        <f t="shared" si="0"/>
        <v>knowledge~management:20:2ECC71</v>
      </c>
      <c r="I40" s="5" t="str">
        <f t="shared" si="1"/>
        <v>knowledge~management:20:2ECC71</v>
      </c>
    </row>
    <row r="41" spans="2:9">
      <c r="B41" s="2">
        <v>4</v>
      </c>
      <c r="C41" s="4" t="s">
        <v>152</v>
      </c>
      <c r="D41" s="5">
        <f>VLOOKUP(C41,Lookup!$B$3:$F$225,2,FALSE)</f>
        <v>22</v>
      </c>
      <c r="E41" s="14">
        <f>VLOOKUP(C41,Lookup!$B$3:$F$225,4,FALSE)</f>
        <v>22</v>
      </c>
      <c r="F41" s="5" t="str">
        <f>VLOOKUP(B41,Lookup!$H$3:$I$8,2,FALSE)</f>
        <v>2ECC71</v>
      </c>
      <c r="H41" s="5" t="str">
        <f t="shared" si="0"/>
        <v>modelling~&amp;~simul.~of~it~sys.:22:2ECC71</v>
      </c>
      <c r="I41" s="5" t="str">
        <f t="shared" si="1"/>
        <v>modelling~&amp;~simul.~of~it~sys.:22:2ECC71</v>
      </c>
    </row>
    <row r="42" spans="2:9">
      <c r="B42" s="2">
        <v>4</v>
      </c>
      <c r="C42" s="4" t="s">
        <v>157</v>
      </c>
      <c r="D42" s="5">
        <f>VLOOKUP(C42,Lookup!$B$3:$F$225,2,FALSE)</f>
        <v>36</v>
      </c>
      <c r="E42" s="14">
        <f>VLOOKUP(C42,Lookup!$B$3:$F$225,4,FALSE)</f>
        <v>40</v>
      </c>
      <c r="F42" s="5" t="str">
        <f>VLOOKUP(B42,Lookup!$H$3:$I$8,2,FALSE)</f>
        <v>2ECC71</v>
      </c>
      <c r="H42" s="5" t="str">
        <f t="shared" si="0"/>
        <v>networks~&amp;~distributed~systems:36:2ECC71</v>
      </c>
      <c r="I42" s="5" t="str">
        <f t="shared" si="1"/>
        <v>networks~&amp;~distributed~systems:40:2ECC71</v>
      </c>
    </row>
    <row r="43" spans="2:9">
      <c r="B43" s="2">
        <v>4</v>
      </c>
      <c r="C43" s="4" t="s">
        <v>167</v>
      </c>
      <c r="D43" s="5">
        <f>VLOOKUP(C43,Lookup!$B$3:$F$225,2,FALSE)</f>
        <v>21</v>
      </c>
      <c r="E43" s="14">
        <f>VLOOKUP(C43,Lookup!$B$3:$F$225,4,FALSE)</f>
        <v>21</v>
      </c>
      <c r="F43" s="5" t="str">
        <f>VLOOKUP(B43,Lookup!$H$3:$I$8,2,FALSE)</f>
        <v>2ECC71</v>
      </c>
      <c r="H43" s="5" t="str">
        <f t="shared" si="0"/>
        <v>organisational~studies:21:2ECC71</v>
      </c>
      <c r="I43" s="5" t="str">
        <f t="shared" si="1"/>
        <v>organisational~studies:21:2ECC71</v>
      </c>
    </row>
    <row r="44" spans="2:9">
      <c r="B44" s="2">
        <v>4</v>
      </c>
      <c r="C44" s="4" t="s">
        <v>168</v>
      </c>
      <c r="D44" s="5">
        <f>VLOOKUP(C44,Lookup!$B$3:$F$225,2,FALSE)</f>
        <v>21</v>
      </c>
      <c r="E44" s="14">
        <f>VLOOKUP(C44,Lookup!$B$3:$F$225,4,FALSE)</f>
        <v>21</v>
      </c>
      <c r="F44" s="5" t="str">
        <f>VLOOKUP(B44,Lookup!$H$3:$I$8,2,FALSE)</f>
        <v>2ECC71</v>
      </c>
      <c r="H44" s="5" t="str">
        <f t="shared" si="0"/>
        <v>parallel~computing:21:2ECC71</v>
      </c>
      <c r="I44" s="5" t="str">
        <f t="shared" si="1"/>
        <v>parallel~computing:21:2ECC71</v>
      </c>
    </row>
    <row r="45" spans="2:9">
      <c r="B45" s="2">
        <v>4</v>
      </c>
      <c r="C45" s="4" t="s">
        <v>189</v>
      </c>
      <c r="D45" s="5">
        <f>VLOOKUP(C45,Lookup!$B$3:$F$225,2,FALSE)</f>
        <v>32</v>
      </c>
      <c r="E45" s="14">
        <f>VLOOKUP(C45,Lookup!$B$3:$F$225,4,FALSE)</f>
        <v>28</v>
      </c>
      <c r="F45" s="5" t="str">
        <f>VLOOKUP(B45,Lookup!$H$3:$I$8,2,FALSE)</f>
        <v>2ECC71</v>
      </c>
      <c r="H45" s="5" t="str">
        <f t="shared" si="0"/>
        <v>rf~&amp;~microwave~technology:32:2ECC71</v>
      </c>
      <c r="I45" s="5" t="str">
        <f t="shared" si="1"/>
        <v>rf~&amp;~microwave~technology:28:2ECC71</v>
      </c>
    </row>
    <row r="46" spans="2:9">
      <c r="B46" s="2">
        <v>4</v>
      </c>
      <c r="C46" s="4" t="s">
        <v>197</v>
      </c>
      <c r="D46" s="5">
        <f>VLOOKUP(C46,Lookup!$B$3:$F$225,2,FALSE)</f>
        <v>21</v>
      </c>
      <c r="E46" s="14">
        <f>VLOOKUP(C46,Lookup!$B$3:$F$225,4,FALSE)</f>
        <v>20</v>
      </c>
      <c r="F46" s="5" t="str">
        <f>VLOOKUP(B46,Lookup!$H$3:$I$8,2,FALSE)</f>
        <v>2ECC71</v>
      </c>
      <c r="H46" s="5" t="str">
        <f t="shared" si="0"/>
        <v>social~psychology:21:2ECC71</v>
      </c>
      <c r="I46" s="5" t="str">
        <f t="shared" si="1"/>
        <v>social~psychology:20:2ECC71</v>
      </c>
    </row>
    <row r="47" spans="2:9">
      <c r="B47" s="2">
        <v>4</v>
      </c>
      <c r="C47" s="4" t="s">
        <v>201</v>
      </c>
      <c r="D47" s="5">
        <f>VLOOKUP(C47,Lookup!$B$3:$F$225,2,FALSE)</f>
        <v>33</v>
      </c>
      <c r="E47" s="14">
        <f>VLOOKUP(C47,Lookup!$B$3:$F$225,4,FALSE)</f>
        <v>30</v>
      </c>
      <c r="F47" s="5" t="str">
        <f>VLOOKUP(B47,Lookup!$H$3:$I$8,2,FALSE)</f>
        <v>2ECC71</v>
      </c>
      <c r="H47" s="5" t="str">
        <f t="shared" si="0"/>
        <v>software~engineering:33:2ECC71</v>
      </c>
      <c r="I47" s="5" t="str">
        <f t="shared" si="1"/>
        <v>software~engineering:30:2ECC71</v>
      </c>
    </row>
    <row r="48" spans="2:9">
      <c r="B48" s="2">
        <v>4</v>
      </c>
      <c r="C48" s="4" t="s">
        <v>211</v>
      </c>
      <c r="D48" s="5">
        <f>VLOOKUP(C48,Lookup!$B$3:$F$225,2,FALSE)</f>
        <v>21</v>
      </c>
      <c r="E48" s="14">
        <f>VLOOKUP(C48,Lookup!$B$3:$F$225,4,FALSE)</f>
        <v>21</v>
      </c>
      <c r="F48" s="5" t="str">
        <f>VLOOKUP(B48,Lookup!$H$3:$I$8,2,FALSE)</f>
        <v>2ECC71</v>
      </c>
      <c r="H48" s="5" t="str">
        <f t="shared" si="0"/>
        <v>system~on~chip:21:2ECC71</v>
      </c>
      <c r="I48" s="5" t="str">
        <f t="shared" si="1"/>
        <v>system~on~chip:21:2ECC71</v>
      </c>
    </row>
    <row r="49" spans="2:9" ht="15.75" thickBot="1">
      <c r="B49" s="3">
        <v>4</v>
      </c>
      <c r="C49" s="8" t="s">
        <v>218</v>
      </c>
      <c r="D49" s="8">
        <f>VLOOKUP(C49,Lookup!$B$3:$F$225,2,FALSE)</f>
        <v>20</v>
      </c>
      <c r="E49" s="19">
        <f>VLOOKUP(C49,Lookup!$B$3:$F$225,4,FALSE)</f>
        <v>21</v>
      </c>
      <c r="F49" s="8" t="str">
        <f>VLOOKUP(B49,Lookup!$H$3:$I$8,2,FALSE)</f>
        <v>2ECC71</v>
      </c>
      <c r="H49" s="8" t="str">
        <f t="shared" si="0"/>
        <v>vlsi~design:20:2ECC71</v>
      </c>
      <c r="I49" s="8" t="str">
        <f t="shared" si="1"/>
        <v>vlsi~design:21:2ECC71</v>
      </c>
    </row>
    <row r="50" spans="2:9">
      <c r="B50" s="2">
        <v>5</v>
      </c>
      <c r="C50" s="5" t="s">
        <v>34</v>
      </c>
      <c r="D50" s="5">
        <f>VLOOKUP(C50,Lookup!$B$3:$F$225,2,FALSE)</f>
        <v>20</v>
      </c>
      <c r="E50" s="14">
        <f>VLOOKUP(C50,Lookup!$B$3:$F$225,4,FALSE)</f>
        <v>21</v>
      </c>
      <c r="F50" s="5" t="str">
        <f>VLOOKUP(B50,Lookup!$H$3:$I$8,2,FALSE)</f>
        <v>F1C40F</v>
      </c>
      <c r="H50" s="5" t="str">
        <f t="shared" si="0"/>
        <v>applied~arts~htp:20:F1C40F</v>
      </c>
      <c r="I50" s="5" t="str">
        <f t="shared" si="1"/>
        <v>applied~arts~htp:21:F1C40F</v>
      </c>
    </row>
    <row r="51" spans="2:9">
      <c r="B51" s="2">
        <v>5</v>
      </c>
      <c r="C51" s="4" t="s">
        <v>65</v>
      </c>
      <c r="D51" s="5">
        <f>VLOOKUP(C51,Lookup!$B$3:$F$225,2,FALSE)</f>
        <v>25</v>
      </c>
      <c r="E51" s="14">
        <f>VLOOKUP(C51,Lookup!$B$3:$F$225,4,FALSE)</f>
        <v>28</v>
      </c>
      <c r="F51" s="5" t="str">
        <f>VLOOKUP(B51,Lookup!$H$3:$I$8,2,FALSE)</f>
        <v>F1C40F</v>
      </c>
      <c r="H51" s="5" t="str">
        <f t="shared" si="0"/>
        <v>computer~graphics~&amp;~visual.:25:F1C40F</v>
      </c>
      <c r="I51" s="5" t="str">
        <f t="shared" si="1"/>
        <v>computer~graphics~&amp;~visual.:28:F1C40F</v>
      </c>
    </row>
    <row r="52" spans="2:9">
      <c r="B52" s="2">
        <v>5</v>
      </c>
      <c r="C52" s="4" t="s">
        <v>75</v>
      </c>
      <c r="D52" s="5">
        <f>VLOOKUP(C52,Lookup!$B$3:$F$225,2,FALSE)</f>
        <v>25</v>
      </c>
      <c r="E52" s="14">
        <f>VLOOKUP(C52,Lookup!$B$3:$F$225,4,FALSE)</f>
        <v>26</v>
      </c>
      <c r="F52" s="5" t="str">
        <f>VLOOKUP(B52,Lookup!$H$3:$I$8,2,FALSE)</f>
        <v>F1C40F</v>
      </c>
      <c r="H52" s="5" t="str">
        <f t="shared" si="0"/>
        <v>design~engineering:25:F1C40F</v>
      </c>
      <c r="I52" s="5" t="str">
        <f t="shared" si="1"/>
        <v>design~engineering:26:F1C40F</v>
      </c>
    </row>
    <row r="53" spans="2:9">
      <c r="B53" s="2">
        <v>5</v>
      </c>
      <c r="C53" s="4" t="s">
        <v>81</v>
      </c>
      <c r="D53" s="5">
        <f>VLOOKUP(C53,Lookup!$B$3:$F$225,2,FALSE)</f>
        <v>20</v>
      </c>
      <c r="E53" s="14">
        <f>VLOOKUP(C53,Lookup!$B$3:$F$225,4,FALSE)</f>
        <v>22</v>
      </c>
      <c r="F53" s="5" t="str">
        <f>VLOOKUP(B53,Lookup!$H$3:$I$8,2,FALSE)</f>
        <v>F1C40F</v>
      </c>
      <c r="H53" s="5" t="str">
        <f t="shared" si="0"/>
        <v>digital~art~&amp;~design:20:F1C40F</v>
      </c>
      <c r="I53" s="5" t="str">
        <f t="shared" si="1"/>
        <v>digital~art~&amp;~design:22:F1C40F</v>
      </c>
    </row>
    <row r="54" spans="2:9">
      <c r="B54" s="2">
        <v>5</v>
      </c>
      <c r="C54" s="4" t="s">
        <v>82</v>
      </c>
      <c r="D54" s="5">
        <f>VLOOKUP(C54,Lookup!$B$3:$F$225,2,FALSE)</f>
        <v>20</v>
      </c>
      <c r="E54" s="14">
        <f>VLOOKUP(C54,Lookup!$B$3:$F$225,4,FALSE)</f>
        <v>21</v>
      </c>
      <c r="F54" s="5" t="str">
        <f>VLOOKUP(B54,Lookup!$H$3:$I$8,2,FALSE)</f>
        <v>F1C40F</v>
      </c>
      <c r="H54" s="5" t="str">
        <f t="shared" si="0"/>
        <v>digital~arts~htp:20:F1C40F</v>
      </c>
      <c r="I54" s="5" t="str">
        <f t="shared" si="1"/>
        <v>digital~arts~htp:21:F1C40F</v>
      </c>
    </row>
    <row r="55" spans="2:9">
      <c r="B55" s="2">
        <v>5</v>
      </c>
      <c r="C55" s="4" t="s">
        <v>135</v>
      </c>
      <c r="D55" s="5">
        <f>VLOOKUP(C55,Lookup!$B$3:$F$225,2,FALSE)</f>
        <v>21</v>
      </c>
      <c r="E55" s="14">
        <f>VLOOKUP(C55,Lookup!$B$3:$F$225,4,FALSE)</f>
        <v>21</v>
      </c>
      <c r="F55" s="5" t="str">
        <f>VLOOKUP(B55,Lookup!$H$3:$I$8,2,FALSE)</f>
        <v>F1C40F</v>
      </c>
      <c r="H55" s="5" t="str">
        <f t="shared" si="0"/>
        <v>manufact.~business~strategy:21:F1C40F</v>
      </c>
      <c r="I55" s="5" t="str">
        <f t="shared" si="1"/>
        <v>manufact.~business~strategy:21:F1C40F</v>
      </c>
    </row>
    <row r="56" spans="2:9">
      <c r="B56" s="2">
        <v>5</v>
      </c>
      <c r="C56" s="4" t="s">
        <v>147</v>
      </c>
      <c r="D56" s="5">
        <f>VLOOKUP(C56,Lookup!$B$3:$F$225,2,FALSE)</f>
        <v>20</v>
      </c>
      <c r="E56" s="14">
        <f>VLOOKUP(C56,Lookup!$B$3:$F$225,4,FALSE)</f>
        <v>21</v>
      </c>
      <c r="F56" s="5" t="str">
        <f>VLOOKUP(B56,Lookup!$H$3:$I$8,2,FALSE)</f>
        <v>F1C40F</v>
      </c>
      <c r="H56" s="5" t="str">
        <f t="shared" si="0"/>
        <v>media~&amp;~communication~studies:20:F1C40F</v>
      </c>
      <c r="I56" s="5" t="str">
        <f t="shared" si="1"/>
        <v>media~&amp;~communication~studies:21:F1C40F</v>
      </c>
    </row>
    <row r="57" spans="2:9">
      <c r="B57" s="2">
        <v>5</v>
      </c>
      <c r="C57" s="4" t="s">
        <v>151</v>
      </c>
      <c r="D57" s="5">
        <f>VLOOKUP(C57,Lookup!$B$3:$F$225,2,FALSE)</f>
        <v>27</v>
      </c>
      <c r="E57" s="14">
        <f>VLOOKUP(C57,Lookup!$B$3:$F$225,4,FALSE)</f>
        <v>28</v>
      </c>
      <c r="F57" s="5" t="str">
        <f>VLOOKUP(B57,Lookup!$H$3:$I$8,2,FALSE)</f>
        <v>F1C40F</v>
      </c>
      <c r="H57" s="5" t="str">
        <f t="shared" si="0"/>
        <v>mobile~computing:27:F1C40F</v>
      </c>
      <c r="I57" s="5" t="str">
        <f t="shared" si="1"/>
        <v>mobile~computing:28:F1C40F</v>
      </c>
    </row>
    <row r="58" spans="2:9">
      <c r="B58" s="2">
        <v>5</v>
      </c>
      <c r="C58" s="4" t="s">
        <v>153</v>
      </c>
      <c r="D58" s="5">
        <f>VLOOKUP(C58,Lookup!$B$3:$F$225,2,FALSE)</f>
        <v>21</v>
      </c>
      <c r="E58" s="14">
        <f>VLOOKUP(C58,Lookup!$B$3:$F$225,4,FALSE)</f>
        <v>24</v>
      </c>
      <c r="F58" s="5" t="str">
        <f>VLOOKUP(B58,Lookup!$H$3:$I$8,2,FALSE)</f>
        <v>F1C40F</v>
      </c>
      <c r="H58" s="5" t="str">
        <f t="shared" si="0"/>
        <v>multimedia:21:F1C40F</v>
      </c>
      <c r="I58" s="5" t="str">
        <f t="shared" si="1"/>
        <v>multimedia:24:F1C40F</v>
      </c>
    </row>
    <row r="59" spans="2:9">
      <c r="B59" s="2">
        <v>5</v>
      </c>
      <c r="C59" s="4" t="s">
        <v>159</v>
      </c>
      <c r="D59" s="5">
        <f>VLOOKUP(C59,Lookup!$B$3:$F$225,2,FALSE)</f>
        <v>20</v>
      </c>
      <c r="E59" s="14">
        <f>VLOOKUP(C59,Lookup!$B$3:$F$225,4,FALSE)</f>
        <v>23</v>
      </c>
      <c r="F59" s="5" t="str">
        <f>VLOOKUP(B59,Lookup!$H$3:$I$8,2,FALSE)</f>
        <v>F1C40F</v>
      </c>
      <c r="H59" s="5" t="str">
        <f t="shared" si="0"/>
        <v>new~media/web-based~studies:20:F1C40F</v>
      </c>
      <c r="I59" s="5" t="str">
        <f t="shared" si="1"/>
        <v>new~media/web-based~studies:23:F1C40F</v>
      </c>
    </row>
    <row r="60" spans="2:9">
      <c r="B60" s="2">
        <v>5</v>
      </c>
      <c r="C60" s="4" t="s">
        <v>181</v>
      </c>
      <c r="D60" s="5">
        <f>VLOOKUP(C60,Lookup!$B$3:$F$225,2,FALSE)</f>
        <v>20</v>
      </c>
      <c r="E60" s="14">
        <f>VLOOKUP(C60,Lookup!$B$3:$F$225,4,FALSE)</f>
        <v>21</v>
      </c>
      <c r="F60" s="5" t="str">
        <f>VLOOKUP(B60,Lookup!$H$3:$I$8,2,FALSE)</f>
        <v>F1C40F</v>
      </c>
      <c r="H60" s="5" t="str">
        <f t="shared" si="0"/>
        <v>product~design:20:F1C40F</v>
      </c>
      <c r="I60" s="5" t="str">
        <f t="shared" si="1"/>
        <v>product~design:21:F1C40F</v>
      </c>
    </row>
    <row r="61" spans="2:9">
      <c r="B61" s="2">
        <v>5</v>
      </c>
      <c r="C61" s="4" t="s">
        <v>195</v>
      </c>
      <c r="D61" s="5">
        <f>VLOOKUP(C61,Lookup!$B$3:$F$225,2,FALSE)</f>
        <v>20</v>
      </c>
      <c r="E61" s="14">
        <f>VLOOKUP(C61,Lookup!$B$3:$F$225,4,FALSE)</f>
        <v>21</v>
      </c>
      <c r="F61" s="5" t="str">
        <f>VLOOKUP(B61,Lookup!$H$3:$I$8,2,FALSE)</f>
        <v>F1C40F</v>
      </c>
      <c r="H61" s="5" t="str">
        <f t="shared" si="0"/>
        <v>social~anthropology:20:F1C40F</v>
      </c>
      <c r="I61" s="5" t="str">
        <f t="shared" si="1"/>
        <v>social~anthropology:21:F1C40F</v>
      </c>
    </row>
    <row r="62" spans="2:9">
      <c r="B62" s="2">
        <v>5</v>
      </c>
      <c r="C62" s="4" t="s">
        <v>199</v>
      </c>
      <c r="D62" s="5">
        <f>VLOOKUP(C62,Lookup!$B$3:$F$225,2,FALSE)</f>
        <v>20</v>
      </c>
      <c r="E62" s="14">
        <f>VLOOKUP(C62,Lookup!$B$3:$F$225,4,FALSE)</f>
        <v>20</v>
      </c>
      <c r="F62" s="5" t="str">
        <f>VLOOKUP(B62,Lookup!$H$3:$I$8,2,FALSE)</f>
        <v>F1C40F</v>
      </c>
      <c r="H62" s="5" t="str">
        <f t="shared" si="0"/>
        <v>social~theory:20:F1C40F</v>
      </c>
      <c r="I62" s="5" t="str">
        <f t="shared" si="1"/>
        <v>social~theory:20:F1C40F</v>
      </c>
    </row>
    <row r="63" spans="2:9">
      <c r="B63" s="2">
        <v>5</v>
      </c>
      <c r="C63" s="4" t="s">
        <v>212</v>
      </c>
      <c r="D63" s="5">
        <f>VLOOKUP(C63,Lookup!$B$3:$F$225,2,FALSE)</f>
        <v>20</v>
      </c>
      <c r="E63" s="14">
        <f>VLOOKUP(C63,Lookup!$B$3:$F$225,4,FALSE)</f>
        <v>21</v>
      </c>
      <c r="F63" s="5" t="str">
        <f>VLOOKUP(B63,Lookup!$H$3:$I$8,2,FALSE)</f>
        <v>F1C40F</v>
      </c>
      <c r="H63" s="5" t="str">
        <f t="shared" si="0"/>
        <v>time-based~media~htp:20:F1C40F</v>
      </c>
      <c r="I63" s="5" t="str">
        <f t="shared" si="1"/>
        <v>time-based~media~htp:21:F1C40F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I65"/>
  <sheetViews>
    <sheetView workbookViewId="0">
      <selection activeCell="B3" sqref="B3:F65"/>
    </sheetView>
  </sheetViews>
  <sheetFormatPr defaultRowHeight="15"/>
  <cols>
    <col min="2" max="2" width="12.28515625" bestFit="1" customWidth="1"/>
    <col min="3" max="3" width="30.85546875" bestFit="1" customWidth="1"/>
    <col min="4" max="4" width="9" bestFit="1" customWidth="1"/>
    <col min="5" max="5" width="6.42578125" bestFit="1" customWidth="1"/>
    <col min="6" max="6" width="7.42578125" bestFit="1" customWidth="1"/>
    <col min="8" max="9" width="42.42578125" bestFit="1" customWidth="1"/>
  </cols>
  <sheetData>
    <row r="2" spans="2:9" ht="15.75" thickBot="1">
      <c r="B2" s="9" t="s">
        <v>233</v>
      </c>
      <c r="C2" s="10" t="s">
        <v>223</v>
      </c>
      <c r="D2" s="10" t="s">
        <v>224</v>
      </c>
      <c r="E2" s="10" t="s">
        <v>225</v>
      </c>
      <c r="F2" s="10" t="s">
        <v>226</v>
      </c>
      <c r="H2" s="10" t="s">
        <v>230</v>
      </c>
      <c r="I2" s="10" t="s">
        <v>231</v>
      </c>
    </row>
    <row r="3" spans="2:9">
      <c r="B3" s="1">
        <v>1</v>
      </c>
      <c r="C3" s="5" t="s">
        <v>29</v>
      </c>
      <c r="D3" s="5">
        <f>VLOOKUP(C3,Lookup!$B$3:$F$225,2,FALSE)</f>
        <v>23</v>
      </c>
      <c r="E3" s="14">
        <f>VLOOKUP(C3,Lookup!$B$3:$F$225,4,FALSE)</f>
        <v>22</v>
      </c>
      <c r="F3" s="5" t="str">
        <f>VLOOKUP(B3,Lookup!$H$3:$I$8,2,FALSE)</f>
        <v>E74C3C</v>
      </c>
      <c r="H3" s="5" t="str">
        <f>SUBSTITUTE(C3," ","~")&amp;":"&amp;D3&amp;":"&amp;F3</f>
        <v>acoustics:23:E74C3C</v>
      </c>
      <c r="I3" s="5" t="str">
        <f>SUBSTITUTE(C3," ","~")&amp;":"&amp;E3&amp;":"&amp;F3</f>
        <v>acoustics:22:E74C3C</v>
      </c>
    </row>
    <row r="4" spans="2:9">
      <c r="B4" s="1">
        <v>1</v>
      </c>
      <c r="C4" s="4" t="s">
        <v>30</v>
      </c>
      <c r="D4" s="5">
        <f>VLOOKUP(C4,Lookup!$B$3:$F$225,2,FALSE)</f>
        <v>27</v>
      </c>
      <c r="E4" s="14">
        <f>VLOOKUP(C4,Lookup!$B$3:$F$225,4,FALSE)</f>
        <v>26</v>
      </c>
      <c r="F4" s="5" t="str">
        <f>VLOOKUP(B4,Lookup!$H$3:$I$8,2,FALSE)</f>
        <v>E74C3C</v>
      </c>
      <c r="H4" s="5" t="str">
        <f t="shared" ref="H4:H65" si="0">SUBSTITUTE(C4," ","~")&amp;":"&amp;D4&amp;":"&amp;F4</f>
        <v>aerodynamics:27:E74C3C</v>
      </c>
      <c r="I4" s="5" t="str">
        <f t="shared" ref="I4:I65" si="1">SUBSTITUTE(C4," ","~")&amp;":"&amp;E4&amp;":"&amp;F4</f>
        <v>aerodynamics:26:E74C3C</v>
      </c>
    </row>
    <row r="5" spans="2:9">
      <c r="B5" s="1">
        <v>1</v>
      </c>
      <c r="C5" s="4" t="s">
        <v>36</v>
      </c>
      <c r="D5" s="5">
        <f>VLOOKUP(C5,Lookup!$B$3:$F$225,2,FALSE)</f>
        <v>20</v>
      </c>
      <c r="E5" s="14">
        <f>VLOOKUP(C5,Lookup!$B$3:$F$225,4,FALSE)</f>
        <v>21</v>
      </c>
      <c r="F5" s="5" t="str">
        <f>VLOOKUP(B5,Lookup!$H$3:$I$8,2,FALSE)</f>
        <v>E74C3C</v>
      </c>
      <c r="H5" s="5" t="str">
        <f t="shared" si="0"/>
        <v>assess/remediate~contamination:20:E74C3C</v>
      </c>
      <c r="I5" s="5" t="str">
        <f t="shared" si="1"/>
        <v>assess/remediate~contamination:21:E74C3C</v>
      </c>
    </row>
    <row r="6" spans="2:9">
      <c r="B6" s="1">
        <v>1</v>
      </c>
      <c r="C6" s="4" t="s">
        <v>41</v>
      </c>
      <c r="D6" s="5">
        <f>VLOOKUP(C6,Lookup!$B$3:$F$225,2,FALSE)</f>
        <v>24</v>
      </c>
      <c r="E6" s="14">
        <f>VLOOKUP(C6,Lookup!$B$3:$F$225,4,FALSE)</f>
        <v>24</v>
      </c>
      <c r="F6" s="5" t="str">
        <f>VLOOKUP(B6,Lookup!$H$3:$I$8,2,FALSE)</f>
        <v>E74C3C</v>
      </c>
      <c r="H6" s="5" t="str">
        <f t="shared" si="0"/>
        <v>bioenergy:24:E74C3C</v>
      </c>
      <c r="I6" s="5" t="str">
        <f t="shared" si="1"/>
        <v>bioenergy:24:E74C3C</v>
      </c>
    </row>
    <row r="7" spans="2:9">
      <c r="B7" s="1">
        <v>1</v>
      </c>
      <c r="C7" s="4" t="s">
        <v>54</v>
      </c>
      <c r="D7" s="5">
        <f>VLOOKUP(C7,Lookup!$B$3:$F$225,2,FALSE)</f>
        <v>20</v>
      </c>
      <c r="E7" s="14">
        <f>VLOOKUP(C7,Lookup!$B$3:$F$225,4,FALSE)</f>
        <v>21</v>
      </c>
      <c r="F7" s="5" t="str">
        <f>VLOOKUP(B7,Lookup!$H$3:$I$8,2,FALSE)</f>
        <v>E74C3C</v>
      </c>
      <c r="H7" s="5" t="str">
        <f t="shared" si="0"/>
        <v>coal~technology:20:E74C3C</v>
      </c>
      <c r="I7" s="5" t="str">
        <f t="shared" si="1"/>
        <v>coal~technology:21:E74C3C</v>
      </c>
    </row>
    <row r="8" spans="2:9">
      <c r="B8" s="1">
        <v>1</v>
      </c>
      <c r="C8" s="4" t="s">
        <v>59</v>
      </c>
      <c r="D8" s="5">
        <f>VLOOKUP(C8,Lookup!$B$3:$F$225,2,FALSE)</f>
        <v>25</v>
      </c>
      <c r="E8" s="14">
        <f>VLOOKUP(C8,Lookup!$B$3:$F$225,4,FALSE)</f>
        <v>23</v>
      </c>
      <c r="F8" s="5" t="str">
        <f>VLOOKUP(B8,Lookup!$H$3:$I$8,2,FALSE)</f>
        <v>E74C3C</v>
      </c>
      <c r="H8" s="5" t="str">
        <f t="shared" si="0"/>
        <v>combustion:25:E74C3C</v>
      </c>
      <c r="I8" s="5" t="str">
        <f t="shared" si="1"/>
        <v>combustion:23:E74C3C</v>
      </c>
    </row>
    <row r="9" spans="2:9">
      <c r="B9" s="1">
        <v>1</v>
      </c>
      <c r="C9" s="4" t="s">
        <v>70</v>
      </c>
      <c r="D9" s="5">
        <f>VLOOKUP(C9,Lookup!$B$3:$F$225,2,FALSE)</f>
        <v>26</v>
      </c>
      <c r="E9" s="14">
        <f>VLOOKUP(C9,Lookup!$B$3:$F$225,4,FALSE)</f>
        <v>28</v>
      </c>
      <c r="F9" s="5" t="str">
        <f>VLOOKUP(B9,Lookup!$H$3:$I$8,2,FALSE)</f>
        <v>E74C3C</v>
      </c>
      <c r="H9" s="5" t="str">
        <f t="shared" si="0"/>
        <v>control~engineering:26:E74C3C</v>
      </c>
      <c r="I9" s="5" t="str">
        <f t="shared" si="1"/>
        <v>control~engineering:28:E74C3C</v>
      </c>
    </row>
    <row r="10" spans="2:9">
      <c r="B10" s="1">
        <v>1</v>
      </c>
      <c r="C10" s="4" t="s">
        <v>78</v>
      </c>
      <c r="D10" s="5">
        <f>VLOOKUP(C10,Lookup!$B$3:$F$225,2,FALSE)</f>
        <v>20</v>
      </c>
      <c r="E10" s="14">
        <f>VLOOKUP(C10,Lookup!$B$3:$F$225,4,FALSE)</f>
        <v>20</v>
      </c>
      <c r="F10" s="5" t="str">
        <f>VLOOKUP(B10,Lookup!$H$3:$I$8,2,FALSE)</f>
        <v>E74C3C</v>
      </c>
      <c r="H10" s="5" t="str">
        <f t="shared" si="0"/>
        <v>development~geography:20:E74C3C</v>
      </c>
      <c r="I10" s="5" t="str">
        <f t="shared" si="1"/>
        <v>development~geography:20:E74C3C</v>
      </c>
    </row>
    <row r="11" spans="2:9">
      <c r="B11" s="1">
        <v>1</v>
      </c>
      <c r="C11" s="4" t="s">
        <v>86</v>
      </c>
      <c r="D11" s="5">
        <f>VLOOKUP(C11,Lookup!$B$3:$F$225,2,FALSE)</f>
        <v>20</v>
      </c>
      <c r="E11" s="14">
        <f>VLOOKUP(C11,Lookup!$B$3:$F$225,4,FALSE)</f>
        <v>20</v>
      </c>
      <c r="F11" s="5" t="str">
        <f>VLOOKUP(B11,Lookup!$H$3:$I$8,2,FALSE)</f>
        <v>E74C3C</v>
      </c>
      <c r="H11" s="5" t="str">
        <f t="shared" si="0"/>
        <v>earth~engineering:20:E74C3C</v>
      </c>
      <c r="I11" s="5" t="str">
        <f t="shared" si="1"/>
        <v>earth~engineering:20:E74C3C</v>
      </c>
    </row>
    <row r="12" spans="2:9">
      <c r="B12" s="1">
        <v>1</v>
      </c>
      <c r="C12" s="4" t="s">
        <v>89</v>
      </c>
      <c r="D12" s="5">
        <f>VLOOKUP(C12,Lookup!$B$3:$F$225,2,FALSE)</f>
        <v>22</v>
      </c>
      <c r="E12" s="14">
        <f>VLOOKUP(C12,Lookup!$B$3:$F$225,4,FALSE)</f>
        <v>21</v>
      </c>
      <c r="F12" s="5" t="str">
        <f>VLOOKUP(B12,Lookup!$H$3:$I$8,2,FALSE)</f>
        <v>E74C3C</v>
      </c>
      <c r="H12" s="5" t="str">
        <f t="shared" si="0"/>
        <v>electric~motor~&amp;~drive~systems:22:E74C3C</v>
      </c>
      <c r="I12" s="5" t="str">
        <f t="shared" si="1"/>
        <v>electric~motor~&amp;~drive~systems:21:E74C3C</v>
      </c>
    </row>
    <row r="13" spans="2:9">
      <c r="B13" s="1">
        <v>1</v>
      </c>
      <c r="C13" s="4" t="s">
        <v>93</v>
      </c>
      <c r="D13" s="5">
        <f>VLOOKUP(C13,Lookup!$B$3:$F$225,2,FALSE)</f>
        <v>23</v>
      </c>
      <c r="E13" s="14">
        <f>VLOOKUP(C13,Lookup!$B$3:$F$225,4,FALSE)</f>
        <v>24</v>
      </c>
      <c r="F13" s="5" t="str">
        <f>VLOOKUP(B13,Lookup!$H$3:$I$8,2,FALSE)</f>
        <v>E74C3C</v>
      </c>
      <c r="H13" s="5" t="str">
        <f t="shared" si="0"/>
        <v>energy~-~conventional:23:E74C3C</v>
      </c>
      <c r="I13" s="5" t="str">
        <f t="shared" si="1"/>
        <v>energy~-~conventional:24:E74C3C</v>
      </c>
    </row>
    <row r="14" spans="2:9">
      <c r="B14" s="1">
        <v>1</v>
      </c>
      <c r="C14" s="4" t="s">
        <v>94</v>
      </c>
      <c r="D14" s="5">
        <f>VLOOKUP(C14,Lookup!$B$3:$F$225,2,FALSE)</f>
        <v>24</v>
      </c>
      <c r="E14" s="14">
        <f>VLOOKUP(C14,Lookup!$B$3:$F$225,4,FALSE)</f>
        <v>24</v>
      </c>
      <c r="F14" s="5" t="str">
        <f>VLOOKUP(B14,Lookup!$H$3:$I$8,2,FALSE)</f>
        <v>E74C3C</v>
      </c>
      <c r="H14" s="5" t="str">
        <f t="shared" si="0"/>
        <v>energy~-~marine~&amp;~hydropower:24:E74C3C</v>
      </c>
      <c r="I14" s="5" t="str">
        <f t="shared" si="1"/>
        <v>energy~-~marine~&amp;~hydropower:24:E74C3C</v>
      </c>
    </row>
    <row r="15" spans="2:9">
      <c r="B15" s="1">
        <v>1</v>
      </c>
      <c r="C15" s="4" t="s">
        <v>103</v>
      </c>
      <c r="D15" s="5">
        <f>VLOOKUP(C15,Lookup!$B$3:$F$225,2,FALSE)</f>
        <v>29</v>
      </c>
      <c r="E15" s="14">
        <f>VLOOKUP(C15,Lookup!$B$3:$F$225,4,FALSE)</f>
        <v>26</v>
      </c>
      <c r="F15" s="5" t="str">
        <f>VLOOKUP(B15,Lookup!$H$3:$I$8,2,FALSE)</f>
        <v>E74C3C</v>
      </c>
      <c r="H15" s="5" t="str">
        <f t="shared" si="0"/>
        <v>fluid~dynamics:29:E74C3C</v>
      </c>
      <c r="I15" s="5" t="str">
        <f t="shared" si="1"/>
        <v>fluid~dynamics:26:E74C3C</v>
      </c>
    </row>
    <row r="16" spans="2:9">
      <c r="B16" s="1">
        <v>1</v>
      </c>
      <c r="C16" s="4" t="s">
        <v>113</v>
      </c>
      <c r="D16" s="5">
        <f>VLOOKUP(C16,Lookup!$B$3:$F$225,2,FALSE)</f>
        <v>24</v>
      </c>
      <c r="E16" s="14">
        <f>VLOOKUP(C16,Lookup!$B$3:$F$225,4,FALSE)</f>
        <v>24</v>
      </c>
      <c r="F16" s="5" t="str">
        <f>VLOOKUP(B16,Lookup!$H$3:$I$8,2,FALSE)</f>
        <v>E74C3C</v>
      </c>
      <c r="H16" s="5" t="str">
        <f t="shared" si="0"/>
        <v>heat~&amp;~mass~transfer:24:E74C3C</v>
      </c>
      <c r="I16" s="5" t="str">
        <f t="shared" si="1"/>
        <v>heat~&amp;~mass~transfer:24:E74C3C</v>
      </c>
    </row>
    <row r="17" spans="2:9">
      <c r="B17" s="1">
        <v>1</v>
      </c>
      <c r="C17" s="4" t="s">
        <v>150</v>
      </c>
      <c r="D17" s="5">
        <f>VLOOKUP(C17,Lookup!$B$3:$F$225,2,FALSE)</f>
        <v>25</v>
      </c>
      <c r="E17" s="14">
        <f>VLOOKUP(C17,Lookup!$B$3:$F$225,4,FALSE)</f>
        <v>27</v>
      </c>
      <c r="F17" s="5" t="str">
        <f>VLOOKUP(B17,Lookup!$H$3:$I$8,2,FALSE)</f>
        <v>E74C3C</v>
      </c>
      <c r="H17" s="5" t="str">
        <f t="shared" si="0"/>
        <v>microsystems:25:E74C3C</v>
      </c>
      <c r="I17" s="5" t="str">
        <f t="shared" si="1"/>
        <v>microsystems:27:E74C3C</v>
      </c>
    </row>
    <row r="18" spans="2:9">
      <c r="B18" s="1">
        <v>1</v>
      </c>
      <c r="C18" s="4" t="s">
        <v>154</v>
      </c>
      <c r="D18" s="5">
        <f>VLOOKUP(C18,Lookup!$B$3:$F$225,2,FALSE)</f>
        <v>24</v>
      </c>
      <c r="E18" s="14">
        <f>VLOOKUP(C18,Lookup!$B$3:$F$225,4,FALSE)</f>
        <v>23</v>
      </c>
      <c r="F18" s="5" t="str">
        <f>VLOOKUP(B18,Lookup!$H$3:$I$8,2,FALSE)</f>
        <v>E74C3C</v>
      </c>
      <c r="H18" s="5" t="str">
        <f t="shared" si="0"/>
        <v>multiphase~flow:24:E74C3C</v>
      </c>
      <c r="I18" s="5" t="str">
        <f t="shared" si="1"/>
        <v>multiphase~flow:23:E74C3C</v>
      </c>
    </row>
    <row r="19" spans="2:9">
      <c r="B19" s="1">
        <v>1</v>
      </c>
      <c r="C19" s="4" t="s">
        <v>177</v>
      </c>
      <c r="D19" s="5">
        <f>VLOOKUP(C19,Lookup!$B$3:$F$225,2,FALSE)</f>
        <v>20</v>
      </c>
      <c r="E19" s="14">
        <f>VLOOKUP(C19,Lookup!$B$3:$F$225,4,FALSE)</f>
        <v>21</v>
      </c>
      <c r="F19" s="5" t="str">
        <f>VLOOKUP(B19,Lookup!$H$3:$I$8,2,FALSE)</f>
        <v>E74C3C</v>
      </c>
      <c r="H19" s="5" t="str">
        <f t="shared" si="0"/>
        <v>pollution:20:E74C3C</v>
      </c>
      <c r="I19" s="5" t="str">
        <f t="shared" si="1"/>
        <v>pollution:21:E74C3C</v>
      </c>
    </row>
    <row r="20" spans="2:9">
      <c r="B20" s="1">
        <v>1</v>
      </c>
      <c r="C20" s="4" t="s">
        <v>179</v>
      </c>
      <c r="D20" s="5">
        <f>VLOOKUP(C20,Lookup!$B$3:$F$225,2,FALSE)</f>
        <v>21</v>
      </c>
      <c r="E20" s="14">
        <f>VLOOKUP(C20,Lookup!$B$3:$F$225,4,FALSE)</f>
        <v>20</v>
      </c>
      <c r="F20" s="5" t="str">
        <f>VLOOKUP(B20,Lookup!$H$3:$I$8,2,FALSE)</f>
        <v>E74C3C</v>
      </c>
      <c r="H20" s="5" t="str">
        <f t="shared" si="0"/>
        <v>power~sys~man,~prot~&amp;~control:21:E74C3C</v>
      </c>
      <c r="I20" s="5" t="str">
        <f t="shared" si="1"/>
        <v>power~sys~man,~prot~&amp;~control:20:E74C3C</v>
      </c>
    </row>
    <row r="21" spans="2:9">
      <c r="B21" s="1">
        <v>1</v>
      </c>
      <c r="C21" s="4" t="s">
        <v>180</v>
      </c>
      <c r="D21" s="5">
        <f>VLOOKUP(C21,Lookup!$B$3:$F$225,2,FALSE)</f>
        <v>20</v>
      </c>
      <c r="E21" s="14">
        <f>VLOOKUP(C21,Lookup!$B$3:$F$225,4,FALSE)</f>
        <v>20</v>
      </c>
      <c r="F21" s="5" t="str">
        <f>VLOOKUP(B21,Lookup!$H$3:$I$8,2,FALSE)</f>
        <v>E74C3C</v>
      </c>
      <c r="H21" s="5" t="str">
        <f t="shared" si="0"/>
        <v>power~systems~plant:20:E74C3C</v>
      </c>
      <c r="I21" s="5" t="str">
        <f t="shared" si="1"/>
        <v>power~systems~plant:20:E74C3C</v>
      </c>
    </row>
    <row r="22" spans="2:9">
      <c r="B22" s="1">
        <v>1</v>
      </c>
      <c r="C22" s="4" t="s">
        <v>190</v>
      </c>
      <c r="D22" s="5">
        <f>VLOOKUP(C22,Lookup!$B$3:$F$225,2,FALSE)</f>
        <v>21</v>
      </c>
      <c r="E22" s="14">
        <f>VLOOKUP(C22,Lookup!$B$3:$F$225,4,FALSE)</f>
        <v>21</v>
      </c>
      <c r="F22" s="5" t="str">
        <f>VLOOKUP(B22,Lookup!$H$3:$I$8,2,FALSE)</f>
        <v>E74C3C</v>
      </c>
      <c r="H22" s="5" t="str">
        <f t="shared" si="0"/>
        <v>rheology:21:E74C3C</v>
      </c>
      <c r="I22" s="5" t="str">
        <f t="shared" si="1"/>
        <v>rheology:21:E74C3C</v>
      </c>
    </row>
    <row r="23" spans="2:9">
      <c r="B23" s="1">
        <v>1</v>
      </c>
      <c r="C23" s="4" t="s">
        <v>194</v>
      </c>
      <c r="D23" s="5">
        <f>VLOOKUP(C23,Lookup!$B$3:$F$225,2,FALSE)</f>
        <v>22</v>
      </c>
      <c r="E23" s="14">
        <f>VLOOKUP(C23,Lookup!$B$3:$F$225,4,FALSE)</f>
        <v>22</v>
      </c>
      <c r="F23" s="5" t="str">
        <f>VLOOKUP(B23,Lookup!$H$3:$I$8,2,FALSE)</f>
        <v>E74C3C</v>
      </c>
      <c r="H23" s="5" t="str">
        <f t="shared" si="0"/>
        <v>separation~processes:22:E74C3C</v>
      </c>
      <c r="I23" s="5" t="str">
        <f t="shared" si="1"/>
        <v>separation~processes:22:E74C3C</v>
      </c>
    </row>
    <row r="24" spans="2:9">
      <c r="B24" s="1">
        <v>1</v>
      </c>
      <c r="C24" s="4" t="s">
        <v>215</v>
      </c>
      <c r="D24" s="5">
        <f>VLOOKUP(C24,Lookup!$B$3:$F$225,2,FALSE)</f>
        <v>21</v>
      </c>
      <c r="E24" s="14">
        <f>VLOOKUP(C24,Lookup!$B$3:$F$225,4,FALSE)</f>
        <v>21</v>
      </c>
      <c r="F24" s="5" t="str">
        <f>VLOOKUP(B24,Lookup!$H$3:$I$8,2,FALSE)</f>
        <v>E74C3C</v>
      </c>
      <c r="H24" s="5" t="str">
        <f t="shared" si="0"/>
        <v>underwater~engineering:21:E74C3C</v>
      </c>
      <c r="I24" s="5" t="str">
        <f t="shared" si="1"/>
        <v>underwater~engineering:21:E74C3C</v>
      </c>
    </row>
    <row r="25" spans="2:9" ht="15.75" thickBot="1">
      <c r="B25" s="3">
        <v>1</v>
      </c>
      <c r="C25" s="8" t="s">
        <v>222</v>
      </c>
      <c r="D25" s="8">
        <f>VLOOKUP(C25,Lookup!$B$3:$F$225,2,FALSE)</f>
        <v>22</v>
      </c>
      <c r="E25" s="19">
        <f>VLOOKUP(C25,Lookup!$B$3:$F$225,4,FALSE)</f>
        <v>23</v>
      </c>
      <c r="F25" s="8" t="str">
        <f>VLOOKUP(B25,Lookup!$H$3:$I$8,2,FALSE)</f>
        <v>E74C3C</v>
      </c>
      <c r="H25" s="5" t="str">
        <f t="shared" si="0"/>
        <v>wind~power:22:E74C3C</v>
      </c>
      <c r="I25" s="5" t="str">
        <f t="shared" si="1"/>
        <v>wind~power:23:E74C3C</v>
      </c>
    </row>
    <row r="26" spans="2:9">
      <c r="B26" s="2">
        <v>2</v>
      </c>
      <c r="C26" s="5" t="s">
        <v>40</v>
      </c>
      <c r="D26" s="5">
        <f>VLOOKUP(C26,Lookup!$B$3:$F$225,2,FALSE)</f>
        <v>21</v>
      </c>
      <c r="E26" s="14">
        <f>VLOOKUP(C26,Lookup!$B$3:$F$225,4,FALSE)</f>
        <v>22</v>
      </c>
      <c r="F26" s="5" t="str">
        <f>VLOOKUP(B26,Lookup!$H$3:$I$8,2,FALSE)</f>
        <v>9B59B6</v>
      </c>
      <c r="H26" s="5" t="str">
        <f t="shared" si="0"/>
        <v>biochemical~engineering:21:9B59B6</v>
      </c>
      <c r="I26" s="5" t="str">
        <f t="shared" si="1"/>
        <v>biochemical~engineering:22:9B59B6</v>
      </c>
    </row>
    <row r="27" spans="2:9">
      <c r="B27" s="2">
        <v>2</v>
      </c>
      <c r="C27" s="4" t="s">
        <v>44</v>
      </c>
      <c r="D27" s="5">
        <f>VLOOKUP(C27,Lookup!$B$3:$F$225,2,FALSE)</f>
        <v>23</v>
      </c>
      <c r="E27" s="14">
        <f>VLOOKUP(C27,Lookup!$B$3:$F$225,4,FALSE)</f>
        <v>23</v>
      </c>
      <c r="F27" s="5" t="str">
        <f>VLOOKUP(B27,Lookup!$H$3:$I$8,2,FALSE)</f>
        <v>9B59B6</v>
      </c>
      <c r="H27" s="5" t="str">
        <f t="shared" si="0"/>
        <v>bioprocess~engineering:23:9B59B6</v>
      </c>
      <c r="I27" s="5" t="str">
        <f t="shared" si="1"/>
        <v>bioprocess~engineering:23:9B59B6</v>
      </c>
    </row>
    <row r="28" spans="2:9">
      <c r="B28" s="2">
        <v>2</v>
      </c>
      <c r="C28" s="4" t="s">
        <v>76</v>
      </c>
      <c r="D28" s="5">
        <f>VLOOKUP(C28,Lookup!$B$3:$F$225,2,FALSE)</f>
        <v>28</v>
      </c>
      <c r="E28" s="14">
        <f>VLOOKUP(C28,Lookup!$B$3:$F$225,4,FALSE)</f>
        <v>31</v>
      </c>
      <c r="F28" s="5" t="str">
        <f>VLOOKUP(B28,Lookup!$H$3:$I$8,2,FALSE)</f>
        <v>9B59B6</v>
      </c>
      <c r="H28" s="5" t="str">
        <f t="shared" si="0"/>
        <v>design~of~process~systems:28:9B59B6</v>
      </c>
      <c r="I28" s="5" t="str">
        <f t="shared" si="1"/>
        <v>design~of~process~systems:31:9B59B6</v>
      </c>
    </row>
    <row r="29" spans="2:9">
      <c r="B29" s="2">
        <v>2</v>
      </c>
      <c r="C29" s="4" t="s">
        <v>104</v>
      </c>
      <c r="D29" s="5">
        <f>VLOOKUP(C29,Lookup!$B$3:$F$225,2,FALSE)</f>
        <v>20</v>
      </c>
      <c r="E29" s="14">
        <f>VLOOKUP(C29,Lookup!$B$3:$F$225,4,FALSE)</f>
        <v>21</v>
      </c>
      <c r="F29" s="5" t="str">
        <f>VLOOKUP(B29,Lookup!$H$3:$I$8,2,FALSE)</f>
        <v>9B59B6</v>
      </c>
      <c r="H29" s="5" t="str">
        <f t="shared" si="0"/>
        <v>food~processing:20:9B59B6</v>
      </c>
      <c r="I29" s="5" t="str">
        <f t="shared" si="1"/>
        <v>food~processing:21:9B59B6</v>
      </c>
    </row>
    <row r="30" spans="2:9">
      <c r="B30" s="2">
        <v>2</v>
      </c>
      <c r="C30" s="4" t="s">
        <v>105</v>
      </c>
      <c r="D30" s="5">
        <f>VLOOKUP(C30,Lookup!$B$3:$F$225,2,FALSE)</f>
        <v>20</v>
      </c>
      <c r="E30" s="14">
        <f>VLOOKUP(C30,Lookup!$B$3:$F$225,4,FALSE)</f>
        <v>21</v>
      </c>
      <c r="F30" s="5" t="str">
        <f>VLOOKUP(B30,Lookup!$H$3:$I$8,2,FALSE)</f>
        <v>9B59B6</v>
      </c>
      <c r="H30" s="5" t="str">
        <f t="shared" si="0"/>
        <v>food~structure/composition:20:9B59B6</v>
      </c>
      <c r="I30" s="5" t="str">
        <f t="shared" si="1"/>
        <v>food~structure/composition:21:9B59B6</v>
      </c>
    </row>
    <row r="31" spans="2:9">
      <c r="B31" s="2">
        <v>2</v>
      </c>
      <c r="C31" s="4" t="s">
        <v>122</v>
      </c>
      <c r="D31" s="5">
        <f>VLOOKUP(C31,Lookup!$B$3:$F$225,2,FALSE)</f>
        <v>21</v>
      </c>
      <c r="E31" s="14">
        <f>VLOOKUP(C31,Lookup!$B$3:$F$225,4,FALSE)</f>
        <v>21</v>
      </c>
      <c r="F31" s="5" t="str">
        <f>VLOOKUP(B31,Lookup!$H$3:$I$8,2,FALSE)</f>
        <v>9B59B6</v>
      </c>
      <c r="H31" s="5" t="str">
        <f t="shared" si="0"/>
        <v>intelligent~&amp;~expert~systems:21:9B59B6</v>
      </c>
      <c r="I31" s="5" t="str">
        <f t="shared" si="1"/>
        <v>intelligent~&amp;~expert~systems:21:9B59B6</v>
      </c>
    </row>
    <row r="32" spans="2:9">
      <c r="B32" s="2">
        <v>2</v>
      </c>
      <c r="C32" s="4" t="s">
        <v>131</v>
      </c>
      <c r="D32" s="5">
        <f>VLOOKUP(C32,Lookup!$B$3:$F$225,2,FALSE)</f>
        <v>20</v>
      </c>
      <c r="E32" s="14">
        <f>VLOOKUP(C32,Lookup!$B$3:$F$225,4,FALSE)</f>
        <v>21</v>
      </c>
      <c r="F32" s="5" t="str">
        <f>VLOOKUP(B32,Lookup!$H$3:$I$8,2,FALSE)</f>
        <v>9B59B6</v>
      </c>
      <c r="H32" s="5" t="str">
        <f t="shared" si="0"/>
        <v>macro-molecular~delivery:20:9B59B6</v>
      </c>
      <c r="I32" s="5" t="str">
        <f t="shared" si="1"/>
        <v>macro-molecular~delivery:21:9B59B6</v>
      </c>
    </row>
    <row r="33" spans="2:9">
      <c r="B33" s="2">
        <v>2</v>
      </c>
      <c r="C33" s="4" t="s">
        <v>136</v>
      </c>
      <c r="D33" s="5">
        <f>VLOOKUP(C33,Lookup!$B$3:$F$225,2,FALSE)</f>
        <v>29</v>
      </c>
      <c r="E33" s="14">
        <f>VLOOKUP(C33,Lookup!$B$3:$F$225,4,FALSE)</f>
        <v>34</v>
      </c>
      <c r="F33" s="5" t="str">
        <f>VLOOKUP(B33,Lookup!$H$3:$I$8,2,FALSE)</f>
        <v>9B59B6</v>
      </c>
      <c r="H33" s="5" t="str">
        <f t="shared" si="0"/>
        <v>manufact.~enterprise~ops&amp;~mgmt:29:9B59B6</v>
      </c>
      <c r="I33" s="5" t="str">
        <f t="shared" si="1"/>
        <v>manufact.~enterprise~ops&amp;~mgmt:34:9B59B6</v>
      </c>
    </row>
    <row r="34" spans="2:9">
      <c r="B34" s="2">
        <v>2</v>
      </c>
      <c r="C34" s="4" t="s">
        <v>137</v>
      </c>
      <c r="D34" s="5">
        <f>VLOOKUP(C34,Lookup!$B$3:$F$225,2,FALSE)</f>
        <v>49</v>
      </c>
      <c r="E34" s="14">
        <f>VLOOKUP(C34,Lookup!$B$3:$F$225,4,FALSE)</f>
        <v>51</v>
      </c>
      <c r="F34" s="5" t="str">
        <f>VLOOKUP(B34,Lookup!$H$3:$I$8,2,FALSE)</f>
        <v>9B59B6</v>
      </c>
      <c r="H34" s="5" t="str">
        <f t="shared" si="0"/>
        <v>manufacturing~machine~&amp;~plant:49:9B59B6</v>
      </c>
      <c r="I34" s="5" t="str">
        <f t="shared" si="1"/>
        <v>manufacturing~machine~&amp;~plant:51:9B59B6</v>
      </c>
    </row>
    <row r="35" spans="2:9">
      <c r="B35" s="2">
        <v>2</v>
      </c>
      <c r="C35" s="4" t="s">
        <v>169</v>
      </c>
      <c r="D35" s="5">
        <f>VLOOKUP(C35,Lookup!$B$3:$F$225,2,FALSE)</f>
        <v>24</v>
      </c>
      <c r="E35" s="14">
        <f>VLOOKUP(C35,Lookup!$B$3:$F$225,4,FALSE)</f>
        <v>24</v>
      </c>
      <c r="F35" s="5" t="str">
        <f>VLOOKUP(B35,Lookup!$H$3:$I$8,2,FALSE)</f>
        <v>9B59B6</v>
      </c>
      <c r="H35" s="5" t="str">
        <f t="shared" si="0"/>
        <v>particle~technology:24:9B59B6</v>
      </c>
      <c r="I35" s="5" t="str">
        <f t="shared" si="1"/>
        <v>particle~technology:24:9B59B6</v>
      </c>
    </row>
    <row r="36" spans="2:9" ht="15.75" thickBot="1">
      <c r="B36" s="3">
        <v>2</v>
      </c>
      <c r="C36" s="8" t="s">
        <v>182</v>
      </c>
      <c r="D36" s="8">
        <f>VLOOKUP(C36,Lookup!$B$3:$F$225,2,FALSE)</f>
        <v>20</v>
      </c>
      <c r="E36" s="19">
        <f>VLOOKUP(C36,Lookup!$B$3:$F$225,4,FALSE)</f>
        <v>20</v>
      </c>
      <c r="F36" s="8" t="str">
        <f>VLOOKUP(B36,Lookup!$H$3:$I$8,2,FALSE)</f>
        <v>9B59B6</v>
      </c>
      <c r="H36" s="5" t="str">
        <f t="shared" si="0"/>
        <v>protein~engineering:20:9B59B6</v>
      </c>
      <c r="I36" s="5" t="str">
        <f t="shared" si="1"/>
        <v>protein~engineering:20:9B59B6</v>
      </c>
    </row>
    <row r="37" spans="2:9">
      <c r="B37" s="2">
        <v>3</v>
      </c>
      <c r="C37" s="5" t="s">
        <v>37</v>
      </c>
      <c r="D37" s="5">
        <f>VLOOKUP(C37,Lookup!$B$3:$F$225,2,FALSE)</f>
        <v>21</v>
      </c>
      <c r="E37" s="14">
        <f>VLOOKUP(C37,Lookup!$B$3:$F$225,4,FALSE)</f>
        <v>22</v>
      </c>
      <c r="F37" s="5" t="str">
        <f>VLOOKUP(B37,Lookup!$H$3:$I$8,2,FALSE)</f>
        <v>2980B9</v>
      </c>
      <c r="H37" s="5" t="str">
        <f t="shared" si="0"/>
        <v>asymmetric~chemistry:21:2980B9</v>
      </c>
      <c r="I37" s="5" t="str">
        <f t="shared" si="1"/>
        <v>asymmetric~chemistry:22:2980B9</v>
      </c>
    </row>
    <row r="38" spans="2:9">
      <c r="B38" s="2">
        <v>3</v>
      </c>
      <c r="C38" s="4" t="s">
        <v>46</v>
      </c>
      <c r="D38" s="5">
        <f>VLOOKUP(C38,Lookup!$B$3:$F$225,2,FALSE)</f>
        <v>20</v>
      </c>
      <c r="E38" s="14">
        <f>VLOOKUP(C38,Lookup!$B$3:$F$225,4,FALSE)</f>
        <v>20</v>
      </c>
      <c r="F38" s="5" t="str">
        <f>VLOOKUP(B38,Lookup!$H$3:$I$8,2,FALSE)</f>
        <v>2980B9</v>
      </c>
      <c r="H38" s="5" t="str">
        <f t="shared" si="0"/>
        <v>carbohydrate~chemistry:20:2980B9</v>
      </c>
      <c r="I38" s="5" t="str">
        <f t="shared" si="1"/>
        <v>carbohydrate~chemistry:20:2980B9</v>
      </c>
    </row>
    <row r="39" spans="2:9">
      <c r="B39" s="2">
        <v>3</v>
      </c>
      <c r="C39" s="4" t="s">
        <v>48</v>
      </c>
      <c r="D39" s="5">
        <f>VLOOKUP(C39,Lookup!$B$3:$F$225,2,FALSE)</f>
        <v>38</v>
      </c>
      <c r="E39" s="14">
        <f>VLOOKUP(C39,Lookup!$B$3:$F$225,4,FALSE)</f>
        <v>33</v>
      </c>
      <c r="F39" s="5" t="str">
        <f>VLOOKUP(B39,Lookup!$H$3:$I$8,2,FALSE)</f>
        <v>2980B9</v>
      </c>
      <c r="H39" s="5" t="str">
        <f t="shared" si="0"/>
        <v>catalysis~&amp;~applied~catalysis:38:2980B9</v>
      </c>
      <c r="I39" s="5" t="str">
        <f t="shared" si="1"/>
        <v>catalysis~&amp;~applied~catalysis:33:2980B9</v>
      </c>
    </row>
    <row r="40" spans="2:9">
      <c r="B40" s="2">
        <v>3</v>
      </c>
      <c r="C40" s="4" t="s">
        <v>49</v>
      </c>
      <c r="D40" s="5">
        <f>VLOOKUP(C40,Lookup!$B$3:$F$225,2,FALSE)</f>
        <v>28</v>
      </c>
      <c r="E40" s="14">
        <f>VLOOKUP(C40,Lookup!$B$3:$F$225,4,FALSE)</f>
        <v>27</v>
      </c>
      <c r="F40" s="5" t="str">
        <f>VLOOKUP(B40,Lookup!$H$3:$I$8,2,FALSE)</f>
        <v>2980B9</v>
      </c>
      <c r="H40" s="5" t="str">
        <f t="shared" si="0"/>
        <v>chemical~structure:28:2980B9</v>
      </c>
      <c r="I40" s="5" t="str">
        <f t="shared" si="1"/>
        <v>chemical~structure:27:2980B9</v>
      </c>
    </row>
    <row r="41" spans="2:9">
      <c r="B41" s="2">
        <v>3</v>
      </c>
      <c r="C41" s="4" t="s">
        <v>50</v>
      </c>
      <c r="D41" s="5">
        <f>VLOOKUP(C41,Lookup!$B$3:$F$225,2,FALSE)</f>
        <v>30</v>
      </c>
      <c r="E41" s="14">
        <f>VLOOKUP(C41,Lookup!$B$3:$F$225,4,FALSE)</f>
        <v>32</v>
      </c>
      <c r="F41" s="5" t="str">
        <f>VLOOKUP(B41,Lookup!$H$3:$I$8,2,FALSE)</f>
        <v>2980B9</v>
      </c>
      <c r="H41" s="5" t="str">
        <f t="shared" si="0"/>
        <v>chemical~synthetic~methodology:30:2980B9</v>
      </c>
      <c r="I41" s="5" t="str">
        <f t="shared" si="1"/>
        <v>chemical~synthetic~methodology:32:2980B9</v>
      </c>
    </row>
    <row r="42" spans="2:9">
      <c r="B42" s="2">
        <v>3</v>
      </c>
      <c r="C42" s="4" t="s">
        <v>53</v>
      </c>
      <c r="D42" s="5">
        <f>VLOOKUP(C42,Lookup!$B$3:$F$225,2,FALSE)</f>
        <v>25</v>
      </c>
      <c r="E42" s="14">
        <f>VLOOKUP(C42,Lookup!$B$3:$F$225,4,FALSE)</f>
        <v>23</v>
      </c>
      <c r="F42" s="5" t="str">
        <f>VLOOKUP(B42,Lookup!$H$3:$I$8,2,FALSE)</f>
        <v>2980B9</v>
      </c>
      <c r="H42" s="5" t="str">
        <f t="shared" si="0"/>
        <v>co-ordination~chemistry:25:2980B9</v>
      </c>
      <c r="I42" s="5" t="str">
        <f t="shared" si="1"/>
        <v>co-ordination~chemistry:23:2980B9</v>
      </c>
    </row>
    <row r="43" spans="2:9">
      <c r="B43" s="2">
        <v>3</v>
      </c>
      <c r="C43" s="4" t="s">
        <v>90</v>
      </c>
      <c r="D43" s="5">
        <f>VLOOKUP(C43,Lookup!$B$3:$F$225,2,FALSE)</f>
        <v>24</v>
      </c>
      <c r="E43" s="14">
        <f>VLOOKUP(C43,Lookup!$B$3:$F$225,4,FALSE)</f>
        <v>24</v>
      </c>
      <c r="F43" s="5" t="str">
        <f>VLOOKUP(B43,Lookup!$H$3:$I$8,2,FALSE)</f>
        <v>2980B9</v>
      </c>
      <c r="H43" s="5" t="str">
        <f t="shared" si="0"/>
        <v>electrochemical~science~&amp;~eng.:24:2980B9</v>
      </c>
      <c r="I43" s="5" t="str">
        <f t="shared" si="1"/>
        <v>electrochemical~science~&amp;~eng.:24:2980B9</v>
      </c>
    </row>
    <row r="44" spans="2:9">
      <c r="B44" s="2">
        <v>3</v>
      </c>
      <c r="C44" s="4" t="s">
        <v>91</v>
      </c>
      <c r="D44" s="5">
        <f>VLOOKUP(C44,Lookup!$B$3:$F$225,2,FALSE)</f>
        <v>20</v>
      </c>
      <c r="E44" s="14">
        <f>VLOOKUP(C44,Lookup!$B$3:$F$225,4,FALSE)</f>
        <v>21</v>
      </c>
      <c r="F44" s="5" t="str">
        <f>VLOOKUP(B44,Lookup!$H$3:$I$8,2,FALSE)</f>
        <v>2980B9</v>
      </c>
      <c r="H44" s="5" t="str">
        <f t="shared" si="0"/>
        <v>electromagnetics:20:2980B9</v>
      </c>
      <c r="I44" s="5" t="str">
        <f t="shared" si="1"/>
        <v>electromagnetics:21:2980B9</v>
      </c>
    </row>
    <row r="45" spans="2:9">
      <c r="B45" s="2">
        <v>3</v>
      </c>
      <c r="C45" s="4" t="s">
        <v>102</v>
      </c>
      <c r="D45" s="5">
        <f>VLOOKUP(C45,Lookup!$B$3:$F$225,2,FALSE)</f>
        <v>20</v>
      </c>
      <c r="E45" s="14">
        <f>VLOOKUP(C45,Lookup!$B$3:$F$225,4,FALSE)</f>
        <v>20</v>
      </c>
      <c r="F45" s="5" t="str">
        <f>VLOOKUP(B45,Lookup!$H$3:$I$8,2,FALSE)</f>
        <v>2980B9</v>
      </c>
      <c r="H45" s="5" t="str">
        <f t="shared" si="0"/>
        <v>evolution~&amp;~populations:20:2980B9</v>
      </c>
      <c r="I45" s="5" t="str">
        <f t="shared" si="1"/>
        <v>evolution~&amp;~populations:20:2980B9</v>
      </c>
    </row>
    <row r="46" spans="2:9">
      <c r="B46" s="2">
        <v>3</v>
      </c>
      <c r="C46" s="4" t="s">
        <v>109</v>
      </c>
      <c r="D46" s="5">
        <f>VLOOKUP(C46,Lookup!$B$3:$F$225,2,FALSE)</f>
        <v>26</v>
      </c>
      <c r="E46" s="14">
        <f>VLOOKUP(C46,Lookup!$B$3:$F$225,4,FALSE)</f>
        <v>25</v>
      </c>
      <c r="F46" s="5" t="str">
        <f>VLOOKUP(B46,Lookup!$H$3:$I$8,2,FALSE)</f>
        <v>2980B9</v>
      </c>
      <c r="H46" s="5" t="str">
        <f t="shared" si="0"/>
        <v>gas~&amp;~solution~phase~reactions:26:2980B9</v>
      </c>
      <c r="I46" s="5" t="str">
        <f t="shared" si="1"/>
        <v>gas~&amp;~solution~phase~reactions:25:2980B9</v>
      </c>
    </row>
    <row r="47" spans="2:9">
      <c r="B47" s="2">
        <v>3</v>
      </c>
      <c r="C47" s="4" t="s">
        <v>139</v>
      </c>
      <c r="D47" s="5">
        <f>VLOOKUP(C47,Lookup!$B$3:$F$225,2,FALSE)</f>
        <v>60</v>
      </c>
      <c r="E47" s="14">
        <f>VLOOKUP(C47,Lookup!$B$3:$F$225,4,FALSE)</f>
        <v>60</v>
      </c>
      <c r="F47" s="5" t="str">
        <f>VLOOKUP(B47,Lookup!$H$3:$I$8,2,FALSE)</f>
        <v>2980B9</v>
      </c>
      <c r="H47" s="5" t="str">
        <f t="shared" si="0"/>
        <v>materials~characterisation:60:2980B9</v>
      </c>
      <c r="I47" s="5" t="str">
        <f t="shared" si="1"/>
        <v>materials~characterisation:60:2980B9</v>
      </c>
    </row>
    <row r="48" spans="2:9">
      <c r="B48" s="2">
        <v>3</v>
      </c>
      <c r="C48" s="4" t="s">
        <v>140</v>
      </c>
      <c r="D48" s="5">
        <f>VLOOKUP(C48,Lookup!$B$3:$F$225,2,FALSE)</f>
        <v>36</v>
      </c>
      <c r="E48" s="14">
        <f>VLOOKUP(C48,Lookup!$B$3:$F$225,4,FALSE)</f>
        <v>43</v>
      </c>
      <c r="F48" s="5" t="str">
        <f>VLOOKUP(B48,Lookup!$H$3:$I$8,2,FALSE)</f>
        <v>2980B9</v>
      </c>
      <c r="H48" s="5" t="str">
        <f t="shared" si="0"/>
        <v>materials~processing:36:2980B9</v>
      </c>
      <c r="I48" s="5" t="str">
        <f t="shared" si="1"/>
        <v>materials~processing:43:2980B9</v>
      </c>
    </row>
    <row r="49" spans="2:9">
      <c r="B49" s="2">
        <v>3</v>
      </c>
      <c r="C49" s="4" t="s">
        <v>141</v>
      </c>
      <c r="D49" s="5">
        <f>VLOOKUP(C49,Lookup!$B$3:$F$225,2,FALSE)</f>
        <v>60</v>
      </c>
      <c r="E49" s="14">
        <f>VLOOKUP(C49,Lookup!$B$3:$F$225,4,FALSE)</f>
        <v>55</v>
      </c>
      <c r="F49" s="5" t="str">
        <f>VLOOKUP(B49,Lookup!$H$3:$I$8,2,FALSE)</f>
        <v>2980B9</v>
      </c>
      <c r="H49" s="5" t="str">
        <f t="shared" si="0"/>
        <v>materials~synthesis~&amp;~growth:60:2980B9</v>
      </c>
      <c r="I49" s="5" t="str">
        <f t="shared" si="1"/>
        <v>materials~synthesis~&amp;~growth:55:2980B9</v>
      </c>
    </row>
    <row r="50" spans="2:9">
      <c r="B50" s="2">
        <v>3</v>
      </c>
      <c r="C50" s="4" t="s">
        <v>171</v>
      </c>
      <c r="D50" s="5">
        <f>VLOOKUP(C50,Lookup!$B$3:$F$225,2,FALSE)</f>
        <v>24</v>
      </c>
      <c r="E50" s="14">
        <f>VLOOKUP(C50,Lookup!$B$3:$F$225,4,FALSE)</f>
        <v>22</v>
      </c>
      <c r="F50" s="5" t="str">
        <f>VLOOKUP(B50,Lookup!$H$3:$I$8,2,FALSE)</f>
        <v>2980B9</v>
      </c>
      <c r="H50" s="5" t="str">
        <f t="shared" si="0"/>
        <v>physical~organic~chemistry:24:2980B9</v>
      </c>
      <c r="I50" s="5" t="str">
        <f t="shared" si="1"/>
        <v>physical~organic~chemistry:22:2980B9</v>
      </c>
    </row>
    <row r="51" spans="2:9">
      <c r="B51" s="2">
        <v>3</v>
      </c>
      <c r="C51" s="4" t="s">
        <v>172</v>
      </c>
      <c r="D51" s="5">
        <f>VLOOKUP(C51,Lookup!$B$3:$F$225,2,FALSE)</f>
        <v>20</v>
      </c>
      <c r="E51" s="14">
        <f>VLOOKUP(C51,Lookup!$B$3:$F$225,4,FALSE)</f>
        <v>20</v>
      </c>
      <c r="F51" s="5" t="str">
        <f>VLOOKUP(B51,Lookup!$H$3:$I$8,2,FALSE)</f>
        <v>2980B9</v>
      </c>
      <c r="H51" s="5" t="str">
        <f t="shared" si="0"/>
        <v>plant~physiology:20:2980B9</v>
      </c>
      <c r="I51" s="5" t="str">
        <f t="shared" si="1"/>
        <v>plant~physiology:20:2980B9</v>
      </c>
    </row>
    <row r="52" spans="2:9">
      <c r="B52" s="2">
        <v>3</v>
      </c>
      <c r="C52" s="4" t="s">
        <v>173</v>
      </c>
      <c r="D52" s="5">
        <f>VLOOKUP(C52,Lookup!$B$3:$F$225,2,FALSE)</f>
        <v>20</v>
      </c>
      <c r="E52" s="14">
        <f>VLOOKUP(C52,Lookup!$B$3:$F$225,4,FALSE)</f>
        <v>20</v>
      </c>
      <c r="F52" s="5" t="str">
        <f>VLOOKUP(B52,Lookup!$H$3:$I$8,2,FALSE)</f>
        <v>2980B9</v>
      </c>
      <c r="H52" s="5" t="str">
        <f t="shared" si="0"/>
        <v>plant~responses~to~environment:20:2980B9</v>
      </c>
      <c r="I52" s="5" t="str">
        <f t="shared" si="1"/>
        <v>plant~responses~to~environment:20:2980B9</v>
      </c>
    </row>
    <row r="53" spans="2:9">
      <c r="B53" s="2">
        <v>3</v>
      </c>
      <c r="C53" s="4" t="s">
        <v>186</v>
      </c>
      <c r="D53" s="5">
        <f>VLOOKUP(C53,Lookup!$B$3:$F$225,2,FALSE)</f>
        <v>23</v>
      </c>
      <c r="E53" s="14">
        <f>VLOOKUP(C53,Lookup!$B$3:$F$225,4,FALSE)</f>
        <v>22</v>
      </c>
      <c r="F53" s="5" t="str">
        <f>VLOOKUP(B53,Lookup!$H$3:$I$8,2,FALSE)</f>
        <v>2980B9</v>
      </c>
      <c r="H53" s="5" t="str">
        <f t="shared" si="0"/>
        <v>reactor~engineering:23:2980B9</v>
      </c>
      <c r="I53" s="5" t="str">
        <f t="shared" si="1"/>
        <v>reactor~engineering:22:2980B9</v>
      </c>
    </row>
    <row r="54" spans="2:9" ht="15.75" thickBot="1">
      <c r="B54" s="3">
        <v>3</v>
      </c>
      <c r="C54" s="8" t="s">
        <v>206</v>
      </c>
      <c r="D54" s="8">
        <f>VLOOKUP(C54,Lookup!$B$3:$F$225,2,FALSE)</f>
        <v>25</v>
      </c>
      <c r="E54" s="19">
        <f>VLOOKUP(C54,Lookup!$B$3:$F$225,4,FALSE)</f>
        <v>24</v>
      </c>
      <c r="F54" s="8" t="str">
        <f>VLOOKUP(B54,Lookup!$H$3:$I$8,2,FALSE)</f>
        <v>2980B9</v>
      </c>
      <c r="H54" s="5" t="str">
        <f t="shared" si="0"/>
        <v>surfaces~&amp;~interfaces:25:2980B9</v>
      </c>
      <c r="I54" s="5" t="str">
        <f t="shared" si="1"/>
        <v>surfaces~&amp;~interfaces:24:2980B9</v>
      </c>
    </row>
    <row r="55" spans="2:9">
      <c r="B55" s="2">
        <v>4</v>
      </c>
      <c r="C55" s="5" t="s">
        <v>47</v>
      </c>
      <c r="D55" s="5">
        <f>VLOOKUP(C55,Lookup!$B$3:$F$225,2,FALSE)</f>
        <v>25</v>
      </c>
      <c r="E55" s="14">
        <f>VLOOKUP(C55,Lookup!$B$3:$F$225,4,FALSE)</f>
        <v>24</v>
      </c>
      <c r="F55" s="5" t="str">
        <f>VLOOKUP(B55,Lookup!$H$3:$I$8,2,FALSE)</f>
        <v>2ECC71</v>
      </c>
      <c r="H55" s="5" t="str">
        <f t="shared" si="0"/>
        <v>carbon~capture~&amp;~storage:25:2ECC71</v>
      </c>
      <c r="I55" s="5" t="str">
        <f t="shared" si="1"/>
        <v>carbon~capture~&amp;~storage:24:2ECC71</v>
      </c>
    </row>
    <row r="56" spans="2:9">
      <c r="B56" s="2">
        <v>4</v>
      </c>
      <c r="C56" s="4" t="s">
        <v>80</v>
      </c>
      <c r="D56" s="5">
        <f>VLOOKUP(C56,Lookup!$B$3:$F$225,2,FALSE)</f>
        <v>20</v>
      </c>
      <c r="E56" s="14">
        <f>VLOOKUP(C56,Lookup!$B$3:$F$225,4,FALSE)</f>
        <v>20</v>
      </c>
      <c r="F56" s="5" t="str">
        <f>VLOOKUP(B56,Lookup!$H$3:$I$8,2,FALSE)</f>
        <v>2ECC71</v>
      </c>
      <c r="H56" s="5" t="str">
        <f t="shared" si="0"/>
        <v>diamond~light~source:20:2ECC71</v>
      </c>
      <c r="I56" s="5" t="str">
        <f t="shared" si="1"/>
        <v>diamond~light~source:20:2ECC71</v>
      </c>
    </row>
    <row r="57" spans="2:9">
      <c r="B57" s="2">
        <v>4</v>
      </c>
      <c r="C57" s="4" t="s">
        <v>97</v>
      </c>
      <c r="D57" s="5">
        <f>VLOOKUP(C57,Lookup!$B$3:$F$225,2,FALSE)</f>
        <v>29</v>
      </c>
      <c r="E57" s="14">
        <f>VLOOKUP(C57,Lookup!$B$3:$F$225,4,FALSE)</f>
        <v>28</v>
      </c>
      <c r="F57" s="5" t="str">
        <f>VLOOKUP(B57,Lookup!$H$3:$I$8,2,FALSE)</f>
        <v>2ECC71</v>
      </c>
      <c r="H57" s="5" t="str">
        <f t="shared" si="0"/>
        <v>energy~storage:29:2ECC71</v>
      </c>
      <c r="I57" s="5" t="str">
        <f t="shared" si="1"/>
        <v>energy~storage:28:2ECC71</v>
      </c>
    </row>
    <row r="58" spans="2:9">
      <c r="B58" s="2">
        <v>4</v>
      </c>
      <c r="C58" s="4" t="s">
        <v>98</v>
      </c>
      <c r="D58" s="5">
        <f>VLOOKUP(C58,Lookup!$B$3:$F$225,2,FALSE)</f>
        <v>24</v>
      </c>
      <c r="E58" s="14">
        <f>VLOOKUP(C58,Lookup!$B$3:$F$225,4,FALSE)</f>
        <v>24</v>
      </c>
      <c r="F58" s="5" t="str">
        <f>VLOOKUP(B58,Lookup!$H$3:$I$8,2,FALSE)</f>
        <v>2ECC71</v>
      </c>
      <c r="H58" s="5" t="str">
        <f t="shared" si="0"/>
        <v>eng.~dynamics~&amp;~tribology:24:2ECC71</v>
      </c>
      <c r="I58" s="5" t="str">
        <f t="shared" si="1"/>
        <v>eng.~dynamics~&amp;~tribology:24:2ECC71</v>
      </c>
    </row>
    <row r="59" spans="2:9">
      <c r="B59" s="2">
        <v>4</v>
      </c>
      <c r="C59" s="4" t="s">
        <v>106</v>
      </c>
      <c r="D59" s="5">
        <f>VLOOKUP(C59,Lookup!$B$3:$F$225,2,FALSE)</f>
        <v>24</v>
      </c>
      <c r="E59" s="14">
        <f>VLOOKUP(C59,Lookup!$B$3:$F$225,4,FALSE)</f>
        <v>25</v>
      </c>
      <c r="F59" s="5" t="str">
        <f>VLOOKUP(B59,Lookup!$H$3:$I$8,2,FALSE)</f>
        <v>2ECC71</v>
      </c>
      <c r="H59" s="5" t="str">
        <f t="shared" si="0"/>
        <v>fuel~cell~technologies:24:2ECC71</v>
      </c>
      <c r="I59" s="5" t="str">
        <f t="shared" si="1"/>
        <v>fuel~cell~technologies:25:2ECC71</v>
      </c>
    </row>
    <row r="60" spans="2:9">
      <c r="B60" s="2">
        <v>4</v>
      </c>
      <c r="C60" s="4" t="s">
        <v>121</v>
      </c>
      <c r="D60" s="5">
        <f>VLOOKUP(C60,Lookup!$B$3:$F$225,2,FALSE)</f>
        <v>29</v>
      </c>
      <c r="E60" s="14">
        <f>VLOOKUP(C60,Lookup!$B$3:$F$225,4,FALSE)</f>
        <v>28</v>
      </c>
      <c r="F60" s="5" t="str">
        <f>VLOOKUP(B60,Lookup!$H$3:$I$8,2,FALSE)</f>
        <v>2ECC71</v>
      </c>
      <c r="H60" s="5" t="str">
        <f t="shared" si="0"/>
        <v>instrumentation~eng.~&amp;~dev.:29:2ECC71</v>
      </c>
      <c r="I60" s="5" t="str">
        <f t="shared" si="1"/>
        <v>instrumentation~eng.~&amp;~dev.:28:2ECC71</v>
      </c>
    </row>
    <row r="61" spans="2:9">
      <c r="B61" s="2">
        <v>4</v>
      </c>
      <c r="C61" s="4" t="s">
        <v>142</v>
      </c>
      <c r="D61" s="5">
        <f>VLOOKUP(C61,Lookup!$B$3:$F$225,2,FALSE)</f>
        <v>28</v>
      </c>
      <c r="E61" s="14">
        <f>VLOOKUP(C61,Lookup!$B$3:$F$225,4,FALSE)</f>
        <v>31</v>
      </c>
      <c r="F61" s="5" t="str">
        <f>VLOOKUP(B61,Lookup!$H$3:$I$8,2,FALSE)</f>
        <v>2ECC71</v>
      </c>
      <c r="H61" s="5" t="str">
        <f t="shared" si="0"/>
        <v>materials~testing~&amp;~eng.:28:2ECC71</v>
      </c>
      <c r="I61" s="5" t="str">
        <f t="shared" si="1"/>
        <v>materials~testing~&amp;~eng.:31:2ECC71</v>
      </c>
    </row>
    <row r="62" spans="2:9">
      <c r="B62" s="2">
        <v>4</v>
      </c>
      <c r="C62" s="4" t="s">
        <v>146</v>
      </c>
      <c r="D62" s="5">
        <f>VLOOKUP(C62,Lookup!$B$3:$F$225,2,FALSE)</f>
        <v>20</v>
      </c>
      <c r="E62" s="14">
        <f>VLOOKUP(C62,Lookup!$B$3:$F$225,4,FALSE)</f>
        <v>20</v>
      </c>
      <c r="F62" s="5" t="str">
        <f>VLOOKUP(B62,Lookup!$H$3:$I$8,2,FALSE)</f>
        <v>2ECC71</v>
      </c>
      <c r="H62" s="5" t="str">
        <f t="shared" si="0"/>
        <v>mech.~&amp;~fluid~power~transmiss.:20:2ECC71</v>
      </c>
      <c r="I62" s="5" t="str">
        <f t="shared" si="1"/>
        <v>mech.~&amp;~fluid~power~transmiss.:20:2ECC71</v>
      </c>
    </row>
    <row r="63" spans="2:9" ht="15.75" thickBot="1">
      <c r="B63" s="3">
        <v>4</v>
      </c>
      <c r="C63" s="8" t="s">
        <v>162</v>
      </c>
      <c r="D63" s="8">
        <f>VLOOKUP(C63,Lookup!$B$3:$F$225,2,FALSE)</f>
        <v>20</v>
      </c>
      <c r="E63" s="19">
        <f>VLOOKUP(C63,Lookup!$B$3:$F$225,4,FALSE)</f>
        <v>20</v>
      </c>
      <c r="F63" s="8" t="str">
        <f>VLOOKUP(B63,Lookup!$H$3:$I$8,2,FALSE)</f>
        <v>2ECC71</v>
      </c>
      <c r="H63" s="5" t="str">
        <f t="shared" si="0"/>
        <v>oil~&amp;~gas~extraction:20:2ECC71</v>
      </c>
      <c r="I63" s="5" t="str">
        <f t="shared" si="1"/>
        <v>oil~&amp;~gas~extraction:20:2ECC71</v>
      </c>
    </row>
    <row r="64" spans="2:9">
      <c r="B64" s="2">
        <v>5</v>
      </c>
      <c r="C64" s="5" t="s">
        <v>188</v>
      </c>
      <c r="D64" s="5">
        <f>VLOOKUP(C64,Lookup!$B$3:$F$225,2,FALSE)</f>
        <v>20</v>
      </c>
      <c r="E64" s="14">
        <f>VLOOKUP(C64,Lookup!$B$3:$F$225,4,FALSE)</f>
        <v>20</v>
      </c>
      <c r="F64" s="5" t="str">
        <f>VLOOKUP(B64,Lookup!$H$3:$I$8,2,FALSE)</f>
        <v>F1C40F</v>
      </c>
      <c r="H64" s="5" t="str">
        <f t="shared" si="0"/>
        <v>research~approaches:20:F1C40F</v>
      </c>
      <c r="I64" s="5" t="str">
        <f t="shared" si="1"/>
        <v>research~approaches:20:F1C40F</v>
      </c>
    </row>
    <row r="65" spans="2:9">
      <c r="B65" s="1">
        <v>5</v>
      </c>
      <c r="C65" s="4" t="s">
        <v>210</v>
      </c>
      <c r="D65" s="5">
        <f>VLOOKUP(C65,Lookup!$B$3:$F$225,2,FALSE)</f>
        <v>24</v>
      </c>
      <c r="E65" s="14">
        <f>VLOOKUP(C65,Lookup!$B$3:$F$225,4,FALSE)</f>
        <v>26</v>
      </c>
      <c r="F65" s="5" t="str">
        <f>VLOOKUP(B65,Lookup!$H$3:$I$8,2,FALSE)</f>
        <v>F1C40F</v>
      </c>
      <c r="H65" s="5" t="str">
        <f t="shared" si="0"/>
        <v>synthetic~biology:24:F1C40F</v>
      </c>
      <c r="I65" s="5" t="str">
        <f t="shared" si="1"/>
        <v>synthetic~biology:26:F1C40F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I12"/>
  <sheetViews>
    <sheetView workbookViewId="0">
      <selection activeCell="I12" sqref="I3:I12"/>
    </sheetView>
  </sheetViews>
  <sheetFormatPr defaultRowHeight="15"/>
  <cols>
    <col min="2" max="2" width="12.28515625" bestFit="1" customWidth="1"/>
    <col min="3" max="3" width="30.42578125" bestFit="1" customWidth="1"/>
    <col min="4" max="4" width="9" bestFit="1" customWidth="1"/>
    <col min="5" max="5" width="6.42578125" bestFit="1" customWidth="1"/>
    <col min="6" max="6" width="7.42578125" bestFit="1" customWidth="1"/>
    <col min="8" max="9" width="41.140625" bestFit="1" customWidth="1"/>
  </cols>
  <sheetData>
    <row r="2" spans="2:9" ht="15.75" thickBot="1">
      <c r="B2" s="10" t="s">
        <v>233</v>
      </c>
      <c r="C2" s="10" t="s">
        <v>223</v>
      </c>
      <c r="D2" s="10" t="s">
        <v>224</v>
      </c>
      <c r="E2" s="10" t="s">
        <v>225</v>
      </c>
      <c r="F2" s="10" t="s">
        <v>226</v>
      </c>
      <c r="H2" s="10" t="s">
        <v>230</v>
      </c>
      <c r="I2" s="10" t="s">
        <v>231</v>
      </c>
    </row>
    <row r="3" spans="2:9">
      <c r="B3" s="2">
        <v>1</v>
      </c>
      <c r="C3" s="5" t="s">
        <v>144</v>
      </c>
      <c r="D3" s="5">
        <f>VLOOKUP(C3,Lookup!$B$3:$F$225,2,FALSE)</f>
        <v>23</v>
      </c>
      <c r="E3" s="14">
        <f>VLOOKUP(C3,Lookup!$B$3:$F$225,4,FALSE)</f>
        <v>24</v>
      </c>
      <c r="F3" s="5" t="str">
        <f>VLOOKUP(B3,Lookup!$H$3:$I$8,2,FALSE)</f>
        <v>E74C3C</v>
      </c>
      <c r="H3" s="5" t="str">
        <f>SUBSTITUTE(C3," ","~")&amp;":"&amp;D3&amp;":"&amp;F3</f>
        <v>mathematical~aspects~of~or:23:E74C3C</v>
      </c>
      <c r="I3" s="5" t="str">
        <f>SUBSTITUTE(C3," ","~")&amp;":"&amp;E3&amp;":"&amp;F3</f>
        <v>mathematical~aspects~of~or:24:E74C3C</v>
      </c>
    </row>
    <row r="4" spans="2:9" ht="15.75" thickBot="1">
      <c r="B4" s="3">
        <v>1</v>
      </c>
      <c r="C4" s="8" t="s">
        <v>149</v>
      </c>
      <c r="D4" s="8">
        <f>VLOOKUP(C4,Lookup!$B$3:$F$225,2,FALSE)</f>
        <v>20</v>
      </c>
      <c r="E4" s="19">
        <f>VLOOKUP(C4,Lookup!$B$3:$F$225,4,FALSE)</f>
        <v>20</v>
      </c>
      <c r="F4" s="8" t="str">
        <f>VLOOKUP(B4,Lookup!$H$3:$I$8,2,FALSE)</f>
        <v>E74C3C</v>
      </c>
      <c r="H4" s="5" t="str">
        <f t="shared" ref="H4:H12" si="0">SUBSTITUTE(C4," ","~")&amp;":"&amp;D4&amp;":"&amp;F4</f>
        <v>microeconomic~theory:20:E74C3C</v>
      </c>
      <c r="I4" s="5" t="str">
        <f t="shared" ref="I4:I12" si="1">SUBSTITUTE(C4," ","~")&amp;":"&amp;E4&amp;":"&amp;F4</f>
        <v>microeconomic~theory:20:E74C3C</v>
      </c>
    </row>
    <row r="5" spans="2:9">
      <c r="B5" s="2">
        <v>2</v>
      </c>
      <c r="C5" s="5" t="s">
        <v>31</v>
      </c>
      <c r="D5" s="5">
        <f>VLOOKUP(C5,Lookup!$B$3:$F$225,2,FALSE)</f>
        <v>39</v>
      </c>
      <c r="E5" s="14">
        <f>VLOOKUP(C5,Lookup!$B$3:$F$225,4,FALSE)</f>
        <v>28</v>
      </c>
      <c r="F5" s="5" t="str">
        <f>VLOOKUP(B5,Lookup!$H$3:$I$8,2,FALSE)</f>
        <v>9B59B6</v>
      </c>
      <c r="H5" s="5" t="str">
        <f t="shared" si="0"/>
        <v>algebra~&amp;~geometry:39:9B59B6</v>
      </c>
      <c r="I5" s="5" t="str">
        <f t="shared" si="1"/>
        <v>algebra~&amp;~geometry:28:9B59B6</v>
      </c>
    </row>
    <row r="6" spans="2:9">
      <c r="B6" s="1">
        <v>2</v>
      </c>
      <c r="C6" s="4" t="s">
        <v>69</v>
      </c>
      <c r="D6" s="5">
        <f>VLOOKUP(C6,Lookup!$B$3:$F$225,2,FALSE)</f>
        <v>28</v>
      </c>
      <c r="E6" s="14">
        <f>VLOOKUP(C6,Lookup!$B$3:$F$225,4,FALSE)</f>
        <v>26</v>
      </c>
      <c r="F6" s="5" t="str">
        <f>VLOOKUP(B6,Lookup!$H$3:$I$8,2,FALSE)</f>
        <v>9B59B6</v>
      </c>
      <c r="H6" s="5" t="str">
        <f t="shared" si="0"/>
        <v>continuum~mechanics:28:9B59B6</v>
      </c>
      <c r="I6" s="5" t="str">
        <f t="shared" si="1"/>
        <v>continuum~mechanics:26:9B59B6</v>
      </c>
    </row>
    <row r="7" spans="2:9">
      <c r="B7" s="1">
        <v>2</v>
      </c>
      <c r="C7" s="4" t="s">
        <v>130</v>
      </c>
      <c r="D7" s="5">
        <f>VLOOKUP(C7,Lookup!$B$3:$F$225,2,FALSE)</f>
        <v>26</v>
      </c>
      <c r="E7" s="14">
        <f>VLOOKUP(C7,Lookup!$B$3:$F$225,4,FALSE)</f>
        <v>23</v>
      </c>
      <c r="F7" s="5" t="str">
        <f>VLOOKUP(B7,Lookup!$H$3:$I$8,2,FALSE)</f>
        <v>9B59B6</v>
      </c>
      <c r="H7" s="5" t="str">
        <f t="shared" si="0"/>
        <v>logic~&amp;~combinatorics:26:9B59B6</v>
      </c>
      <c r="I7" s="5" t="str">
        <f t="shared" si="1"/>
        <v>logic~&amp;~combinatorics:23:9B59B6</v>
      </c>
    </row>
    <row r="8" spans="2:9">
      <c r="B8" s="1">
        <v>2</v>
      </c>
      <c r="C8" s="4" t="s">
        <v>143</v>
      </c>
      <c r="D8" s="5">
        <f>VLOOKUP(C8,Lookup!$B$3:$F$225,2,FALSE)</f>
        <v>32</v>
      </c>
      <c r="E8" s="14">
        <f>VLOOKUP(C8,Lookup!$B$3:$F$225,4,FALSE)</f>
        <v>26</v>
      </c>
      <c r="F8" s="5" t="str">
        <f>VLOOKUP(B8,Lookup!$H$3:$I$8,2,FALSE)</f>
        <v>9B59B6</v>
      </c>
      <c r="H8" s="5" t="str">
        <f t="shared" si="0"/>
        <v>mathematical~analysis:32:9B59B6</v>
      </c>
      <c r="I8" s="5" t="str">
        <f t="shared" si="1"/>
        <v>mathematical~analysis:26:9B59B6</v>
      </c>
    </row>
    <row r="9" spans="2:9">
      <c r="B9" s="1">
        <v>2</v>
      </c>
      <c r="C9" s="4" t="s">
        <v>145</v>
      </c>
      <c r="D9" s="5">
        <f>VLOOKUP(C9,Lookup!$B$3:$F$225,2,FALSE)</f>
        <v>25</v>
      </c>
      <c r="E9" s="14">
        <f>VLOOKUP(C9,Lookup!$B$3:$F$225,4,FALSE)</f>
        <v>23</v>
      </c>
      <c r="F9" s="5" t="str">
        <f>VLOOKUP(B9,Lookup!$H$3:$I$8,2,FALSE)</f>
        <v>9B59B6</v>
      </c>
      <c r="H9" s="5" t="str">
        <f t="shared" si="0"/>
        <v>mathematical~physics:25:9B59B6</v>
      </c>
      <c r="I9" s="5" t="str">
        <f t="shared" si="1"/>
        <v>mathematical~physics:23:9B59B6</v>
      </c>
    </row>
    <row r="10" spans="2:9">
      <c r="B10" s="1">
        <v>2</v>
      </c>
      <c r="C10" s="4" t="s">
        <v>160</v>
      </c>
      <c r="D10" s="5">
        <f>VLOOKUP(C10,Lookup!$B$3:$F$225,2,FALSE)</f>
        <v>29</v>
      </c>
      <c r="E10" s="14">
        <f>VLOOKUP(C10,Lookup!$B$3:$F$225,4,FALSE)</f>
        <v>29</v>
      </c>
      <c r="F10" s="5" t="str">
        <f>VLOOKUP(B10,Lookup!$H$3:$I$8,2,FALSE)</f>
        <v>9B59B6</v>
      </c>
      <c r="H10" s="5" t="str">
        <f t="shared" si="0"/>
        <v>non-linear~systems~mathematics:29:9B59B6</v>
      </c>
      <c r="I10" s="5" t="str">
        <f t="shared" si="1"/>
        <v>non-linear~systems~mathematics:29:9B59B6</v>
      </c>
    </row>
    <row r="11" spans="2:9">
      <c r="B11" s="1">
        <v>2</v>
      </c>
      <c r="C11" s="4" t="s">
        <v>161</v>
      </c>
      <c r="D11" s="5">
        <f>VLOOKUP(C11,Lookup!$B$3:$F$225,2,FALSE)</f>
        <v>30</v>
      </c>
      <c r="E11" s="14">
        <f>VLOOKUP(C11,Lookup!$B$3:$F$225,4,FALSE)</f>
        <v>28</v>
      </c>
      <c r="F11" s="5" t="str">
        <f>VLOOKUP(B11,Lookup!$H$3:$I$8,2,FALSE)</f>
        <v>9B59B6</v>
      </c>
      <c r="H11" s="5" t="str">
        <f t="shared" si="0"/>
        <v>numerical~analysis:30:9B59B6</v>
      </c>
      <c r="I11" s="5" t="str">
        <f t="shared" si="1"/>
        <v>numerical~analysis:28:9B59B6</v>
      </c>
    </row>
    <row r="12" spans="2:9">
      <c r="B12" s="1">
        <v>2</v>
      </c>
      <c r="C12" s="4" t="s">
        <v>204</v>
      </c>
      <c r="D12" s="5">
        <f>VLOOKUP(C12,Lookup!$B$3:$F$225,2,FALSE)</f>
        <v>38</v>
      </c>
      <c r="E12" s="14">
        <f>VLOOKUP(C12,Lookup!$B$3:$F$225,4,FALSE)</f>
        <v>43</v>
      </c>
      <c r="F12" s="5" t="str">
        <f>VLOOKUP(B12,Lookup!$H$3:$I$8,2,FALSE)</f>
        <v>9B59B6</v>
      </c>
      <c r="H12" s="5" t="str">
        <f t="shared" si="0"/>
        <v>statistics~&amp;~appl.~probability:38:9B59B6</v>
      </c>
      <c r="I12" s="5" t="str">
        <f t="shared" si="1"/>
        <v>statistics~&amp;~appl.~probability:43:9B59B6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I36"/>
  <sheetViews>
    <sheetView topLeftCell="A22" workbookViewId="0">
      <selection activeCell="I3" sqref="I3:I36"/>
    </sheetView>
  </sheetViews>
  <sheetFormatPr defaultRowHeight="15"/>
  <cols>
    <col min="2" max="2" width="12.28515625" bestFit="1" customWidth="1"/>
    <col min="3" max="3" width="30.28515625" bestFit="1" customWidth="1"/>
    <col min="4" max="4" width="9" bestFit="1" customWidth="1"/>
    <col min="5" max="5" width="6.42578125" bestFit="1" customWidth="1"/>
    <col min="6" max="6" width="7.42578125" bestFit="1" customWidth="1"/>
    <col min="8" max="9" width="42.28515625" bestFit="1" customWidth="1"/>
  </cols>
  <sheetData>
    <row r="2" spans="2:9" ht="15.75" thickBot="1">
      <c r="B2" s="10" t="s">
        <v>233</v>
      </c>
      <c r="C2" s="10" t="s">
        <v>223</v>
      </c>
      <c r="D2" s="10" t="s">
        <v>224</v>
      </c>
      <c r="E2" s="10" t="s">
        <v>225</v>
      </c>
      <c r="F2" s="10" t="s">
        <v>226</v>
      </c>
      <c r="H2" s="10" t="s">
        <v>230</v>
      </c>
      <c r="I2" s="10" t="s">
        <v>231</v>
      </c>
    </row>
    <row r="3" spans="2:9">
      <c r="B3" s="2">
        <v>1</v>
      </c>
      <c r="C3" s="4" t="s">
        <v>60</v>
      </c>
      <c r="D3" s="5">
        <f>VLOOKUP(C3,Lookup!$B$3:$F$225,2,FALSE)</f>
        <v>25</v>
      </c>
      <c r="E3" s="14">
        <f>VLOOKUP(C3,Lookup!$B$3:$F$225,4,FALSE)</f>
        <v>29</v>
      </c>
      <c r="F3" s="5" t="str">
        <f>VLOOKUP(B3,Lookup!$H$3:$I$8,2,FALSE)</f>
        <v>E74C3C</v>
      </c>
      <c r="H3" s="5" t="str">
        <f>SUBSTITUTE(C3," ","~")&amp;":"&amp;D3&amp;":"&amp;F3</f>
        <v>complexity~science:25:E74C3C</v>
      </c>
      <c r="I3" s="5" t="str">
        <f>SUBSTITUTE(C3," ","~")&amp;":"&amp;E3&amp;":"&amp;F3</f>
        <v>complexity~science:29:E74C3C</v>
      </c>
    </row>
    <row r="4" spans="2:9">
      <c r="B4" s="2">
        <v>1</v>
      </c>
      <c r="C4" s="4" t="s">
        <v>87</v>
      </c>
      <c r="D4" s="5">
        <f>VLOOKUP(C4,Lookup!$B$3:$C$225,2,FALSE)</f>
        <v>20</v>
      </c>
      <c r="E4" s="14">
        <f>VLOOKUP(C4,Lookup!$B$3:$F$225,4,FALSE)</f>
        <v>21</v>
      </c>
      <c r="F4" s="5" t="str">
        <f>VLOOKUP(B4,Lookup!$H$3:$I$8,2,FALSE)</f>
        <v>E74C3C</v>
      </c>
      <c r="H4" s="5" t="str">
        <f t="shared" ref="H4:H36" si="0">SUBSTITUTE(C4," ","~")&amp;":"&amp;D4&amp;":"&amp;F4</f>
        <v>economics:20:E74C3C</v>
      </c>
      <c r="I4" s="5" t="str">
        <f t="shared" ref="I4:I36" si="1">SUBSTITUTE(C4," ","~")&amp;":"&amp;E4&amp;":"&amp;F4</f>
        <v>economics:21:E74C3C</v>
      </c>
    </row>
    <row r="5" spans="2:9">
      <c r="B5" s="2">
        <v>1</v>
      </c>
      <c r="C5" s="4" t="s">
        <v>88</v>
      </c>
      <c r="D5" s="5">
        <f>VLOOKUP(C5,Lookup!$B$3:$C$225,2,FALSE)</f>
        <v>20</v>
      </c>
      <c r="E5" s="14">
        <f>VLOOKUP(C5,Lookup!$B$3:$F$225,4,FALSE)</f>
        <v>20</v>
      </c>
      <c r="F5" s="5" t="str">
        <f>VLOOKUP(B5,Lookup!$H$3:$I$8,2,FALSE)</f>
        <v>E74C3C</v>
      </c>
      <c r="H5" s="5" t="str">
        <f t="shared" si="0"/>
        <v>education:20:E74C3C</v>
      </c>
      <c r="I5" s="5" t="str">
        <f t="shared" si="1"/>
        <v>education:20:E74C3C</v>
      </c>
    </row>
    <row r="6" spans="2:9">
      <c r="B6" s="2">
        <v>1</v>
      </c>
      <c r="C6" s="4" t="s">
        <v>101</v>
      </c>
      <c r="D6" s="5">
        <f>VLOOKUP(C6,Lookup!$B$3:$C$225,2,FALSE)</f>
        <v>20</v>
      </c>
      <c r="E6" s="14">
        <f>VLOOKUP(C6,Lookup!$B$3:$F$225,4,FALSE)</f>
        <v>20</v>
      </c>
      <c r="F6" s="5" t="str">
        <f>VLOOKUP(B6,Lookup!$H$3:$I$8,2,FALSE)</f>
        <v>E74C3C</v>
      </c>
      <c r="H6" s="5" t="str">
        <f t="shared" si="0"/>
        <v>environmental~planning:20:E74C3C</v>
      </c>
      <c r="I6" s="5" t="str">
        <f t="shared" si="1"/>
        <v>environmental~planning:20:E74C3C</v>
      </c>
    </row>
    <row r="7" spans="2:9">
      <c r="B7" s="2">
        <v>1</v>
      </c>
      <c r="C7" s="4" t="s">
        <v>116</v>
      </c>
      <c r="D7" s="5">
        <f>VLOOKUP(C7,Lookup!$B$3:$C$225,2,FALSE)</f>
        <v>20</v>
      </c>
      <c r="E7" s="14">
        <f>VLOOKUP(C7,Lookup!$B$3:$F$225,4,FALSE)</f>
        <v>20</v>
      </c>
      <c r="F7" s="5" t="str">
        <f>VLOOKUP(B7,Lookup!$H$3:$I$8,2,FALSE)</f>
        <v>E74C3C</v>
      </c>
      <c r="H7" s="5" t="str">
        <f t="shared" si="0"/>
        <v>human~geography~(general):20:E74C3C</v>
      </c>
      <c r="I7" s="5" t="str">
        <f t="shared" si="1"/>
        <v>human~geography~(general):20:E74C3C</v>
      </c>
    </row>
    <row r="8" spans="2:9">
      <c r="B8" s="2">
        <v>1</v>
      </c>
      <c r="C8" s="4" t="s">
        <v>134</v>
      </c>
      <c r="D8" s="5">
        <f>VLOOKUP(C8,Lookup!$B$3:$C$225,2,FALSE)</f>
        <v>21</v>
      </c>
      <c r="E8" s="14">
        <f>VLOOKUP(C8,Lookup!$B$3:$F$225,4,FALSE)</f>
        <v>22</v>
      </c>
      <c r="F8" s="5" t="str">
        <f>VLOOKUP(B8,Lookup!$H$3:$I$8,2,FALSE)</f>
        <v>E74C3C</v>
      </c>
      <c r="H8" s="5" t="str">
        <f t="shared" si="0"/>
        <v>management~&amp;~business~studies:21:E74C3C</v>
      </c>
      <c r="I8" s="5" t="str">
        <f t="shared" si="1"/>
        <v>management~&amp;~business~studies:22:E74C3C</v>
      </c>
    </row>
    <row r="9" spans="2:9">
      <c r="B9" s="2">
        <v>1</v>
      </c>
      <c r="C9" s="4" t="s">
        <v>198</v>
      </c>
      <c r="D9" s="5">
        <f>VLOOKUP(C9,Lookup!$B$3:$C$225,2,FALSE)</f>
        <v>20</v>
      </c>
      <c r="E9" s="14">
        <f>VLOOKUP(C9,Lookup!$B$3:$F$225,4,FALSE)</f>
        <v>20</v>
      </c>
      <c r="F9" s="5" t="str">
        <f>VLOOKUP(B9,Lookup!$H$3:$I$8,2,FALSE)</f>
        <v>E74C3C</v>
      </c>
      <c r="H9" s="5" t="str">
        <f t="shared" si="0"/>
        <v>social~stats.,~comp.~&amp;~methods:20:E74C3C</v>
      </c>
      <c r="I9" s="5" t="str">
        <f t="shared" si="1"/>
        <v>social~stats.,~comp.~&amp;~methods:20:E74C3C</v>
      </c>
    </row>
    <row r="10" spans="2:9">
      <c r="B10" s="2">
        <v>1</v>
      </c>
      <c r="C10" s="4" t="s">
        <v>200</v>
      </c>
      <c r="D10" s="5">
        <f>VLOOKUP(C10,Lookup!$B$3:$C$225,2,FALSE)</f>
        <v>20</v>
      </c>
      <c r="E10" s="14">
        <f>VLOOKUP(C10,Lookup!$B$3:$F$225,4,FALSE)</f>
        <v>20</v>
      </c>
      <c r="F10" s="5" t="str">
        <f>VLOOKUP(B10,Lookup!$H$3:$I$8,2,FALSE)</f>
        <v>E74C3C</v>
      </c>
      <c r="H10" s="5" t="str">
        <f t="shared" si="0"/>
        <v>sociology:20:E74C3C</v>
      </c>
      <c r="I10" s="5" t="str">
        <f t="shared" si="1"/>
        <v>sociology:20:E74C3C</v>
      </c>
    </row>
    <row r="11" spans="2:9">
      <c r="B11" s="2">
        <v>1</v>
      </c>
      <c r="C11" s="4" t="s">
        <v>208</v>
      </c>
      <c r="D11" s="5">
        <f>VLOOKUP(C11,Lookup!$B$3:$C$225,2,FALSE)</f>
        <v>29</v>
      </c>
      <c r="E11" s="14">
        <f>VLOOKUP(C11,Lookup!$B$3:$F$225,4,FALSE)</f>
        <v>30</v>
      </c>
      <c r="F11" s="5" t="str">
        <f>VLOOKUP(B11,Lookup!$H$3:$I$8,2,FALSE)</f>
        <v>E74C3C</v>
      </c>
      <c r="H11" s="5" t="str">
        <f t="shared" si="0"/>
        <v>sustainable~energy~networks:29:E74C3C</v>
      </c>
      <c r="I11" s="5" t="str">
        <f t="shared" si="1"/>
        <v>sustainable~energy~networks:30:E74C3C</v>
      </c>
    </row>
    <row r="12" spans="2:9" ht="15.75" thickBot="1">
      <c r="B12" s="3">
        <v>1</v>
      </c>
      <c r="C12" s="8" t="s">
        <v>216</v>
      </c>
      <c r="D12" s="8">
        <f>VLOOKUP(C12,Lookup!$B$3:$C$225,2,FALSE)</f>
        <v>26</v>
      </c>
      <c r="E12" s="19">
        <f>VLOOKUP(C12,Lookup!$B$3:$F$225,4,FALSE)</f>
        <v>28</v>
      </c>
      <c r="F12" s="8" t="str">
        <f>VLOOKUP(B12,Lookup!$H$3:$I$8,2,FALSE)</f>
        <v>E74C3C</v>
      </c>
      <c r="H12" s="8" t="str">
        <f t="shared" si="0"/>
        <v>urban~&amp;~land~management:26:E74C3C</v>
      </c>
      <c r="I12" s="8" t="str">
        <f t="shared" si="1"/>
        <v>urban~&amp;~land~management:28:E74C3C</v>
      </c>
    </row>
    <row r="13" spans="2:9">
      <c r="B13" s="2">
        <v>2</v>
      </c>
      <c r="C13" s="5" t="s">
        <v>33</v>
      </c>
      <c r="D13" s="5">
        <f>VLOOKUP(C13,Lookup!$B$3:$C$225,2,FALSE)</f>
        <v>20</v>
      </c>
      <c r="E13" s="14">
        <f>VLOOKUP(C13,Lookup!$B$3:$F$225,4,FALSE)</f>
        <v>20</v>
      </c>
      <c r="F13" s="5" t="str">
        <f>VLOOKUP(B13,Lookup!$H$3:$I$8,2,FALSE)</f>
        <v>9B59B6</v>
      </c>
      <c r="H13" s="5" t="str">
        <f t="shared" si="0"/>
        <v>animal~organisms:20:9B59B6</v>
      </c>
      <c r="I13" s="5" t="str">
        <f t="shared" si="1"/>
        <v>animal~organisms:20:9B59B6</v>
      </c>
    </row>
    <row r="14" spans="2:9">
      <c r="B14" s="2">
        <v>2</v>
      </c>
      <c r="C14" s="4" t="s">
        <v>52</v>
      </c>
      <c r="D14" s="5">
        <f>VLOOKUP(C14,Lookup!$B$3:$C$225,2,FALSE)</f>
        <v>20</v>
      </c>
      <c r="E14" s="14">
        <f>VLOOKUP(C14,Lookup!$B$3:$F$225,4,FALSE)</f>
        <v>20</v>
      </c>
      <c r="F14" s="5" t="str">
        <f>VLOOKUP(B14,Lookup!$H$3:$I$8,2,FALSE)</f>
        <v>9B59B6</v>
      </c>
      <c r="H14" s="5" t="str">
        <f t="shared" si="0"/>
        <v>climate~&amp;~climate~change:20:9B59B6</v>
      </c>
      <c r="I14" s="5" t="str">
        <f t="shared" si="1"/>
        <v>climate~&amp;~climate~change:20:9B59B6</v>
      </c>
    </row>
    <row r="15" spans="2:9">
      <c r="B15" s="2">
        <v>2</v>
      </c>
      <c r="C15" s="4" t="s">
        <v>55</v>
      </c>
      <c r="D15" s="5">
        <f>VLOOKUP(C15,Lookup!$B$3:$C$225,2,FALSE)</f>
        <v>24</v>
      </c>
      <c r="E15" s="14">
        <f>VLOOKUP(C15,Lookup!$B$3:$F$225,4,FALSE)</f>
        <v>23</v>
      </c>
      <c r="F15" s="5" t="str">
        <f>VLOOKUP(B15,Lookup!$H$3:$I$8,2,FALSE)</f>
        <v>9B59B6</v>
      </c>
      <c r="H15" s="5" t="str">
        <f t="shared" si="0"/>
        <v>coastal~&amp;~waterway~engineering:24:9B59B6</v>
      </c>
      <c r="I15" s="5" t="str">
        <f t="shared" si="1"/>
        <v>coastal~&amp;~waterway~engineering:23:9B59B6</v>
      </c>
    </row>
    <row r="16" spans="2:9">
      <c r="B16" s="2">
        <v>2</v>
      </c>
      <c r="C16" s="4" t="s">
        <v>85</v>
      </c>
      <c r="D16" s="5">
        <f>VLOOKUP(C16,Lookup!$B$3:$C$225,2,FALSE)</f>
        <v>20</v>
      </c>
      <c r="E16" s="14">
        <f>VLOOKUP(C16,Lookup!$B$3:$F$225,4,FALSE)</f>
        <v>20</v>
      </c>
      <c r="F16" s="5" t="str">
        <f>VLOOKUP(B16,Lookup!$H$3:$I$8,2,FALSE)</f>
        <v>9B59B6</v>
      </c>
      <c r="H16" s="5" t="str">
        <f t="shared" si="0"/>
        <v>earth~&amp;~environmental:20:9B59B6</v>
      </c>
      <c r="I16" s="5" t="str">
        <f t="shared" si="1"/>
        <v>earth~&amp;~environmental:20:9B59B6</v>
      </c>
    </row>
    <row r="17" spans="2:9">
      <c r="B17" s="2">
        <v>2</v>
      </c>
      <c r="C17" s="4" t="s">
        <v>95</v>
      </c>
      <c r="D17" s="5">
        <f>VLOOKUP(C17,Lookup!$B$3:$C$225,2,FALSE)</f>
        <v>31</v>
      </c>
      <c r="E17" s="14">
        <f>VLOOKUP(C17,Lookup!$B$3:$F$225,4,FALSE)</f>
        <v>29</v>
      </c>
      <c r="F17" s="5" t="str">
        <f>VLOOKUP(B17,Lookup!$H$3:$I$8,2,FALSE)</f>
        <v>9B59B6</v>
      </c>
      <c r="H17" s="5" t="str">
        <f t="shared" si="0"/>
        <v>energy~-~nuclear:31:9B59B6</v>
      </c>
      <c r="I17" s="5" t="str">
        <f t="shared" si="1"/>
        <v>energy~-~nuclear:29:9B59B6</v>
      </c>
    </row>
    <row r="18" spans="2:9">
      <c r="B18" s="2">
        <v>2</v>
      </c>
      <c r="C18" s="4" t="s">
        <v>127</v>
      </c>
      <c r="D18" s="5">
        <f>VLOOKUP(C18,Lookup!$B$3:$C$225,2,FALSE)</f>
        <v>20</v>
      </c>
      <c r="E18" s="14">
        <f>VLOOKUP(C18,Lookup!$B$3:$F$225,4,FALSE)</f>
        <v>20</v>
      </c>
      <c r="F18" s="5" t="str">
        <f>VLOOKUP(B18,Lookup!$H$3:$I$8,2,FALSE)</f>
        <v>9B59B6</v>
      </c>
      <c r="H18" s="5" t="str">
        <f t="shared" si="0"/>
        <v>land~-~ocean~interactions:20:9B59B6</v>
      </c>
      <c r="I18" s="5" t="str">
        <f t="shared" si="1"/>
        <v>land~-~ocean~interactions:20:9B59B6</v>
      </c>
    </row>
    <row r="19" spans="2:9" ht="15.75" thickBot="1">
      <c r="B19" s="3">
        <v>2</v>
      </c>
      <c r="C19" s="8" t="s">
        <v>187</v>
      </c>
      <c r="D19" s="8">
        <f>VLOOKUP(C19,Lookup!$B$3:$C$225,2,FALSE)</f>
        <v>20</v>
      </c>
      <c r="E19" s="19">
        <f>VLOOKUP(C19,Lookup!$B$3:$F$225,4,FALSE)</f>
        <v>20</v>
      </c>
      <c r="F19" s="8" t="str">
        <f>VLOOKUP(B19,Lookup!$H$3:$I$8,2,FALSE)</f>
        <v>9B59B6</v>
      </c>
      <c r="H19" s="8" t="str">
        <f t="shared" si="0"/>
        <v>regional~&amp;~extreme~weather:20:9B59B6</v>
      </c>
      <c r="I19" s="8" t="str">
        <f t="shared" si="1"/>
        <v>regional~&amp;~extreme~weather:20:9B59B6</v>
      </c>
    </row>
    <row r="20" spans="2:9">
      <c r="B20" s="2">
        <v>3</v>
      </c>
      <c r="C20" s="5" t="s">
        <v>45</v>
      </c>
      <c r="D20" s="5">
        <f>VLOOKUP(C20,Lookup!$B$3:$C$225,2,FALSE)</f>
        <v>25</v>
      </c>
      <c r="E20" s="14">
        <f>VLOOKUP(C20,Lookup!$B$3:$F$225,4,FALSE)</f>
        <v>28</v>
      </c>
      <c r="F20" s="5" t="str">
        <f>VLOOKUP(B20,Lookup!$H$3:$I$8,2,FALSE)</f>
        <v>2980B9</v>
      </c>
      <c r="H20" s="5" t="str">
        <f t="shared" si="0"/>
        <v>building~ops~&amp;~management:25:2980B9</v>
      </c>
      <c r="I20" s="5" t="str">
        <f t="shared" si="1"/>
        <v>building~ops~&amp;~management:28:2980B9</v>
      </c>
    </row>
    <row r="21" spans="2:9">
      <c r="B21" s="2">
        <v>3</v>
      </c>
      <c r="C21" s="4" t="s">
        <v>51</v>
      </c>
      <c r="D21" s="5">
        <f>VLOOKUP(C21,Lookup!$B$3:$C$225,2,FALSE)</f>
        <v>24</v>
      </c>
      <c r="E21" s="14">
        <f>VLOOKUP(C21,Lookup!$B$3:$F$225,4,FALSE)</f>
        <v>22</v>
      </c>
      <c r="F21" s="5" t="str">
        <f>VLOOKUP(B21,Lookup!$H$3:$I$8,2,FALSE)</f>
        <v>2980B9</v>
      </c>
      <c r="H21" s="5" t="str">
        <f t="shared" si="0"/>
        <v>civil~engineering~materials:24:2980B9</v>
      </c>
      <c r="I21" s="5" t="str">
        <f t="shared" si="1"/>
        <v>civil~engineering~materials:22:2980B9</v>
      </c>
    </row>
    <row r="22" spans="2:9">
      <c r="B22" s="2">
        <v>3</v>
      </c>
      <c r="C22" s="4" t="s">
        <v>68</v>
      </c>
      <c r="D22" s="5">
        <f>VLOOKUP(C22,Lookup!$B$3:$C$225,2,FALSE)</f>
        <v>22</v>
      </c>
      <c r="E22" s="14">
        <f>VLOOKUP(C22,Lookup!$B$3:$F$225,4,FALSE)</f>
        <v>23</v>
      </c>
      <c r="F22" s="5" t="str">
        <f>VLOOKUP(B22,Lookup!$H$3:$I$8,2,FALSE)</f>
        <v>2980B9</v>
      </c>
      <c r="H22" s="5" t="str">
        <f t="shared" si="0"/>
        <v>construction~ops~&amp;~management:22:2980B9</v>
      </c>
      <c r="I22" s="5" t="str">
        <f t="shared" si="1"/>
        <v>construction~ops~&amp;~management:23:2980B9</v>
      </c>
    </row>
    <row r="23" spans="2:9">
      <c r="B23" s="2">
        <v>3</v>
      </c>
      <c r="C23" s="4" t="s">
        <v>96</v>
      </c>
      <c r="D23" s="5">
        <f>VLOOKUP(C23,Lookup!$B$3:$C$225,2,FALSE)</f>
        <v>35</v>
      </c>
      <c r="E23" s="14">
        <f>VLOOKUP(C23,Lookup!$B$3:$F$225,4,FALSE)</f>
        <v>37</v>
      </c>
      <c r="F23" s="5" t="str">
        <f>VLOOKUP(B23,Lookup!$H$3:$I$8,2,FALSE)</f>
        <v>2980B9</v>
      </c>
      <c r="H23" s="5" t="str">
        <f t="shared" si="0"/>
        <v>energy~efficiency:35:2980B9</v>
      </c>
      <c r="I23" s="5" t="str">
        <f t="shared" si="1"/>
        <v>energy~efficiency:37:2980B9</v>
      </c>
    </row>
    <row r="24" spans="2:9">
      <c r="B24" s="2">
        <v>3</v>
      </c>
      <c r="C24" s="4" t="s">
        <v>99</v>
      </c>
      <c r="D24" s="5">
        <f>VLOOKUP(C24,Lookup!$B$3:$C$225,2,FALSE)</f>
        <v>20</v>
      </c>
      <c r="E24" s="14">
        <f>VLOOKUP(C24,Lookup!$B$3:$F$225,4,FALSE)</f>
        <v>20</v>
      </c>
      <c r="F24" s="5" t="str">
        <f>VLOOKUP(B24,Lookup!$H$3:$I$8,2,FALSE)</f>
        <v>2980B9</v>
      </c>
      <c r="H24" s="5" t="str">
        <f t="shared" si="0"/>
        <v>environment~&amp;~health:20:2980B9</v>
      </c>
      <c r="I24" s="5" t="str">
        <f t="shared" si="1"/>
        <v>environment~&amp;~health:20:2980B9</v>
      </c>
    </row>
    <row r="25" spans="2:9">
      <c r="B25" s="2">
        <v>3</v>
      </c>
      <c r="C25" s="4" t="s">
        <v>100</v>
      </c>
      <c r="D25" s="5">
        <f>VLOOKUP(C25,Lookup!$B$3:$C$225,2,FALSE)</f>
        <v>20</v>
      </c>
      <c r="E25" s="14">
        <f>VLOOKUP(C25,Lookup!$B$3:$F$225,4,FALSE)</f>
        <v>20</v>
      </c>
      <c r="F25" s="5" t="str">
        <f>VLOOKUP(B25,Lookup!$H$3:$I$8,2,FALSE)</f>
        <v>2980B9</v>
      </c>
      <c r="H25" s="5" t="str">
        <f t="shared" si="0"/>
        <v>environmental~economics:20:2980B9</v>
      </c>
      <c r="I25" s="5" t="str">
        <f t="shared" si="1"/>
        <v>environmental~economics:20:2980B9</v>
      </c>
    </row>
    <row r="26" spans="2:9">
      <c r="B26" s="2">
        <v>3</v>
      </c>
      <c r="C26" s="4" t="s">
        <v>170</v>
      </c>
      <c r="D26" s="5">
        <f>VLOOKUP(C26,Lookup!$B$3:$C$225,2,FALSE)</f>
        <v>20</v>
      </c>
      <c r="E26" s="14">
        <f>VLOOKUP(C26,Lookup!$B$3:$F$225,4,FALSE)</f>
        <v>21</v>
      </c>
      <c r="F26" s="5" t="str">
        <f>VLOOKUP(B26,Lookup!$H$3:$I$8,2,FALSE)</f>
        <v>2980B9</v>
      </c>
      <c r="H26" s="5" t="str">
        <f t="shared" si="0"/>
        <v>pavement~engineering:20:2980B9</v>
      </c>
      <c r="I26" s="5" t="str">
        <f t="shared" si="1"/>
        <v>pavement~engineering:21:2980B9</v>
      </c>
    </row>
    <row r="27" spans="2:9">
      <c r="B27" s="2">
        <v>3</v>
      </c>
      <c r="C27" s="4" t="s">
        <v>205</v>
      </c>
      <c r="D27" s="5">
        <f>VLOOKUP(C27,Lookup!$B$3:$C$225,2,FALSE)</f>
        <v>25</v>
      </c>
      <c r="E27" s="14">
        <f>VLOOKUP(C27,Lookup!$B$3:$F$225,4,FALSE)</f>
        <v>24</v>
      </c>
      <c r="F27" s="5" t="str">
        <f>VLOOKUP(B27,Lookup!$H$3:$I$8,2,FALSE)</f>
        <v>2980B9</v>
      </c>
      <c r="H27" s="5" t="str">
        <f t="shared" si="0"/>
        <v>structural~engineering:25:2980B9</v>
      </c>
      <c r="I27" s="5" t="str">
        <f t="shared" si="1"/>
        <v>structural~engineering:24:2980B9</v>
      </c>
    </row>
    <row r="28" spans="2:9">
      <c r="B28" s="2">
        <v>3</v>
      </c>
      <c r="C28" s="4" t="s">
        <v>209</v>
      </c>
      <c r="D28" s="5">
        <f>VLOOKUP(C28,Lookup!$B$3:$C$225,2,FALSE)</f>
        <v>24</v>
      </c>
      <c r="E28" s="14">
        <f>VLOOKUP(C28,Lookup!$B$3:$F$225,4,FALSE)</f>
        <v>27</v>
      </c>
      <c r="F28" s="5" t="str">
        <f>VLOOKUP(B28,Lookup!$H$3:$I$8,2,FALSE)</f>
        <v>2980B9</v>
      </c>
      <c r="H28" s="5" t="str">
        <f t="shared" si="0"/>
        <v>sustainable~energy~vectors:24:2980B9</v>
      </c>
      <c r="I28" s="5" t="str">
        <f t="shared" si="1"/>
        <v>sustainable~energy~vectors:27:2980B9</v>
      </c>
    </row>
    <row r="29" spans="2:9">
      <c r="B29" s="2">
        <v>3</v>
      </c>
      <c r="C29" s="4" t="s">
        <v>219</v>
      </c>
      <c r="D29" s="5">
        <f>VLOOKUP(C29,Lookup!$B$3:$C$225,2,FALSE)</f>
        <v>21</v>
      </c>
      <c r="E29" s="14">
        <f>VLOOKUP(C29,Lookup!$B$3:$F$225,4,FALSE)</f>
        <v>21</v>
      </c>
      <c r="F29" s="5" t="str">
        <f>VLOOKUP(B29,Lookup!$H$3:$I$8,2,FALSE)</f>
        <v>2980B9</v>
      </c>
      <c r="H29" s="5" t="str">
        <f t="shared" si="0"/>
        <v>waste~management:21:2980B9</v>
      </c>
      <c r="I29" s="5" t="str">
        <f t="shared" si="1"/>
        <v>waste~management:21:2980B9</v>
      </c>
    </row>
    <row r="30" spans="2:9">
      <c r="B30" s="2">
        <v>3</v>
      </c>
      <c r="C30" s="4" t="s">
        <v>220</v>
      </c>
      <c r="D30" s="5">
        <f>VLOOKUP(C30,Lookup!$B$3:$C$225,2,FALSE)</f>
        <v>21</v>
      </c>
      <c r="E30" s="14">
        <f>VLOOKUP(C30,Lookup!$B$3:$F$225,4,FALSE)</f>
        <v>21</v>
      </c>
      <c r="F30" s="5" t="str">
        <f>VLOOKUP(B30,Lookup!$H$3:$I$8,2,FALSE)</f>
        <v>2980B9</v>
      </c>
      <c r="H30" s="5" t="str">
        <f t="shared" si="0"/>
        <v>waste~minimisation:21:2980B9</v>
      </c>
      <c r="I30" s="5" t="str">
        <f t="shared" si="1"/>
        <v>waste~minimisation:21:2980B9</v>
      </c>
    </row>
    <row r="31" spans="2:9" ht="15.75" thickBot="1">
      <c r="B31" s="3">
        <v>3</v>
      </c>
      <c r="C31" s="8" t="s">
        <v>221</v>
      </c>
      <c r="D31" s="8">
        <f>VLOOKUP(C31,Lookup!$B$3:$C$225,2,FALSE)</f>
        <v>25</v>
      </c>
      <c r="E31" s="19">
        <f>VLOOKUP(C31,Lookup!$B$3:$F$225,4,FALSE)</f>
        <v>27</v>
      </c>
      <c r="F31" s="8" t="str">
        <f>VLOOKUP(B31,Lookup!$H$3:$I$8,2,FALSE)</f>
        <v>2980B9</v>
      </c>
      <c r="H31" s="8" t="str">
        <f t="shared" si="0"/>
        <v>water~engineering:25:2980B9</v>
      </c>
      <c r="I31" s="8" t="str">
        <f t="shared" si="1"/>
        <v>water~engineering:27:2980B9</v>
      </c>
    </row>
    <row r="32" spans="2:9">
      <c r="B32" s="2">
        <v>4</v>
      </c>
      <c r="C32" s="5" t="s">
        <v>110</v>
      </c>
      <c r="D32" s="5">
        <f>VLOOKUP(C32,Lookup!$B$3:$C$225,2,FALSE)</f>
        <v>20</v>
      </c>
      <c r="E32" s="14">
        <f>VLOOKUP(C32,Lookup!$B$3:$F$225,4,FALSE)</f>
        <v>20</v>
      </c>
      <c r="F32" s="5" t="str">
        <f>VLOOKUP(B32,Lookup!$H$3:$I$8,2,FALSE)</f>
        <v>2ECC71</v>
      </c>
      <c r="H32" s="5" t="str">
        <f t="shared" si="0"/>
        <v>geohazards:20:2ECC71</v>
      </c>
      <c r="I32" s="5" t="str">
        <f t="shared" si="1"/>
        <v>geohazards:20:2ECC71</v>
      </c>
    </row>
    <row r="33" spans="2:9">
      <c r="B33" s="2">
        <v>4</v>
      </c>
      <c r="C33" s="4" t="s">
        <v>112</v>
      </c>
      <c r="D33" s="5">
        <f>VLOOKUP(C33,Lookup!$B$3:$C$225,2,FALSE)</f>
        <v>25</v>
      </c>
      <c r="E33" s="14">
        <f>VLOOKUP(C33,Lookup!$B$3:$F$225,4,FALSE)</f>
        <v>24</v>
      </c>
      <c r="F33" s="5" t="str">
        <f>VLOOKUP(B33,Lookup!$H$3:$I$8,2,FALSE)</f>
        <v>2ECC71</v>
      </c>
      <c r="H33" s="5" t="str">
        <f t="shared" si="0"/>
        <v>ground~engineering:25:2ECC71</v>
      </c>
      <c r="I33" s="5" t="str">
        <f t="shared" si="1"/>
        <v>ground~engineering:24:2ECC71</v>
      </c>
    </row>
    <row r="34" spans="2:9">
      <c r="B34" s="2">
        <v>4</v>
      </c>
      <c r="C34" s="4" t="s">
        <v>202</v>
      </c>
      <c r="D34" s="5">
        <f>VLOOKUP(C34,Lookup!$B$3:$C$225,2,FALSE)</f>
        <v>21</v>
      </c>
      <c r="E34" s="14">
        <f>VLOOKUP(C34,Lookup!$B$3:$F$225,4,FALSE)</f>
        <v>20</v>
      </c>
      <c r="F34" s="5" t="str">
        <f>VLOOKUP(B34,Lookup!$H$3:$I$8,2,FALSE)</f>
        <v>2ECC71</v>
      </c>
      <c r="H34" s="5" t="str">
        <f t="shared" si="0"/>
        <v>soil~science:21:2ECC71</v>
      </c>
      <c r="I34" s="5" t="str">
        <f t="shared" si="1"/>
        <v>soil~science:20:2ECC71</v>
      </c>
    </row>
    <row r="35" spans="2:9">
      <c r="B35" s="2">
        <v>4</v>
      </c>
      <c r="C35" s="4" t="s">
        <v>207</v>
      </c>
      <c r="D35" s="5">
        <f>VLOOKUP(C35,Lookup!$B$3:$C$225,2,FALSE)</f>
        <v>20</v>
      </c>
      <c r="E35" s="14">
        <f>VLOOKUP(C35,Lookup!$B$3:$F$225,4,FALSE)</f>
        <v>20</v>
      </c>
      <c r="F35" s="5" t="str">
        <f>VLOOKUP(B35,Lookup!$H$3:$I$8,2,FALSE)</f>
        <v>2ECC71</v>
      </c>
      <c r="H35" s="5" t="str">
        <f t="shared" si="0"/>
        <v>survey~&amp;~monitoring:20:2ECC71</v>
      </c>
      <c r="I35" s="5" t="str">
        <f t="shared" si="1"/>
        <v>survey~&amp;~monitoring:20:2ECC71</v>
      </c>
    </row>
    <row r="36" spans="2:9">
      <c r="B36" s="2">
        <v>4</v>
      </c>
      <c r="C36" s="4" t="s">
        <v>214</v>
      </c>
      <c r="D36" s="5">
        <f>VLOOKUP(C36,Lookup!$B$3:$C$225,2,FALSE)</f>
        <v>25</v>
      </c>
      <c r="E36" s="14">
        <f>VLOOKUP(C36,Lookup!$B$3:$F$225,4,FALSE)</f>
        <v>27</v>
      </c>
      <c r="F36" s="5" t="str">
        <f>VLOOKUP(B36,Lookup!$H$3:$I$8,2,FALSE)</f>
        <v>2ECC71</v>
      </c>
      <c r="H36" s="5" t="str">
        <f t="shared" si="0"/>
        <v>transport~ops~&amp;~management:25:2ECC71</v>
      </c>
      <c r="I36" s="5" t="str">
        <f t="shared" si="1"/>
        <v>transport~ops~&amp;~management:27:2ECC71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I27"/>
  <sheetViews>
    <sheetView workbookViewId="0">
      <selection activeCell="I27" sqref="I3:I27"/>
    </sheetView>
  </sheetViews>
  <sheetFormatPr defaultRowHeight="15"/>
  <cols>
    <col min="2" max="2" width="12.28515625" bestFit="1" customWidth="1"/>
    <col min="3" max="3" width="31.7109375" bestFit="1" customWidth="1"/>
    <col min="4" max="4" width="9" bestFit="1" customWidth="1"/>
    <col min="5" max="5" width="6.42578125" bestFit="1" customWidth="1"/>
    <col min="6" max="6" width="7.42578125" bestFit="1" customWidth="1"/>
    <col min="8" max="9" width="41.85546875" bestFit="1" customWidth="1"/>
  </cols>
  <sheetData>
    <row r="2" spans="2:9" ht="15.75" thickBot="1">
      <c r="B2" s="21" t="s">
        <v>233</v>
      </c>
      <c r="C2" s="10" t="s">
        <v>223</v>
      </c>
      <c r="D2" s="10" t="s">
        <v>224</v>
      </c>
      <c r="E2" s="10" t="s">
        <v>225</v>
      </c>
      <c r="F2" s="10" t="s">
        <v>226</v>
      </c>
      <c r="H2" s="10" t="s">
        <v>230</v>
      </c>
      <c r="I2" s="10" t="s">
        <v>231</v>
      </c>
    </row>
    <row r="3" spans="2:9">
      <c r="B3" s="1">
        <v>1</v>
      </c>
      <c r="C3" s="5" t="s">
        <v>74</v>
      </c>
      <c r="D3" s="5">
        <f>VLOOKUP(C3,Lookup!$B$3:$F$225,2,FALSE)</f>
        <v>26</v>
      </c>
      <c r="E3" s="14">
        <f>VLOOKUP(C3,Lookup!$B$3:$F$225,4,FALSE)</f>
        <v>27</v>
      </c>
      <c r="F3" s="5" t="str">
        <f>VLOOKUP(B3,Lookup!$H$3:$I$8,2,FALSE)</f>
        <v>E74C3C</v>
      </c>
      <c r="H3" s="5" t="str">
        <f>SUBSTITUTE(C3," ","~")&amp;":"&amp;D3&amp;":"&amp;F3</f>
        <v>design~&amp;~testing~technology:26:E74C3C</v>
      </c>
      <c r="I3" s="5" t="str">
        <f>SUBSTITUTE(C3," ","~")&amp;":"&amp;E3&amp;":"&amp;F3</f>
        <v>design~&amp;~testing~technology:27:E74C3C</v>
      </c>
    </row>
    <row r="4" spans="2:9">
      <c r="B4" s="1">
        <v>1</v>
      </c>
      <c r="C4" s="4" t="s">
        <v>84</v>
      </c>
      <c r="D4" s="5">
        <f>VLOOKUP(C4,Lookup!$B$3:$F$225,2,FALSE)</f>
        <v>20</v>
      </c>
      <c r="E4" s="14">
        <f>VLOOKUP(C4,Lookup!$B$3:$F$225,4,FALSE)</f>
        <v>21</v>
      </c>
      <c r="F4" s="5" t="str">
        <f>VLOOKUP(B4,Lookup!$H$3:$I$8,2,FALSE)</f>
        <v>E74C3C</v>
      </c>
      <c r="H4" s="5" t="str">
        <f t="shared" ref="H4:H27" si="0">SUBSTITUTE(C4," ","~")&amp;":"&amp;D4&amp;":"&amp;F4</f>
        <v>displays:20:E74C3C</v>
      </c>
      <c r="I4" s="5" t="str">
        <f t="shared" ref="I4:I27" si="1">SUBSTITUTE(C4," ","~")&amp;":"&amp;E4&amp;":"&amp;F4</f>
        <v>displays:21:E74C3C</v>
      </c>
    </row>
    <row r="5" spans="2:9">
      <c r="B5" s="1">
        <v>1</v>
      </c>
      <c r="C5" s="4" t="s">
        <v>92</v>
      </c>
      <c r="D5" s="5">
        <f>VLOOKUP(C5,Lookup!$B$3:$F$225,2,FALSE)</f>
        <v>30</v>
      </c>
      <c r="E5" s="14">
        <f>VLOOKUP(C5,Lookup!$B$3:$F$225,4,FALSE)</f>
        <v>34</v>
      </c>
      <c r="F5" s="5" t="str">
        <f>VLOOKUP(B5,Lookup!$H$3:$I$8,2,FALSE)</f>
        <v>E74C3C</v>
      </c>
      <c r="H5" s="5" t="str">
        <f t="shared" si="0"/>
        <v>electronic~devices~&amp;~subsys.:30:E74C3C</v>
      </c>
      <c r="I5" s="5" t="str">
        <f t="shared" si="1"/>
        <v>electronic~devices~&amp;~subsys.:34:E74C3C</v>
      </c>
    </row>
    <row r="6" spans="2:9">
      <c r="B6" s="1">
        <v>1</v>
      </c>
      <c r="C6" s="4" t="s">
        <v>128</v>
      </c>
      <c r="D6" s="5">
        <f>VLOOKUP(C6,Lookup!$B$3:$F$225,2,FALSE)</f>
        <v>23</v>
      </c>
      <c r="E6" s="14">
        <f>VLOOKUP(C6,Lookup!$B$3:$F$225,4,FALSE)</f>
        <v>27</v>
      </c>
      <c r="F6" s="5" t="str">
        <f>VLOOKUP(B6,Lookup!$H$3:$I$8,2,FALSE)</f>
        <v>E74C3C</v>
      </c>
      <c r="H6" s="5" t="str">
        <f t="shared" si="0"/>
        <v>lasers~&amp;~optics:23:E74C3C</v>
      </c>
      <c r="I6" s="5" t="str">
        <f t="shared" si="1"/>
        <v>lasers~&amp;~optics:27:E74C3C</v>
      </c>
    </row>
    <row r="7" spans="2:9">
      <c r="B7" s="1">
        <v>1</v>
      </c>
      <c r="C7" s="4" t="s">
        <v>163</v>
      </c>
      <c r="D7" s="5">
        <f>VLOOKUP(C7,Lookup!$B$3:$F$225,2,FALSE)</f>
        <v>24</v>
      </c>
      <c r="E7" s="14">
        <f>VLOOKUP(C7,Lookup!$B$3:$F$225,4,FALSE)</f>
        <v>27</v>
      </c>
      <c r="F7" s="5" t="str">
        <f>VLOOKUP(B7,Lookup!$H$3:$I$8,2,FALSE)</f>
        <v>E74C3C</v>
      </c>
      <c r="H7" s="5" t="str">
        <f t="shared" si="0"/>
        <v>optical~communications:24:E74C3C</v>
      </c>
      <c r="I7" s="5" t="str">
        <f t="shared" si="1"/>
        <v>optical~communications:27:E74C3C</v>
      </c>
    </row>
    <row r="8" spans="2:9">
      <c r="B8" s="1">
        <v>1</v>
      </c>
      <c r="C8" s="4" t="s">
        <v>164</v>
      </c>
      <c r="D8" s="5">
        <f>VLOOKUP(C8,Lookup!$B$3:$F$225,2,FALSE)</f>
        <v>28</v>
      </c>
      <c r="E8" s="14">
        <f>VLOOKUP(C8,Lookup!$B$3:$F$225,4,FALSE)</f>
        <v>31</v>
      </c>
      <c r="F8" s="5" t="str">
        <f>VLOOKUP(B8,Lookup!$H$3:$I$8,2,FALSE)</f>
        <v>E74C3C</v>
      </c>
      <c r="H8" s="5" t="str">
        <f t="shared" si="0"/>
        <v>optical~devices~&amp;~subsystems:28:E74C3C</v>
      </c>
      <c r="I8" s="5" t="str">
        <f t="shared" si="1"/>
        <v>optical~devices~&amp;~subsystems:31:E74C3C</v>
      </c>
    </row>
    <row r="9" spans="2:9">
      <c r="B9" s="1">
        <v>1</v>
      </c>
      <c r="C9" s="4" t="s">
        <v>165</v>
      </c>
      <c r="D9" s="5">
        <f>VLOOKUP(C9,Lookup!$B$3:$F$225,2,FALSE)</f>
        <v>22</v>
      </c>
      <c r="E9" s="14">
        <f>VLOOKUP(C9,Lookup!$B$3:$F$225,4,FALSE)</f>
        <v>23</v>
      </c>
      <c r="F9" s="5" t="str">
        <f>VLOOKUP(B9,Lookup!$H$3:$I$8,2,FALSE)</f>
        <v>E74C3C</v>
      </c>
      <c r="H9" s="5" t="str">
        <f t="shared" si="0"/>
        <v>optical~phenomena:22:E74C3C</v>
      </c>
      <c r="I9" s="5" t="str">
        <f t="shared" si="1"/>
        <v>optical~phenomena:23:E74C3C</v>
      </c>
    </row>
    <row r="10" spans="2:9">
      <c r="B10" s="1">
        <v>1</v>
      </c>
      <c r="C10" s="4" t="s">
        <v>166</v>
      </c>
      <c r="D10" s="5">
        <f>VLOOKUP(C10,Lookup!$B$3:$F$225,2,FALSE)</f>
        <v>28</v>
      </c>
      <c r="E10" s="14">
        <f>VLOOKUP(C10,Lookup!$B$3:$F$225,4,FALSE)</f>
        <v>33</v>
      </c>
      <c r="F10" s="5" t="str">
        <f>VLOOKUP(B10,Lookup!$H$3:$I$8,2,FALSE)</f>
        <v>E74C3C</v>
      </c>
      <c r="H10" s="5" t="str">
        <f t="shared" si="0"/>
        <v>optoelect.~devices~&amp;~circuits:28:E74C3C</v>
      </c>
      <c r="I10" s="5" t="str">
        <f t="shared" si="1"/>
        <v>optoelect.~devices~&amp;~circuits:33:E74C3C</v>
      </c>
    </row>
    <row r="11" spans="2:9" ht="15.75" thickBot="1">
      <c r="B11" s="3">
        <v>1</v>
      </c>
      <c r="C11" s="8" t="s">
        <v>178</v>
      </c>
      <c r="D11" s="8">
        <f>VLOOKUP(C11,Lookup!$B$3:$F$225,2,FALSE)</f>
        <v>20</v>
      </c>
      <c r="E11" s="19">
        <f>VLOOKUP(C11,Lookup!$B$3:$F$225,4,FALSE)</f>
        <v>20</v>
      </c>
      <c r="F11" s="8" t="str">
        <f>VLOOKUP(B11,Lookup!$H$3:$I$8,2,FALSE)</f>
        <v>E74C3C</v>
      </c>
      <c r="H11" s="5" t="str">
        <f t="shared" si="0"/>
        <v>power~electronics:20:E74C3C</v>
      </c>
      <c r="I11" s="5" t="str">
        <f t="shared" si="1"/>
        <v>power~electronics:20:E74C3C</v>
      </c>
    </row>
    <row r="12" spans="2:9">
      <c r="B12" s="2">
        <v>2</v>
      </c>
      <c r="C12" s="5" t="s">
        <v>42</v>
      </c>
      <c r="D12" s="5">
        <f>VLOOKUP(C12,Lookup!$B$3:$F$225,2,FALSE)</f>
        <v>20</v>
      </c>
      <c r="E12" s="14">
        <f>VLOOKUP(C12,Lookup!$B$3:$F$225,4,FALSE)</f>
        <v>20</v>
      </c>
      <c r="F12" s="5" t="str">
        <f>VLOOKUP(B12,Lookup!$H$3:$I$8,2,FALSE)</f>
        <v>9B59B6</v>
      </c>
      <c r="H12" s="5" t="str">
        <f t="shared" si="0"/>
        <v>biological~membranes:20:9B59B6</v>
      </c>
      <c r="I12" s="5" t="str">
        <f t="shared" si="1"/>
        <v>biological~membranes:20:9B59B6</v>
      </c>
    </row>
    <row r="13" spans="2:9">
      <c r="B13" s="2">
        <v>2</v>
      </c>
      <c r="C13" s="4" t="s">
        <v>43</v>
      </c>
      <c r="D13" s="5">
        <f>VLOOKUP(C13,Lookup!$B$3:$F$225,2,FALSE)</f>
        <v>26</v>
      </c>
      <c r="E13" s="14">
        <f>VLOOKUP(C13,Lookup!$B$3:$F$225,4,FALSE)</f>
        <v>25</v>
      </c>
      <c r="F13" s="5" t="str">
        <f>VLOOKUP(B13,Lookup!$H$3:$I$8,2,FALSE)</f>
        <v>9B59B6</v>
      </c>
      <c r="H13" s="5" t="str">
        <f t="shared" si="0"/>
        <v>biophysics:26:9B59B6</v>
      </c>
      <c r="I13" s="5" t="str">
        <f t="shared" si="1"/>
        <v>biophysics:25:9B59B6</v>
      </c>
    </row>
    <row r="14" spans="2:9">
      <c r="B14" s="2">
        <v>2</v>
      </c>
      <c r="C14" s="4" t="s">
        <v>67</v>
      </c>
      <c r="D14" s="5">
        <f>VLOOKUP(C14,Lookup!$B$3:$F$225,2,FALSE)</f>
        <v>32</v>
      </c>
      <c r="E14" s="14">
        <f>VLOOKUP(C14,Lookup!$B$3:$F$225,4,FALSE)</f>
        <v>31</v>
      </c>
      <c r="F14" s="5" t="str">
        <f>VLOOKUP(B14,Lookup!$H$3:$I$8,2,FALSE)</f>
        <v>9B59B6</v>
      </c>
      <c r="H14" s="5" t="str">
        <f t="shared" si="0"/>
        <v>condensed~matter~physics:32:9B59B6</v>
      </c>
      <c r="I14" s="5" t="str">
        <f t="shared" si="1"/>
        <v>condensed~matter~physics:31:9B59B6</v>
      </c>
    </row>
    <row r="15" spans="2:9">
      <c r="B15" s="2">
        <v>2</v>
      </c>
      <c r="C15" s="4" t="s">
        <v>114</v>
      </c>
      <c r="D15" s="5">
        <f>VLOOKUP(C15,Lookup!$B$3:$F$225,2,FALSE)</f>
        <v>24</v>
      </c>
      <c r="E15" s="14">
        <f>VLOOKUP(C15,Lookup!$B$3:$F$225,4,FALSE)</f>
        <v>21</v>
      </c>
      <c r="F15" s="5" t="str">
        <f>VLOOKUP(B15,Lookup!$H$3:$I$8,2,FALSE)</f>
        <v>9B59B6</v>
      </c>
      <c r="H15" s="5" t="str">
        <f t="shared" si="0"/>
        <v>high~performance~computing:24:9B59B6</v>
      </c>
      <c r="I15" s="5" t="str">
        <f t="shared" si="1"/>
        <v>high~performance~computing:21:9B59B6</v>
      </c>
    </row>
    <row r="16" spans="2:9">
      <c r="B16" s="2">
        <v>2</v>
      </c>
      <c r="C16" s="4" t="s">
        <v>133</v>
      </c>
      <c r="D16" s="5">
        <f>VLOOKUP(C16,Lookup!$B$3:$F$225,2,FALSE)</f>
        <v>31</v>
      </c>
      <c r="E16" s="14">
        <f>VLOOKUP(C16,Lookup!$B$3:$F$225,4,FALSE)</f>
        <v>27</v>
      </c>
      <c r="F16" s="5" t="str">
        <f>VLOOKUP(B16,Lookup!$H$3:$I$8,2,FALSE)</f>
        <v>9B59B6</v>
      </c>
      <c r="H16" s="5" t="str">
        <f t="shared" si="0"/>
        <v>magnetism/magnetic~phenomena:31:9B59B6</v>
      </c>
      <c r="I16" s="5" t="str">
        <f t="shared" si="1"/>
        <v>magnetism/magnetic~phenomena:27:9B59B6</v>
      </c>
    </row>
    <row r="17" spans="2:9">
      <c r="B17" s="2">
        <v>2</v>
      </c>
      <c r="C17" s="4" t="s">
        <v>203</v>
      </c>
      <c r="D17" s="5">
        <f>VLOOKUP(C17,Lookup!$B$3:$F$225,2,FALSE)</f>
        <v>29</v>
      </c>
      <c r="E17" s="14">
        <f>VLOOKUP(C17,Lookup!$B$3:$F$225,4,FALSE)</f>
        <v>25</v>
      </c>
      <c r="F17" s="5" t="str">
        <f>VLOOKUP(B17,Lookup!$H$3:$I$8,2,FALSE)</f>
        <v>9B59B6</v>
      </c>
      <c r="H17" s="5" t="str">
        <f t="shared" si="0"/>
        <v>solar~technology:29:9B59B6</v>
      </c>
      <c r="I17" s="5" t="str">
        <f t="shared" si="1"/>
        <v>solar~technology:25:9B59B6</v>
      </c>
    </row>
    <row r="18" spans="2:9" ht="15.75" thickBot="1">
      <c r="B18" s="3">
        <v>2</v>
      </c>
      <c r="C18" s="8" t="s">
        <v>213</v>
      </c>
      <c r="D18" s="8">
        <f>VLOOKUP(C18,Lookup!$B$3:$F$225,2,FALSE)</f>
        <v>20</v>
      </c>
      <c r="E18" s="19">
        <f>VLOOKUP(C18,Lookup!$B$3:$F$225,4,FALSE)</f>
        <v>20</v>
      </c>
      <c r="F18" s="8" t="str">
        <f>VLOOKUP(B18,Lookup!$H$3:$I$8,2,FALSE)</f>
        <v>9B59B6</v>
      </c>
      <c r="H18" s="5" t="str">
        <f t="shared" si="0"/>
        <v>tools~for~the~biosciences:20:9B59B6</v>
      </c>
      <c r="I18" s="5" t="str">
        <f t="shared" si="1"/>
        <v>tools~for~the~biosciences:20:9B59B6</v>
      </c>
    </row>
    <row r="19" spans="2:9">
      <c r="B19" s="2">
        <v>3</v>
      </c>
      <c r="C19" s="5" t="s">
        <v>64</v>
      </c>
      <c r="D19" s="5">
        <f>VLOOKUP(C19,Lookup!$B$3:$F$225,2,FALSE)</f>
        <v>20</v>
      </c>
      <c r="E19" s="14">
        <f>VLOOKUP(C19,Lookup!$B$3:$F$225,4,FALSE)</f>
        <v>20</v>
      </c>
      <c r="F19" s="5" t="str">
        <f>VLOOKUP(B19,Lookup!$H$3:$I$8,2,FALSE)</f>
        <v>2980B9</v>
      </c>
      <c r="H19" s="5" t="str">
        <f t="shared" si="0"/>
        <v>computational~methods~&amp;~tools:20:2980B9</v>
      </c>
      <c r="I19" s="5" t="str">
        <f t="shared" si="1"/>
        <v>computational~methods~&amp;~tools:20:2980B9</v>
      </c>
    </row>
    <row r="20" spans="2:9">
      <c r="B20" s="2">
        <v>3</v>
      </c>
      <c r="C20" s="4" t="s">
        <v>108</v>
      </c>
      <c r="D20" s="5">
        <f>VLOOKUP(C20,Lookup!$B$3:$F$225,2,FALSE)</f>
        <v>21</v>
      </c>
      <c r="E20" s="14">
        <f>VLOOKUP(C20,Lookup!$B$3:$F$225,4,FALSE)</f>
        <v>42</v>
      </c>
      <c r="F20" s="5" t="str">
        <f>VLOOKUP(B20,Lookup!$H$3:$I$8,2,FALSE)</f>
        <v>2980B9</v>
      </c>
      <c r="H20" s="5" t="str">
        <f t="shared" si="0"/>
        <v>fusion:21:2980B9</v>
      </c>
      <c r="I20" s="5" t="str">
        <f t="shared" si="1"/>
        <v>fusion:42:2980B9</v>
      </c>
    </row>
    <row r="21" spans="2:9">
      <c r="B21" s="2">
        <v>3</v>
      </c>
      <c r="C21" s="4" t="s">
        <v>174</v>
      </c>
      <c r="D21" s="5">
        <f>VLOOKUP(C21,Lookup!$B$3:$F$225,2,FALSE)</f>
        <v>25</v>
      </c>
      <c r="E21" s="14">
        <f>VLOOKUP(C21,Lookup!$B$3:$F$225,4,FALSE)</f>
        <v>24</v>
      </c>
      <c r="F21" s="5" t="str">
        <f>VLOOKUP(B21,Lookup!$H$3:$I$8,2,FALSE)</f>
        <v>2980B9</v>
      </c>
      <c r="H21" s="5" t="str">
        <f t="shared" si="0"/>
        <v>plasmas~-~laser~&amp;~fusion:25:2980B9</v>
      </c>
      <c r="I21" s="5" t="str">
        <f t="shared" si="1"/>
        <v>plasmas~-~laser~&amp;~fusion:24:2980B9</v>
      </c>
    </row>
    <row r="22" spans="2:9" ht="15.75" thickBot="1">
      <c r="B22" s="3">
        <v>3</v>
      </c>
      <c r="C22" s="8" t="s">
        <v>175</v>
      </c>
      <c r="D22" s="8">
        <f>VLOOKUP(C22,Lookup!$B$3:$F$225,2,FALSE)</f>
        <v>21</v>
      </c>
      <c r="E22" s="19">
        <f>VLOOKUP(C22,Lookup!$B$3:$F$225,4,FALSE)</f>
        <v>21</v>
      </c>
      <c r="F22" s="8" t="str">
        <f>VLOOKUP(B22,Lookup!$H$3:$I$8,2,FALSE)</f>
        <v>2980B9</v>
      </c>
      <c r="H22" s="5" t="str">
        <f t="shared" si="0"/>
        <v>plasmas~-~technological:21:2980B9</v>
      </c>
      <c r="I22" s="5" t="str">
        <f t="shared" si="1"/>
        <v>plasmas~-~technological:21:2980B9</v>
      </c>
    </row>
    <row r="23" spans="2:9">
      <c r="B23" s="2">
        <v>4</v>
      </c>
      <c r="C23" s="5" t="s">
        <v>38</v>
      </c>
      <c r="D23" s="5">
        <f>VLOOKUP(C23,Lookup!$B$3:$F$225,2,FALSE)</f>
        <v>22</v>
      </c>
      <c r="E23" s="14">
        <f>VLOOKUP(C23,Lookup!$B$3:$F$225,4,FALSE)</f>
        <v>21</v>
      </c>
      <c r="F23" s="5" t="str">
        <f>VLOOKUP(B23,Lookup!$H$3:$I$8,2,FALSE)</f>
        <v>2ECC71</v>
      </c>
      <c r="H23" s="5" t="str">
        <f t="shared" si="0"/>
        <v>atoms~&amp;~ions:22:2ECC71</v>
      </c>
      <c r="I23" s="5" t="str">
        <f t="shared" si="1"/>
        <v>atoms~&amp;~ions:21:2ECC71</v>
      </c>
    </row>
    <row r="24" spans="2:9">
      <c r="B24" s="2">
        <v>4</v>
      </c>
      <c r="C24" s="4" t="s">
        <v>58</v>
      </c>
      <c r="D24" s="5">
        <f>VLOOKUP(C24,Lookup!$B$3:$F$225,2,FALSE)</f>
        <v>23</v>
      </c>
      <c r="E24" s="14">
        <f>VLOOKUP(C24,Lookup!$B$3:$F$225,4,FALSE)</f>
        <v>24</v>
      </c>
      <c r="F24" s="5" t="str">
        <f>VLOOKUP(B24,Lookup!$H$3:$I$8,2,FALSE)</f>
        <v>2ECC71</v>
      </c>
      <c r="H24" s="5" t="str">
        <f t="shared" si="0"/>
        <v>cold~atomic~species:23:2ECC71</v>
      </c>
      <c r="I24" s="5" t="str">
        <f t="shared" si="1"/>
        <v>cold~atomic~species:24:2ECC71</v>
      </c>
    </row>
    <row r="25" spans="2:9">
      <c r="B25" s="2">
        <v>4</v>
      </c>
      <c r="C25" s="4" t="s">
        <v>129</v>
      </c>
      <c r="D25" s="5">
        <f>VLOOKUP(C25,Lookup!$B$3:$F$225,2,FALSE)</f>
        <v>24</v>
      </c>
      <c r="E25" s="14">
        <f>VLOOKUP(C25,Lookup!$B$3:$F$225,4,FALSE)</f>
        <v>24</v>
      </c>
      <c r="F25" s="5" t="str">
        <f>VLOOKUP(B25,Lookup!$H$3:$I$8,2,FALSE)</f>
        <v>2ECC71</v>
      </c>
      <c r="H25" s="5" t="str">
        <f t="shared" si="0"/>
        <v>light-matter~interactions:24:2ECC71</v>
      </c>
      <c r="I25" s="5" t="str">
        <f t="shared" si="1"/>
        <v>light-matter~interactions:24:2ECC71</v>
      </c>
    </row>
    <row r="26" spans="2:9">
      <c r="B26" s="2">
        <v>4</v>
      </c>
      <c r="C26" s="4" t="s">
        <v>184</v>
      </c>
      <c r="D26" s="5">
        <f>VLOOKUP(C26,Lookup!$B$3:$F$225,2,FALSE)</f>
        <v>22</v>
      </c>
      <c r="E26" s="14">
        <f>VLOOKUP(C26,Lookup!$B$3:$F$225,4,FALSE)</f>
        <v>21</v>
      </c>
      <c r="F26" s="5" t="str">
        <f>VLOOKUP(B26,Lookup!$H$3:$I$8,2,FALSE)</f>
        <v>2ECC71</v>
      </c>
      <c r="H26" s="5" t="str">
        <f t="shared" si="0"/>
        <v>quantum~fluids~&amp;~solids:22:2ECC71</v>
      </c>
      <c r="I26" s="5" t="str">
        <f t="shared" si="1"/>
        <v>quantum~fluids~&amp;~solids:21:2ECC71</v>
      </c>
    </row>
    <row r="27" spans="2:9">
      <c r="B27" s="2">
        <v>4</v>
      </c>
      <c r="C27" s="4" t="s">
        <v>185</v>
      </c>
      <c r="D27" s="5">
        <f>VLOOKUP(C27,Lookup!$B$3:$F$225,2,FALSE)</f>
        <v>30</v>
      </c>
      <c r="E27" s="14">
        <f>VLOOKUP(C27,Lookup!$B$3:$F$225,4,FALSE)</f>
        <v>31</v>
      </c>
      <c r="F27" s="5" t="str">
        <f>VLOOKUP(B27,Lookup!$H$3:$I$8,2,FALSE)</f>
        <v>2ECC71</v>
      </c>
      <c r="H27" s="5" t="str">
        <f t="shared" si="0"/>
        <v>quantum~optics~&amp;~information:30:2ECC71</v>
      </c>
      <c r="I27" s="5" t="str">
        <f t="shared" si="1"/>
        <v>quantum~optics~&amp;~information:31:2ECC71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L225"/>
  <sheetViews>
    <sheetView tabSelected="1" topLeftCell="D202" workbookViewId="0">
      <selection activeCell="I3" sqref="I3:I225"/>
    </sheetView>
  </sheetViews>
  <sheetFormatPr defaultRowHeight="15"/>
  <cols>
    <col min="2" max="2" width="12.28515625" bestFit="1" customWidth="1"/>
    <col min="3" max="3" width="31.7109375" bestFit="1" customWidth="1"/>
    <col min="4" max="4" width="9" bestFit="1" customWidth="1"/>
    <col min="5" max="5" width="6.42578125" bestFit="1" customWidth="1"/>
    <col min="6" max="6" width="7.7109375" bestFit="1" customWidth="1"/>
    <col min="8" max="9" width="43.7109375" bestFit="1" customWidth="1"/>
    <col min="11" max="12" width="44.85546875" bestFit="1" customWidth="1"/>
  </cols>
  <sheetData>
    <row r="2" spans="2:12" ht="15.75" thickBot="1">
      <c r="B2" s="10" t="s">
        <v>233</v>
      </c>
      <c r="C2" s="10" t="s">
        <v>223</v>
      </c>
      <c r="D2" s="10" t="s">
        <v>224</v>
      </c>
      <c r="E2" s="10" t="s">
        <v>225</v>
      </c>
      <c r="F2" s="10" t="s">
        <v>226</v>
      </c>
      <c r="H2" s="10" t="s">
        <v>230</v>
      </c>
      <c r="I2" s="10" t="s">
        <v>231</v>
      </c>
      <c r="K2" s="10" t="s">
        <v>235</v>
      </c>
      <c r="L2" s="10" t="s">
        <v>240</v>
      </c>
    </row>
    <row r="3" spans="2:12">
      <c r="B3" s="2">
        <v>1</v>
      </c>
      <c r="C3" s="4" t="s">
        <v>0</v>
      </c>
      <c r="D3" s="5">
        <f>VLOOKUP(C3,Lookup!$B$3:$F$225,2,FALSE)</f>
        <v>20</v>
      </c>
      <c r="E3" s="14">
        <f>VLOOKUP(C3,Lookup!$B$3:$F$225,4,FALSE)</f>
        <v>20</v>
      </c>
      <c r="F3" s="5" t="str">
        <f>VLOOKUP(B3,Lookup!$H$3:$I$8,2,FALSE)</f>
        <v>E74C3C</v>
      </c>
      <c r="H3" s="5" t="str">
        <f>SUBSTITUTE(C3," ","~")&amp;":"&amp;D3&amp;":"&amp;F3</f>
        <v>ageing:~chemistry/biochemistry:20:E74C3C</v>
      </c>
      <c r="I3" s="5" t="str">
        <f>SUBSTITUTE(C3," ","~")&amp;":"&amp;E3&amp;":"&amp;F3</f>
        <v>ageing:~chemistry/biochemistry:20:E74C3C</v>
      </c>
      <c r="K3" s="5" t="str">
        <f>VLOOKUP(C3,Lookup!$B$3:$F$225,3,FALSE)&amp;"    "&amp;SUBSTITUTE(C3," ","~")&amp;"    "&amp;"#"&amp;F3</f>
        <v>1    ageing:~chemistry/biochemistry    #E74C3C</v>
      </c>
      <c r="L3" s="5" t="str">
        <f>VLOOKUP(C3,Lookup!$B$3:$F$225,5,FALSE)&amp;"    "&amp;SUBSTITUTE(C3," ","~")&amp;"    "&amp;"#"&amp;F3</f>
        <v>1    ageing:~chemistry/biochemistry    #E74C3C</v>
      </c>
    </row>
    <row r="4" spans="2:12">
      <c r="B4" s="1">
        <v>1</v>
      </c>
      <c r="C4" s="4" t="s">
        <v>1</v>
      </c>
      <c r="D4" s="5">
        <f>VLOOKUP(C4,Lookup!$B$3:$F$225,2,FALSE)</f>
        <v>33</v>
      </c>
      <c r="E4" s="14">
        <f>VLOOKUP(C4,Lookup!$B$3:$F$225,4,FALSE)</f>
        <v>37</v>
      </c>
      <c r="F4" s="5" t="str">
        <f>VLOOKUP(B4,Lookup!$H$3:$I$8,2,FALSE)</f>
        <v>E74C3C</v>
      </c>
      <c r="H4" s="5" t="str">
        <f t="shared" ref="H4:H67" si="0">SUBSTITUTE(C4," ","~")&amp;":"&amp;D4&amp;":"&amp;F4</f>
        <v>analytical~science:33:E74C3C</v>
      </c>
      <c r="I4" s="5" t="str">
        <f t="shared" ref="I4:I67" si="1">SUBSTITUTE(C4," ","~")&amp;":"&amp;E4&amp;":"&amp;F4</f>
        <v>analytical~science:37:E74C3C</v>
      </c>
      <c r="K4" s="5" t="str">
        <f>VLOOKUP(C4,Lookup!$B$3:$F$225,3,FALSE)&amp;"    "&amp;SUBSTITUTE(C4," ","~")&amp;"    "&amp;"#"&amp;F4</f>
        <v>3    analytical~science    #E74C3C</v>
      </c>
      <c r="L4" s="5" t="str">
        <f>VLOOKUP(C4,Lookup!$B$3:$F$225,5,FALSE)&amp;"    "&amp;SUBSTITUTE(C4," ","~")&amp;"    "&amp;"#"&amp;F4</f>
        <v>4    analytical~science    #E74C3C</v>
      </c>
    </row>
    <row r="5" spans="2:12">
      <c r="B5" s="1">
        <v>1</v>
      </c>
      <c r="C5" s="4" t="s">
        <v>14</v>
      </c>
      <c r="D5" s="5">
        <f>VLOOKUP(C5,Lookup!$B$3:$F$225,2,FALSE)</f>
        <v>21</v>
      </c>
      <c r="E5" s="14">
        <f>VLOOKUP(C5,Lookup!$B$3:$F$225,4,FALSE)</f>
        <v>23</v>
      </c>
      <c r="F5" s="5" t="str">
        <f>VLOOKUP(B5,Lookup!$H$3:$I$8,2,FALSE)</f>
        <v>E74C3C</v>
      </c>
      <c r="H5" s="5" t="str">
        <f t="shared" si="0"/>
        <v>bioelectronic~devices:21:E74C3C</v>
      </c>
      <c r="I5" s="5" t="str">
        <f t="shared" si="1"/>
        <v>bioelectronic~devices:23:E74C3C</v>
      </c>
      <c r="K5" s="5" t="str">
        <f>VLOOKUP(C5,Lookup!$B$3:$F$225,3,FALSE)&amp;"    "&amp;SUBSTITUTE(C5," ","~")&amp;"    "&amp;"#"&amp;F5</f>
        <v>1    bioelectronic~devices    #E74C3C</v>
      </c>
      <c r="L5" s="5" t="str">
        <f>VLOOKUP(C5,Lookup!$B$3:$F$225,5,FALSE)&amp;"    "&amp;SUBSTITUTE(C5," ","~")&amp;"    "&amp;"#"&amp;F5</f>
        <v>1    bioelectronic~devices    #E74C3C</v>
      </c>
    </row>
    <row r="6" spans="2:12">
      <c r="B6" s="1">
        <v>1</v>
      </c>
      <c r="C6" s="4" t="s">
        <v>15</v>
      </c>
      <c r="D6" s="5">
        <f>VLOOKUP(C6,Lookup!$B$3:$F$225,2,FALSE)</f>
        <v>22</v>
      </c>
      <c r="E6" s="14">
        <f>VLOOKUP(C6,Lookup!$B$3:$F$225,4,FALSE)</f>
        <v>26</v>
      </c>
      <c r="F6" s="5" t="str">
        <f>VLOOKUP(B6,Lookup!$H$3:$I$8,2,FALSE)</f>
        <v>E74C3C</v>
      </c>
      <c r="H6" s="5" t="str">
        <f t="shared" si="0"/>
        <v>bioinformatics:22:E74C3C</v>
      </c>
      <c r="I6" s="5" t="str">
        <f t="shared" si="1"/>
        <v>bioinformatics:26:E74C3C</v>
      </c>
      <c r="K6" s="5" t="str">
        <f>VLOOKUP(C6,Lookup!$B$3:$F$225,3,FALSE)&amp;"    "&amp;SUBSTITUTE(C6," ","~")&amp;"    "&amp;"#"&amp;F6</f>
        <v>1    bioinformatics    #E74C3C</v>
      </c>
      <c r="L6" s="5" t="str">
        <f>VLOOKUP(C6,Lookup!$B$3:$F$225,5,FALSE)&amp;"    "&amp;SUBSTITUTE(C6," ","~")&amp;"    "&amp;"#"&amp;F6</f>
        <v>2    bioinformatics    #E74C3C</v>
      </c>
    </row>
    <row r="7" spans="2:12">
      <c r="B7" s="1">
        <v>1</v>
      </c>
      <c r="C7" s="4" t="s">
        <v>23</v>
      </c>
      <c r="D7" s="5">
        <f>VLOOKUP(C7,Lookup!$B$3:$F$225,2,FALSE)</f>
        <v>24</v>
      </c>
      <c r="E7" s="14">
        <f>VLOOKUP(C7,Lookup!$B$3:$F$225,4,FALSE)</f>
        <v>25</v>
      </c>
      <c r="F7" s="5" t="str">
        <f>VLOOKUP(B7,Lookup!$H$3:$I$8,2,FALSE)</f>
        <v>E74C3C</v>
      </c>
      <c r="H7" s="5" t="str">
        <f t="shared" si="0"/>
        <v>biological~&amp;~medicinal~chem.:24:E74C3C</v>
      </c>
      <c r="I7" s="5" t="str">
        <f t="shared" si="1"/>
        <v>biological~&amp;~medicinal~chem.:25:E74C3C</v>
      </c>
      <c r="K7" s="5" t="str">
        <f>VLOOKUP(C7,Lookup!$B$3:$F$225,3,FALSE)&amp;"    "&amp;SUBSTITUTE(C7," ","~")&amp;"    "&amp;"#"&amp;F7</f>
        <v>2    biological~&amp;~medicinal~chem.    #E74C3C</v>
      </c>
      <c r="L7" s="5" t="str">
        <f>VLOOKUP(C7,Lookup!$B$3:$F$225,5,FALSE)&amp;"    "&amp;SUBSTITUTE(C7," ","~")&amp;"    "&amp;"#"&amp;F7</f>
        <v>2    biological~&amp;~medicinal~chem.    #E74C3C</v>
      </c>
    </row>
    <row r="8" spans="2:12">
      <c r="B8" s="1">
        <v>1</v>
      </c>
      <c r="C8" s="4" t="s">
        <v>3</v>
      </c>
      <c r="D8" s="5">
        <f>VLOOKUP(C8,Lookup!$B$3:$F$225,2,FALSE)</f>
        <v>32</v>
      </c>
      <c r="E8" s="14">
        <f>VLOOKUP(C8,Lookup!$B$3:$F$225,4,FALSE)</f>
        <v>32</v>
      </c>
      <c r="F8" s="5" t="str">
        <f>VLOOKUP(B8,Lookup!$H$3:$I$8,2,FALSE)</f>
        <v>E74C3C</v>
      </c>
      <c r="H8" s="5" t="str">
        <f t="shared" si="0"/>
        <v>biomaterials:32:E74C3C</v>
      </c>
      <c r="I8" s="5" t="str">
        <f t="shared" si="1"/>
        <v>biomaterials:32:E74C3C</v>
      </c>
      <c r="K8" s="5" t="str">
        <f>VLOOKUP(C8,Lookup!$B$3:$F$225,3,FALSE)&amp;"    "&amp;SUBSTITUTE(C8," ","~")&amp;"    "&amp;"#"&amp;F8</f>
        <v>3    biomaterials    #E74C3C</v>
      </c>
      <c r="L8" s="5" t="str">
        <f>VLOOKUP(C8,Lookup!$B$3:$F$225,5,FALSE)&amp;"    "&amp;SUBSTITUTE(C8," ","~")&amp;"    "&amp;"#"&amp;F8</f>
        <v>3    biomaterials    #E74C3C</v>
      </c>
    </row>
    <row r="9" spans="2:12">
      <c r="B9" s="1">
        <v>1</v>
      </c>
      <c r="C9" s="4" t="s">
        <v>4</v>
      </c>
      <c r="D9" s="5">
        <f>VLOOKUP(C9,Lookup!$B$3:$F$225,2,FALSE)</f>
        <v>27</v>
      </c>
      <c r="E9" s="14">
        <f>VLOOKUP(C9,Lookup!$B$3:$F$225,4,FALSE)</f>
        <v>27</v>
      </c>
      <c r="F9" s="5" t="str">
        <f>VLOOKUP(B9,Lookup!$H$3:$I$8,2,FALSE)</f>
        <v>E74C3C</v>
      </c>
      <c r="H9" s="5" t="str">
        <f t="shared" si="0"/>
        <v>biomechanics~&amp;~rehabilitation:27:E74C3C</v>
      </c>
      <c r="I9" s="5" t="str">
        <f t="shared" si="1"/>
        <v>biomechanics~&amp;~rehabilitation:27:E74C3C</v>
      </c>
      <c r="K9" s="5" t="str">
        <f>VLOOKUP(C9,Lookup!$B$3:$F$225,3,FALSE)&amp;"    "&amp;SUBSTITUTE(C9," ","~")&amp;"    "&amp;"#"&amp;F9</f>
        <v>2    biomechanics~&amp;~rehabilitation    #E74C3C</v>
      </c>
      <c r="L9" s="5" t="str">
        <f>VLOOKUP(C9,Lookup!$B$3:$F$225,5,FALSE)&amp;"    "&amp;SUBSTITUTE(C9," ","~")&amp;"    "&amp;"#"&amp;F9</f>
        <v>2    biomechanics~&amp;~rehabilitation    #E74C3C</v>
      </c>
    </row>
    <row r="10" spans="2:12">
      <c r="B10" s="1">
        <v>1</v>
      </c>
      <c r="C10" s="4" t="s">
        <v>5</v>
      </c>
      <c r="D10" s="5">
        <f>VLOOKUP(C10,Lookup!$B$3:$F$225,2,FALSE)</f>
        <v>22</v>
      </c>
      <c r="E10" s="14">
        <f>VLOOKUP(C10,Lookup!$B$3:$F$225,4,FALSE)</f>
        <v>23</v>
      </c>
      <c r="F10" s="5" t="str">
        <f>VLOOKUP(B10,Lookup!$H$3:$I$8,2,FALSE)</f>
        <v>E74C3C</v>
      </c>
      <c r="H10" s="5" t="str">
        <f t="shared" si="0"/>
        <v>biomedical~neuroscience:22:E74C3C</v>
      </c>
      <c r="I10" s="5" t="str">
        <f t="shared" si="1"/>
        <v>biomedical~neuroscience:23:E74C3C</v>
      </c>
      <c r="K10" s="5" t="str">
        <f>VLOOKUP(C10,Lookup!$B$3:$F$225,3,FALSE)&amp;"    "&amp;SUBSTITUTE(C10," ","~")&amp;"    "&amp;"#"&amp;F10</f>
        <v>1    biomedical~neuroscience    #E74C3C</v>
      </c>
      <c r="L10" s="5" t="str">
        <f>VLOOKUP(C10,Lookup!$B$3:$F$225,5,FALSE)&amp;"    "&amp;SUBSTITUTE(C10," ","~")&amp;"    "&amp;"#"&amp;F10</f>
        <v>2    biomedical~neuroscience    #E74C3C</v>
      </c>
    </row>
    <row r="11" spans="2:12">
      <c r="B11" s="1">
        <v>1</v>
      </c>
      <c r="C11" s="4" t="s">
        <v>2</v>
      </c>
      <c r="D11" s="5">
        <f>VLOOKUP(C11,Lookup!$B$3:$F$225,2,FALSE)</f>
        <v>20</v>
      </c>
      <c r="E11" s="14">
        <f>VLOOKUP(C11,Lookup!$B$3:$F$225,4,FALSE)</f>
        <v>20</v>
      </c>
      <c r="F11" s="5" t="str">
        <f>VLOOKUP(B11,Lookup!$H$3:$I$8,2,FALSE)</f>
        <v>E74C3C</v>
      </c>
      <c r="H11" s="5" t="str">
        <f t="shared" si="0"/>
        <v>biomedical~sciences:20:E74C3C</v>
      </c>
      <c r="I11" s="5" t="str">
        <f t="shared" si="1"/>
        <v>biomedical~sciences:20:E74C3C</v>
      </c>
      <c r="K11" s="5" t="str">
        <f>VLOOKUP(C11,Lookup!$B$3:$F$225,3,FALSE)&amp;"    "&amp;SUBSTITUTE(C11," ","~")&amp;"    "&amp;"#"&amp;F11</f>
        <v>1    biomedical~sciences    #E74C3C</v>
      </c>
      <c r="L11" s="5" t="str">
        <f>VLOOKUP(C11,Lookup!$B$3:$F$225,5,FALSE)&amp;"    "&amp;SUBSTITUTE(C11," ","~")&amp;"    "&amp;"#"&amp;F11</f>
        <v>1    biomedical~sciences    #E74C3C</v>
      </c>
    </row>
    <row r="12" spans="2:12">
      <c r="B12" s="1">
        <v>1</v>
      </c>
      <c r="C12" s="4" t="s">
        <v>24</v>
      </c>
      <c r="D12" s="5">
        <f>VLOOKUP(C12,Lookup!$B$3:$F$225,2,FALSE)</f>
        <v>20</v>
      </c>
      <c r="E12" s="14">
        <f>VLOOKUP(C12,Lookup!$B$3:$F$225,4,FALSE)</f>
        <v>20</v>
      </c>
      <c r="F12" s="5" t="str">
        <f>VLOOKUP(B12,Lookup!$H$3:$I$8,2,FALSE)</f>
        <v>E74C3C</v>
      </c>
      <c r="H12" s="5" t="str">
        <f t="shared" si="0"/>
        <v>catalysis~&amp;~enzymology:20:E74C3C</v>
      </c>
      <c r="I12" s="5" t="str">
        <f t="shared" si="1"/>
        <v>catalysis~&amp;~enzymology:20:E74C3C</v>
      </c>
      <c r="K12" s="5" t="str">
        <f>VLOOKUP(C12,Lookup!$B$3:$F$225,3,FALSE)&amp;"    "&amp;SUBSTITUTE(C12," ","~")&amp;"    "&amp;"#"&amp;F12</f>
        <v>1    catalysis~&amp;~enzymology    #E74C3C</v>
      </c>
      <c r="L12" s="5" t="str">
        <f>VLOOKUP(C12,Lookup!$B$3:$F$225,5,FALSE)&amp;"    "&amp;SUBSTITUTE(C12," ","~")&amp;"    "&amp;"#"&amp;F12</f>
        <v>1    catalysis~&amp;~enzymology    #E74C3C</v>
      </c>
    </row>
    <row r="13" spans="2:12">
      <c r="B13" s="1">
        <v>1</v>
      </c>
      <c r="C13" s="4" t="s">
        <v>16</v>
      </c>
      <c r="D13" s="5">
        <f>VLOOKUP(C13,Lookup!$B$3:$F$225,2,FALSE)</f>
        <v>20</v>
      </c>
      <c r="E13" s="14">
        <f>VLOOKUP(C13,Lookup!$B$3:$F$225,4,FALSE)</f>
        <v>21</v>
      </c>
      <c r="F13" s="5" t="str">
        <f>VLOOKUP(B13,Lookup!$H$3:$I$8,2,FALSE)</f>
        <v>E74C3C</v>
      </c>
      <c r="H13" s="5" t="str">
        <f t="shared" si="0"/>
        <v>cells:20:E74C3C</v>
      </c>
      <c r="I13" s="5" t="str">
        <f t="shared" si="1"/>
        <v>cells:21:E74C3C</v>
      </c>
      <c r="K13" s="5" t="str">
        <f>VLOOKUP(C13,Lookup!$B$3:$F$225,3,FALSE)&amp;"    "&amp;SUBSTITUTE(C13," ","~")&amp;"    "&amp;"#"&amp;F13</f>
        <v>1    cells    #E74C3C</v>
      </c>
      <c r="L13" s="5" t="str">
        <f>VLOOKUP(C13,Lookup!$B$3:$F$225,5,FALSE)&amp;"    "&amp;SUBSTITUTE(C13," ","~")&amp;"    "&amp;"#"&amp;F13</f>
        <v>1    cells    #E74C3C</v>
      </c>
    </row>
    <row r="14" spans="2:12">
      <c r="B14" s="1">
        <v>1</v>
      </c>
      <c r="C14" s="4" t="s">
        <v>25</v>
      </c>
      <c r="D14" s="5">
        <f>VLOOKUP(C14,Lookup!$B$3:$F$225,2,FALSE)</f>
        <v>25</v>
      </c>
      <c r="E14" s="14">
        <f>VLOOKUP(C14,Lookup!$B$3:$F$225,4,FALSE)</f>
        <v>27</v>
      </c>
      <c r="F14" s="5" t="str">
        <f>VLOOKUP(B14,Lookup!$H$3:$I$8,2,FALSE)</f>
        <v>E74C3C</v>
      </c>
      <c r="H14" s="5" t="str">
        <f t="shared" si="0"/>
        <v>chemical~biology:25:E74C3C</v>
      </c>
      <c r="I14" s="5" t="str">
        <f t="shared" si="1"/>
        <v>chemical~biology:27:E74C3C</v>
      </c>
      <c r="K14" s="5" t="str">
        <f>VLOOKUP(C14,Lookup!$B$3:$F$225,3,FALSE)&amp;"    "&amp;SUBSTITUTE(C14," ","~")&amp;"    "&amp;"#"&amp;F14</f>
        <v>2    chemical~biology    #E74C3C</v>
      </c>
      <c r="L14" s="5" t="str">
        <f>VLOOKUP(C14,Lookup!$B$3:$F$225,5,FALSE)&amp;"    "&amp;SUBSTITUTE(C14," ","~")&amp;"    "&amp;"#"&amp;F14</f>
        <v>2    chemical~biology    #E74C3C</v>
      </c>
    </row>
    <row r="15" spans="2:12">
      <c r="B15" s="1">
        <v>1</v>
      </c>
      <c r="C15" s="4" t="s">
        <v>17</v>
      </c>
      <c r="D15" s="5">
        <f>VLOOKUP(C15,Lookup!$B$3:$F$225,2,FALSE)</f>
        <v>28</v>
      </c>
      <c r="E15" s="14">
        <f>VLOOKUP(C15,Lookup!$B$3:$F$225,4,FALSE)</f>
        <v>26</v>
      </c>
      <c r="F15" s="5" t="str">
        <f>VLOOKUP(B15,Lookup!$H$3:$I$8,2,FALSE)</f>
        <v>E74C3C</v>
      </c>
      <c r="H15" s="5" t="str">
        <f t="shared" si="0"/>
        <v>complex~fluids~&amp;~soft~solids:28:E74C3C</v>
      </c>
      <c r="I15" s="5" t="str">
        <f t="shared" si="1"/>
        <v>complex~fluids~&amp;~soft~solids:26:E74C3C</v>
      </c>
      <c r="K15" s="5" t="str">
        <f>VLOOKUP(C15,Lookup!$B$3:$F$225,3,FALSE)&amp;"    "&amp;SUBSTITUTE(C15," ","~")&amp;"    "&amp;"#"&amp;F15</f>
        <v>2    complex~fluids~&amp;~soft~solids    #E74C3C</v>
      </c>
      <c r="L15" s="5" t="str">
        <f>VLOOKUP(C15,Lookup!$B$3:$F$225,5,FALSE)&amp;"    "&amp;SUBSTITUTE(C15," ","~")&amp;"    "&amp;"#"&amp;F15</f>
        <v>2    complex~fluids~&amp;~soft~solids    #E74C3C</v>
      </c>
    </row>
    <row r="16" spans="2:12">
      <c r="B16" s="1">
        <v>1</v>
      </c>
      <c r="C16" s="4" t="s">
        <v>6</v>
      </c>
      <c r="D16" s="5">
        <f>VLOOKUP(C16,Lookup!$B$3:$F$225,2,FALSE)</f>
        <v>21</v>
      </c>
      <c r="E16" s="14">
        <f>VLOOKUP(C16,Lookup!$B$3:$F$225,4,FALSE)</f>
        <v>20</v>
      </c>
      <c r="F16" s="5" t="str">
        <f>VLOOKUP(B16,Lookup!$H$3:$I$8,2,FALSE)</f>
        <v>E74C3C</v>
      </c>
      <c r="H16" s="5" t="str">
        <f t="shared" si="0"/>
        <v>development~(biosciences):21:E74C3C</v>
      </c>
      <c r="I16" s="5" t="str">
        <f t="shared" si="1"/>
        <v>development~(biosciences):20:E74C3C</v>
      </c>
      <c r="K16" s="5" t="str">
        <f>VLOOKUP(C16,Lookup!$B$3:$F$225,3,FALSE)&amp;"    "&amp;SUBSTITUTE(C16," ","~")&amp;"    "&amp;"#"&amp;F16</f>
        <v>1    development~(biosciences)    #E74C3C</v>
      </c>
      <c r="L16" s="5" t="str">
        <f>VLOOKUP(C16,Lookup!$B$3:$F$225,5,FALSE)&amp;"    "&amp;SUBSTITUTE(C16," ","~")&amp;"    "&amp;"#"&amp;F16</f>
        <v>1    development~(biosciences)    #E74C3C</v>
      </c>
    </row>
    <row r="17" spans="2:12">
      <c r="B17" s="1">
        <v>1</v>
      </c>
      <c r="C17" s="4" t="s">
        <v>7</v>
      </c>
      <c r="D17" s="5">
        <f>VLOOKUP(C17,Lookup!$B$3:$F$225,2,FALSE)</f>
        <v>25</v>
      </c>
      <c r="E17" s="14">
        <f>VLOOKUP(C17,Lookup!$B$3:$F$225,4,FALSE)</f>
        <v>26</v>
      </c>
      <c r="F17" s="5" t="str">
        <f>VLOOKUP(B17,Lookup!$H$3:$I$8,2,FALSE)</f>
        <v>E74C3C</v>
      </c>
      <c r="H17" s="5" t="str">
        <f t="shared" si="0"/>
        <v>drug~formulation~&amp;~delivery:25:E74C3C</v>
      </c>
      <c r="I17" s="5" t="str">
        <f t="shared" si="1"/>
        <v>drug~formulation~&amp;~delivery:26:E74C3C</v>
      </c>
      <c r="K17" s="5" t="str">
        <f>VLOOKUP(C17,Lookup!$B$3:$F$225,3,FALSE)&amp;"    "&amp;SUBSTITUTE(C17," ","~")&amp;"    "&amp;"#"&amp;F17</f>
        <v>2    drug~formulation~&amp;~delivery    #E74C3C</v>
      </c>
      <c r="L17" s="5" t="str">
        <f>VLOOKUP(C17,Lookup!$B$3:$F$225,5,FALSE)&amp;"    "&amp;SUBSTITUTE(C17," ","~")&amp;"    "&amp;"#"&amp;F17</f>
        <v>2    drug~formulation~&amp;~delivery    #E74C3C</v>
      </c>
    </row>
    <row r="18" spans="2:12">
      <c r="B18" s="1">
        <v>1</v>
      </c>
      <c r="C18" s="4" t="s">
        <v>18</v>
      </c>
      <c r="D18" s="5">
        <f>VLOOKUP(C18,Lookup!$B$3:$F$225,2,FALSE)</f>
        <v>21</v>
      </c>
      <c r="E18" s="14">
        <f>VLOOKUP(C18,Lookup!$B$3:$F$225,4,FALSE)</f>
        <v>23</v>
      </c>
      <c r="F18" s="5" t="str">
        <f>VLOOKUP(B18,Lookup!$H$3:$I$8,2,FALSE)</f>
        <v>E74C3C</v>
      </c>
      <c r="H18" s="5" t="str">
        <f t="shared" si="0"/>
        <v>genomics:21:E74C3C</v>
      </c>
      <c r="I18" s="5" t="str">
        <f t="shared" si="1"/>
        <v>genomics:23:E74C3C</v>
      </c>
      <c r="K18" s="5" t="str">
        <f>VLOOKUP(C18,Lookup!$B$3:$F$225,3,FALSE)&amp;"    "&amp;SUBSTITUTE(C18," ","~")&amp;"    "&amp;"#"&amp;F18</f>
        <v>1    genomics    #E74C3C</v>
      </c>
      <c r="L18" s="5" t="str">
        <f>VLOOKUP(C18,Lookup!$B$3:$F$225,5,FALSE)&amp;"    "&amp;SUBSTITUTE(C18," ","~")&amp;"    "&amp;"#"&amp;F18</f>
        <v>1    genomics    #E74C3C</v>
      </c>
    </row>
    <row r="19" spans="2:12">
      <c r="B19" s="1">
        <v>1</v>
      </c>
      <c r="C19" s="4" t="s">
        <v>8</v>
      </c>
      <c r="D19" s="5">
        <f>VLOOKUP(C19,Lookup!$B$3:$F$225,2,FALSE)</f>
        <v>20</v>
      </c>
      <c r="E19" s="14">
        <f>VLOOKUP(C19,Lookup!$B$3:$F$225,4,FALSE)</f>
        <v>20</v>
      </c>
      <c r="F19" s="5" t="str">
        <f>VLOOKUP(B19,Lookup!$H$3:$I$8,2,FALSE)</f>
        <v>E74C3C</v>
      </c>
      <c r="H19" s="5" t="str">
        <f t="shared" si="0"/>
        <v>mathematical~&amp;~statistic~psych:20:E74C3C</v>
      </c>
      <c r="I19" s="5" t="str">
        <f t="shared" si="1"/>
        <v>mathematical~&amp;~statistic~psych:20:E74C3C</v>
      </c>
      <c r="K19" s="5" t="str">
        <f>VLOOKUP(C19,Lookup!$B$3:$F$225,3,FALSE)&amp;"    "&amp;SUBSTITUTE(C19," ","~")&amp;"    "&amp;"#"&amp;F19</f>
        <v>1    mathematical~&amp;~statistic~psych    #E74C3C</v>
      </c>
      <c r="L19" s="5" t="str">
        <f>VLOOKUP(C19,Lookup!$B$3:$F$225,5,FALSE)&amp;"    "&amp;SUBSTITUTE(C19," ","~")&amp;"    "&amp;"#"&amp;F19</f>
        <v>1    mathematical~&amp;~statistic~psych    #E74C3C</v>
      </c>
    </row>
    <row r="20" spans="2:12">
      <c r="B20" s="1">
        <v>1</v>
      </c>
      <c r="C20" s="4" t="s">
        <v>9</v>
      </c>
      <c r="D20" s="5">
        <f>VLOOKUP(C20,Lookup!$B$3:$F$225,2,FALSE)</f>
        <v>43</v>
      </c>
      <c r="E20" s="14">
        <f>VLOOKUP(C20,Lookup!$B$3:$F$225,4,FALSE)</f>
        <v>42</v>
      </c>
      <c r="F20" s="5" t="str">
        <f>VLOOKUP(B20,Lookup!$H$3:$I$8,2,FALSE)</f>
        <v>E74C3C</v>
      </c>
      <c r="H20" s="5" t="str">
        <f t="shared" si="0"/>
        <v>med.instrument.device&amp;~equip.:43:E74C3C</v>
      </c>
      <c r="I20" s="5" t="str">
        <f t="shared" si="1"/>
        <v>med.instrument.device&amp;~equip.:42:E74C3C</v>
      </c>
      <c r="K20" s="5" t="str">
        <f>VLOOKUP(C20,Lookup!$B$3:$F$225,3,FALSE)&amp;"    "&amp;SUBSTITUTE(C20," ","~")&amp;"    "&amp;"#"&amp;F20</f>
        <v>5    med.instrument.device&amp;~equip.    #E74C3C</v>
      </c>
      <c r="L20" s="5" t="str">
        <f>VLOOKUP(C20,Lookup!$B$3:$F$225,5,FALSE)&amp;"    "&amp;SUBSTITUTE(C20," ","~")&amp;"    "&amp;"#"&amp;F20</f>
        <v>5    med.instrument.device&amp;~equip.    #E74C3C</v>
      </c>
    </row>
    <row r="21" spans="2:12">
      <c r="B21" s="1">
        <v>1</v>
      </c>
      <c r="C21" s="4" t="s">
        <v>10</v>
      </c>
      <c r="D21" s="5">
        <f>VLOOKUP(C21,Lookup!$B$3:$F$225,2,FALSE)</f>
        <v>29</v>
      </c>
      <c r="E21" s="14">
        <f>VLOOKUP(C21,Lookup!$B$3:$F$225,4,FALSE)</f>
        <v>28</v>
      </c>
      <c r="F21" s="5" t="str">
        <f>VLOOKUP(B21,Lookup!$H$3:$I$8,2,FALSE)</f>
        <v>E74C3C</v>
      </c>
      <c r="H21" s="5" t="str">
        <f t="shared" si="0"/>
        <v>medical~imaging:29:E74C3C</v>
      </c>
      <c r="I21" s="5" t="str">
        <f t="shared" si="1"/>
        <v>medical~imaging:28:E74C3C</v>
      </c>
      <c r="K21" s="5" t="str">
        <f>VLOOKUP(C21,Lookup!$B$3:$F$225,3,FALSE)&amp;"    "&amp;SUBSTITUTE(C21," ","~")&amp;"    "&amp;"#"&amp;F21</f>
        <v>3    medical~imaging    #E74C3C</v>
      </c>
      <c r="L21" s="5" t="str">
        <f>VLOOKUP(C21,Lookup!$B$3:$F$225,5,FALSE)&amp;"    "&amp;SUBSTITUTE(C21," ","~")&amp;"    "&amp;"#"&amp;F21</f>
        <v>2    medical~imaging    #E74C3C</v>
      </c>
    </row>
    <row r="22" spans="2:12">
      <c r="B22" s="1">
        <v>1</v>
      </c>
      <c r="C22" s="4" t="s">
        <v>19</v>
      </c>
      <c r="D22" s="5">
        <f>VLOOKUP(C22,Lookup!$B$3:$F$225,2,FALSE)</f>
        <v>24</v>
      </c>
      <c r="E22" s="14">
        <f>VLOOKUP(C22,Lookup!$B$3:$F$225,4,FALSE)</f>
        <v>26</v>
      </c>
      <c r="F22" s="5" t="str">
        <f>VLOOKUP(B22,Lookup!$H$3:$I$8,2,FALSE)</f>
        <v>E74C3C</v>
      </c>
      <c r="H22" s="5" t="str">
        <f t="shared" si="0"/>
        <v>medical~science~&amp;~disease:24:E74C3C</v>
      </c>
      <c r="I22" s="5" t="str">
        <f t="shared" si="1"/>
        <v>medical~science~&amp;~disease:26:E74C3C</v>
      </c>
      <c r="K22" s="5" t="str">
        <f>VLOOKUP(C22,Lookup!$B$3:$F$225,3,FALSE)&amp;"    "&amp;SUBSTITUTE(C22," ","~")&amp;"    "&amp;"#"&amp;F22</f>
        <v>2    medical~science~&amp;~disease    #E74C3C</v>
      </c>
      <c r="L22" s="5" t="str">
        <f>VLOOKUP(C22,Lookup!$B$3:$F$225,5,FALSE)&amp;"    "&amp;SUBSTITUTE(C22," ","~")&amp;"    "&amp;"#"&amp;F22</f>
        <v>2    medical~science~&amp;~disease    #E74C3C</v>
      </c>
    </row>
    <row r="23" spans="2:12">
      <c r="B23" s="1">
        <v>1</v>
      </c>
      <c r="C23" s="4" t="s">
        <v>20</v>
      </c>
      <c r="D23" s="5">
        <f>VLOOKUP(C23,Lookup!$B$3:$F$225,2,FALSE)</f>
        <v>20</v>
      </c>
      <c r="E23" s="14">
        <f>VLOOKUP(C23,Lookup!$B$3:$F$225,4,FALSE)</f>
        <v>20</v>
      </c>
      <c r="F23" s="5" t="str">
        <f>VLOOKUP(B23,Lookup!$H$3:$I$8,2,FALSE)</f>
        <v>E74C3C</v>
      </c>
      <c r="H23" s="5" t="str">
        <f t="shared" si="0"/>
        <v>microbiology:20:E74C3C</v>
      </c>
      <c r="I23" s="5" t="str">
        <f t="shared" si="1"/>
        <v>microbiology:20:E74C3C</v>
      </c>
      <c r="K23" s="5" t="str">
        <f>VLOOKUP(C23,Lookup!$B$3:$F$225,3,FALSE)&amp;"    "&amp;SUBSTITUTE(C23," ","~")&amp;"    "&amp;"#"&amp;F23</f>
        <v>1    microbiology    #E74C3C</v>
      </c>
      <c r="L23" s="5" t="str">
        <f>VLOOKUP(C23,Lookup!$B$3:$F$225,5,FALSE)&amp;"    "&amp;SUBSTITUTE(C23," ","~")&amp;"    "&amp;"#"&amp;F23</f>
        <v>1    microbiology    #E74C3C</v>
      </c>
    </row>
    <row r="24" spans="2:12">
      <c r="B24" s="1">
        <v>1</v>
      </c>
      <c r="C24" s="4" t="s">
        <v>11</v>
      </c>
      <c r="D24" s="5">
        <f>VLOOKUP(C24,Lookup!$B$3:$F$225,2,FALSE)</f>
        <v>20</v>
      </c>
      <c r="E24" s="14">
        <f>VLOOKUP(C24,Lookup!$B$3:$F$225,4,FALSE)</f>
        <v>21</v>
      </c>
      <c r="F24" s="5" t="str">
        <f>VLOOKUP(B24,Lookup!$H$3:$I$8,2,FALSE)</f>
        <v>E74C3C</v>
      </c>
      <c r="H24" s="5" t="str">
        <f t="shared" si="0"/>
        <v>novel~industrial~products:20:E74C3C</v>
      </c>
      <c r="I24" s="5" t="str">
        <f t="shared" si="1"/>
        <v>novel~industrial~products:21:E74C3C</v>
      </c>
      <c r="K24" s="5" t="str">
        <f>VLOOKUP(C24,Lookup!$B$3:$F$225,3,FALSE)&amp;"    "&amp;SUBSTITUTE(C24," ","~")&amp;"    "&amp;"#"&amp;F24</f>
        <v>1    novel~industrial~products    #E74C3C</v>
      </c>
      <c r="L24" s="5" t="str">
        <f>VLOOKUP(C24,Lookup!$B$3:$F$225,5,FALSE)&amp;"    "&amp;SUBSTITUTE(C24," ","~")&amp;"    "&amp;"#"&amp;F24</f>
        <v>1    novel~industrial~products    #E74C3C</v>
      </c>
    </row>
    <row r="25" spans="2:12">
      <c r="B25" s="1">
        <v>1</v>
      </c>
      <c r="C25" s="4" t="s">
        <v>21</v>
      </c>
      <c r="D25" s="5">
        <f>VLOOKUP(C25,Lookup!$B$3:$F$225,2,FALSE)</f>
        <v>20</v>
      </c>
      <c r="E25" s="14">
        <f>VLOOKUP(C25,Lookup!$B$3:$F$225,4,FALSE)</f>
        <v>22</v>
      </c>
      <c r="F25" s="5" t="str">
        <f>VLOOKUP(B25,Lookup!$H$3:$I$8,2,FALSE)</f>
        <v>E74C3C</v>
      </c>
      <c r="H25" s="5" t="str">
        <f t="shared" si="0"/>
        <v>population~ecology:20:E74C3C</v>
      </c>
      <c r="I25" s="5" t="str">
        <f t="shared" si="1"/>
        <v>population~ecology:22:E74C3C</v>
      </c>
      <c r="K25" s="5" t="str">
        <f>VLOOKUP(C25,Lookup!$B$3:$F$225,3,FALSE)&amp;"    "&amp;SUBSTITUTE(C25," ","~")&amp;"    "&amp;"#"&amp;F25</f>
        <v>1    population~ecology    #E74C3C</v>
      </c>
      <c r="L25" s="5" t="str">
        <f>VLOOKUP(C25,Lookup!$B$3:$F$225,5,FALSE)&amp;"    "&amp;SUBSTITUTE(C25," ","~")&amp;"    "&amp;"#"&amp;F25</f>
        <v>1    population~ecology    #E74C3C</v>
      </c>
    </row>
    <row r="26" spans="2:12">
      <c r="B26" s="1">
        <v>1</v>
      </c>
      <c r="C26" s="4" t="s">
        <v>26</v>
      </c>
      <c r="D26" s="5">
        <f>VLOOKUP(C26,Lookup!$B$3:$F$225,2,FALSE)</f>
        <v>20</v>
      </c>
      <c r="E26" s="14">
        <f>VLOOKUP(C26,Lookup!$B$3:$F$225,4,FALSE)</f>
        <v>20</v>
      </c>
      <c r="F26" s="5" t="str">
        <f>VLOOKUP(B26,Lookup!$H$3:$I$8,2,FALSE)</f>
        <v>E74C3C</v>
      </c>
      <c r="H26" s="5" t="str">
        <f t="shared" si="0"/>
        <v>protein~chemistry:20:E74C3C</v>
      </c>
      <c r="I26" s="5" t="str">
        <f t="shared" si="1"/>
        <v>protein~chemistry:20:E74C3C</v>
      </c>
      <c r="K26" s="5" t="str">
        <f>VLOOKUP(C26,Lookup!$B$3:$F$225,3,FALSE)&amp;"    "&amp;SUBSTITUTE(C26," ","~")&amp;"    "&amp;"#"&amp;F26</f>
        <v>1    protein~chemistry    #E74C3C</v>
      </c>
      <c r="L26" s="5" t="str">
        <f>VLOOKUP(C26,Lookup!$B$3:$F$225,5,FALSE)&amp;"    "&amp;SUBSTITUTE(C26," ","~")&amp;"    "&amp;"#"&amp;F26</f>
        <v>1    protein~chemistry    #E74C3C</v>
      </c>
    </row>
    <row r="27" spans="2:12">
      <c r="B27" s="1">
        <v>1</v>
      </c>
      <c r="C27" s="4" t="s">
        <v>27</v>
      </c>
      <c r="D27" s="5">
        <f>VLOOKUP(C27,Lookup!$B$3:$F$225,2,FALSE)</f>
        <v>20</v>
      </c>
      <c r="E27" s="14">
        <f>VLOOKUP(C27,Lookup!$B$3:$F$225,4,FALSE)</f>
        <v>20</v>
      </c>
      <c r="F27" s="5" t="str">
        <f>VLOOKUP(B27,Lookup!$H$3:$I$8,2,FALSE)</f>
        <v>E74C3C</v>
      </c>
      <c r="H27" s="5" t="str">
        <f t="shared" si="0"/>
        <v>protein~folding~/~misfolding:20:E74C3C</v>
      </c>
      <c r="I27" s="5" t="str">
        <f t="shared" si="1"/>
        <v>protein~folding~/~misfolding:20:E74C3C</v>
      </c>
      <c r="K27" s="5" t="str">
        <f>VLOOKUP(C27,Lookup!$B$3:$F$225,3,FALSE)&amp;"    "&amp;SUBSTITUTE(C27," ","~")&amp;"    "&amp;"#"&amp;F27</f>
        <v>1    protein~folding~/~misfolding    #E74C3C</v>
      </c>
      <c r="L27" s="5" t="str">
        <f>VLOOKUP(C27,Lookup!$B$3:$F$225,5,FALSE)&amp;"    "&amp;SUBSTITUTE(C27," ","~")&amp;"    "&amp;"#"&amp;F27</f>
        <v>1    protein~folding~/~misfolding    #E74C3C</v>
      </c>
    </row>
    <row r="28" spans="2:12">
      <c r="B28" s="1">
        <v>1</v>
      </c>
      <c r="C28" s="4" t="s">
        <v>28</v>
      </c>
      <c r="D28" s="5">
        <f>VLOOKUP(C28,Lookup!$B$3:$F$225,2,FALSE)</f>
        <v>20</v>
      </c>
      <c r="E28" s="14">
        <f>VLOOKUP(C28,Lookup!$B$3:$F$225,4,FALSE)</f>
        <v>20</v>
      </c>
      <c r="F28" s="5" t="str">
        <f>VLOOKUP(B28,Lookup!$H$3:$I$8,2,FALSE)</f>
        <v>E74C3C</v>
      </c>
      <c r="H28" s="5" t="str">
        <f t="shared" si="0"/>
        <v>structural~biology:20:E74C3C</v>
      </c>
      <c r="I28" s="5" t="str">
        <f t="shared" si="1"/>
        <v>structural~biology:20:E74C3C</v>
      </c>
      <c r="K28" s="5" t="str">
        <f>VLOOKUP(C28,Lookup!$B$3:$F$225,3,FALSE)&amp;"    "&amp;SUBSTITUTE(C28," ","~")&amp;"    "&amp;"#"&amp;F28</f>
        <v>1    structural~biology    #E74C3C</v>
      </c>
      <c r="L28" s="5" t="str">
        <f>VLOOKUP(C28,Lookup!$B$3:$F$225,5,FALSE)&amp;"    "&amp;SUBSTITUTE(C28," ","~")&amp;"    "&amp;"#"&amp;F28</f>
        <v>1    structural~biology    #E74C3C</v>
      </c>
    </row>
    <row r="29" spans="2:12">
      <c r="B29" s="1">
        <v>1</v>
      </c>
      <c r="C29" s="4" t="s">
        <v>12</v>
      </c>
      <c r="D29" s="5">
        <f>VLOOKUP(C29,Lookup!$B$3:$F$225,2,FALSE)</f>
        <v>20</v>
      </c>
      <c r="E29" s="14">
        <f>VLOOKUP(C29,Lookup!$B$3:$F$225,4,FALSE)</f>
        <v>20</v>
      </c>
      <c r="F29" s="5" t="str">
        <f>VLOOKUP(B29,Lookup!$H$3:$I$8,2,FALSE)</f>
        <v>E74C3C</v>
      </c>
      <c r="H29" s="5" t="str">
        <f t="shared" si="0"/>
        <v>systems~neuroscience:20:E74C3C</v>
      </c>
      <c r="I29" s="5" t="str">
        <f t="shared" si="1"/>
        <v>systems~neuroscience:20:E74C3C</v>
      </c>
      <c r="K29" s="5" t="str">
        <f>VLOOKUP(C29,Lookup!$B$3:$F$225,3,FALSE)&amp;"    "&amp;SUBSTITUTE(C29," ","~")&amp;"    "&amp;"#"&amp;F29</f>
        <v>1    systems~neuroscience    #E74C3C</v>
      </c>
      <c r="L29" s="5" t="str">
        <f>VLOOKUP(C29,Lookup!$B$3:$F$225,5,FALSE)&amp;"    "&amp;SUBSTITUTE(C29," ","~")&amp;"    "&amp;"#"&amp;F29</f>
        <v>1    systems~neuroscience    #E74C3C</v>
      </c>
    </row>
    <row r="30" spans="2:12">
      <c r="B30" s="1">
        <v>1</v>
      </c>
      <c r="C30" s="4" t="s">
        <v>22</v>
      </c>
      <c r="D30" s="5">
        <f>VLOOKUP(C30,Lookup!$B$3:$F$225,2,FALSE)</f>
        <v>21</v>
      </c>
      <c r="E30" s="14">
        <f>VLOOKUP(C30,Lookup!$B$3:$F$225,4,FALSE)</f>
        <v>24</v>
      </c>
      <c r="F30" s="5" t="str">
        <f>VLOOKUP(B30,Lookup!$H$3:$I$8,2,FALSE)</f>
        <v>E74C3C</v>
      </c>
      <c r="H30" s="5" t="str">
        <f t="shared" si="0"/>
        <v>theoretical~biology:21:E74C3C</v>
      </c>
      <c r="I30" s="5" t="str">
        <f t="shared" si="1"/>
        <v>theoretical~biology:24:E74C3C</v>
      </c>
      <c r="K30" s="5" t="str">
        <f>VLOOKUP(C30,Lookup!$B$3:$F$225,3,FALSE)&amp;"    "&amp;SUBSTITUTE(C30," ","~")&amp;"    "&amp;"#"&amp;F30</f>
        <v>1    theoretical~biology    #E74C3C</v>
      </c>
      <c r="L30" s="5" t="str">
        <f>VLOOKUP(C30,Lookup!$B$3:$F$225,5,FALSE)&amp;"    "&amp;SUBSTITUTE(C30," ","~")&amp;"    "&amp;"#"&amp;F30</f>
        <v>2    theoretical~biology    #E74C3C</v>
      </c>
    </row>
    <row r="31" spans="2:12" ht="15.75" thickBot="1">
      <c r="B31" s="3">
        <v>1</v>
      </c>
      <c r="C31" s="8" t="s">
        <v>13</v>
      </c>
      <c r="D31" s="8">
        <f>VLOOKUP(C31,Lookup!$B$3:$F$225,2,FALSE)</f>
        <v>27</v>
      </c>
      <c r="E31" s="19">
        <f>VLOOKUP(C31,Lookup!$B$3:$F$225,4,FALSE)</f>
        <v>30</v>
      </c>
      <c r="F31" s="8" t="str">
        <f>VLOOKUP(B31,Lookup!$H$3:$I$8,2,FALSE)</f>
        <v>E74C3C</v>
      </c>
      <c r="H31" s="8" t="str">
        <f t="shared" si="0"/>
        <v>tissue~engineering:27:E74C3C</v>
      </c>
      <c r="I31" s="8" t="str">
        <f t="shared" si="1"/>
        <v>tissue~engineering:30:E74C3C</v>
      </c>
      <c r="K31" s="8" t="str">
        <f>VLOOKUP(C31,Lookup!$B$3:$F$225,3,FALSE)&amp;"    "&amp;SUBSTITUTE(C31," ","~")&amp;"    "&amp;"#"&amp;F31</f>
        <v>2    tissue~engineering    #E74C3C</v>
      </c>
      <c r="L31" s="8" t="str">
        <f>VLOOKUP(C31,Lookup!$B$3:$F$225,5,FALSE)&amp;"    "&amp;SUBSTITUTE(C31," ","~")&amp;"    "&amp;"#"&amp;F31</f>
        <v>3    tissue~engineering    #E74C3C</v>
      </c>
    </row>
    <row r="32" spans="2:12">
      <c r="B32" s="2">
        <v>2</v>
      </c>
      <c r="C32" s="5" t="s">
        <v>32</v>
      </c>
      <c r="D32" s="5">
        <f>VLOOKUP(C32,Lookup!$B$3:$F$225,2,FALSE)</f>
        <v>20</v>
      </c>
      <c r="E32" s="14">
        <f>VLOOKUP(C32,Lookup!$B$3:$F$225,4,FALSE)</f>
        <v>20</v>
      </c>
      <c r="F32" s="5" t="str">
        <f>VLOOKUP(B32,Lookup!$H$3:$I$8,2,FALSE)</f>
        <v>9B59B6</v>
      </c>
      <c r="H32" s="5" t="str">
        <f t="shared" si="0"/>
        <v>animal~behaviour:20:9B59B6</v>
      </c>
      <c r="I32" s="5" t="str">
        <f t="shared" si="1"/>
        <v>animal~behaviour:20:9B59B6</v>
      </c>
      <c r="K32" s="5" t="str">
        <f>VLOOKUP(C32,Lookup!$B$3:$F$225,3,FALSE)&amp;"    "&amp;SUBSTITUTE(C32," ","~")&amp;"    "&amp;"#"&amp;F32</f>
        <v>1    animal~behaviour    #9B59B6</v>
      </c>
      <c r="L32" s="5" t="str">
        <f>VLOOKUP(C32,Lookup!$B$3:$F$225,5,FALSE)&amp;"    "&amp;SUBSTITUTE(C32," ","~")&amp;"    "&amp;"#"&amp;F32</f>
        <v>1    animal~behaviour    #9B59B6</v>
      </c>
    </row>
    <row r="33" spans="2:12">
      <c r="B33" s="1">
        <v>2</v>
      </c>
      <c r="C33" s="4" t="s">
        <v>34</v>
      </c>
      <c r="D33" s="5">
        <f>VLOOKUP(C33,Lookup!$B$3:$F$225,2,FALSE)</f>
        <v>20</v>
      </c>
      <c r="E33" s="14">
        <f>VLOOKUP(C33,Lookup!$B$3:$F$225,4,FALSE)</f>
        <v>21</v>
      </c>
      <c r="F33" s="5" t="str">
        <f>VLOOKUP(B33,Lookup!$H$3:$I$8,2,FALSE)</f>
        <v>9B59B6</v>
      </c>
      <c r="H33" s="5" t="str">
        <f t="shared" si="0"/>
        <v>applied~arts~htp:20:9B59B6</v>
      </c>
      <c r="I33" s="5" t="str">
        <f t="shared" si="1"/>
        <v>applied~arts~htp:21:9B59B6</v>
      </c>
      <c r="K33" s="5" t="str">
        <f>VLOOKUP(C33,Lookup!$B$3:$F$225,3,FALSE)&amp;"    "&amp;SUBSTITUTE(C33," ","~")&amp;"    "&amp;"#"&amp;F33</f>
        <v>1    applied~arts~htp    #9B59B6</v>
      </c>
      <c r="L33" s="5" t="str">
        <f>VLOOKUP(C33,Lookup!$B$3:$F$225,5,FALSE)&amp;"    "&amp;SUBSTITUTE(C33," ","~")&amp;"    "&amp;"#"&amp;F33</f>
        <v>1    applied~arts~htp    #9B59B6</v>
      </c>
    </row>
    <row r="34" spans="2:12">
      <c r="B34" s="1">
        <v>2</v>
      </c>
      <c r="C34" s="4" t="s">
        <v>35</v>
      </c>
      <c r="D34" s="5">
        <f>VLOOKUP(C34,Lookup!$B$3:$F$225,2,FALSE)</f>
        <v>41</v>
      </c>
      <c r="E34" s="14">
        <f>VLOOKUP(C34,Lookup!$B$3:$F$225,4,FALSE)</f>
        <v>46</v>
      </c>
      <c r="F34" s="5" t="str">
        <f>VLOOKUP(B34,Lookup!$H$3:$I$8,2,FALSE)</f>
        <v>9B59B6</v>
      </c>
      <c r="H34" s="5" t="str">
        <f t="shared" si="0"/>
        <v>artificial~intelligence:41:9B59B6</v>
      </c>
      <c r="I34" s="5" t="str">
        <f t="shared" si="1"/>
        <v>artificial~intelligence:46:9B59B6</v>
      </c>
      <c r="K34" s="5" t="str">
        <f>VLOOKUP(C34,Lookup!$B$3:$F$225,3,FALSE)&amp;"    "&amp;SUBSTITUTE(C34," ","~")&amp;"    "&amp;"#"&amp;F34</f>
        <v>5    artificial~intelligence    #9B59B6</v>
      </c>
      <c r="L34" s="5" t="str">
        <f>VLOOKUP(C34,Lookup!$B$3:$F$225,5,FALSE)&amp;"    "&amp;SUBSTITUTE(C34," ","~")&amp;"    "&amp;"#"&amp;F34</f>
        <v>6    artificial~intelligence    #9B59B6</v>
      </c>
    </row>
    <row r="35" spans="2:12">
      <c r="B35" s="1">
        <v>2</v>
      </c>
      <c r="C35" s="4" t="s">
        <v>39</v>
      </c>
      <c r="D35" s="5">
        <f>VLOOKUP(C35,Lookup!$B$3:$F$225,2,FALSE)</f>
        <v>20</v>
      </c>
      <c r="E35" s="14">
        <f>VLOOKUP(C35,Lookup!$B$3:$F$225,4,FALSE)</f>
        <v>20</v>
      </c>
      <c r="F35" s="5" t="str">
        <f>VLOOKUP(B35,Lookup!$H$3:$I$8,2,FALSE)</f>
        <v>9B59B6</v>
      </c>
      <c r="H35" s="5" t="str">
        <f t="shared" si="0"/>
        <v>behavioural~&amp;~experimental~eco:20:9B59B6</v>
      </c>
      <c r="I35" s="5" t="str">
        <f t="shared" si="1"/>
        <v>behavioural~&amp;~experimental~eco:20:9B59B6</v>
      </c>
      <c r="K35" s="5" t="str">
        <f>VLOOKUP(C35,Lookup!$B$3:$F$225,3,FALSE)&amp;"    "&amp;SUBSTITUTE(C35," ","~")&amp;"    "&amp;"#"&amp;F35</f>
        <v>1    behavioural~&amp;~experimental~eco    #9B59B6</v>
      </c>
      <c r="L35" s="5" t="str">
        <f>VLOOKUP(C35,Lookup!$B$3:$F$225,5,FALSE)&amp;"    "&amp;SUBSTITUTE(C35," ","~")&amp;"    "&amp;"#"&amp;F35</f>
        <v>1    behavioural~&amp;~experimental~eco    #9B59B6</v>
      </c>
    </row>
    <row r="36" spans="2:12">
      <c r="B36" s="1">
        <v>2</v>
      </c>
      <c r="C36" s="4" t="s">
        <v>56</v>
      </c>
      <c r="D36" s="5">
        <f>VLOOKUP(C36,Lookup!$B$3:$F$225,2,FALSE)</f>
        <v>21</v>
      </c>
      <c r="E36" s="14">
        <f>VLOOKUP(C36,Lookup!$B$3:$F$225,4,FALSE)</f>
        <v>20</v>
      </c>
      <c r="F36" s="5" t="str">
        <f>VLOOKUP(B36,Lookup!$H$3:$I$8,2,FALSE)</f>
        <v>9B59B6</v>
      </c>
      <c r="H36" s="5" t="str">
        <f t="shared" si="0"/>
        <v>cognitive~psychology:21:9B59B6</v>
      </c>
      <c r="I36" s="5" t="str">
        <f t="shared" si="1"/>
        <v>cognitive~psychology:20:9B59B6</v>
      </c>
      <c r="K36" s="5" t="str">
        <f>VLOOKUP(C36,Lookup!$B$3:$F$225,3,FALSE)&amp;"    "&amp;SUBSTITUTE(C36," ","~")&amp;"    "&amp;"#"&amp;F36</f>
        <v>1    cognitive~psychology    #9B59B6</v>
      </c>
      <c r="L36" s="5" t="str">
        <f>VLOOKUP(C36,Lookup!$B$3:$F$225,5,FALSE)&amp;"    "&amp;SUBSTITUTE(C36," ","~")&amp;"    "&amp;"#"&amp;F36</f>
        <v>1    cognitive~psychology    #9B59B6</v>
      </c>
    </row>
    <row r="37" spans="2:12">
      <c r="B37" s="1">
        <v>2</v>
      </c>
      <c r="C37" s="4" t="s">
        <v>57</v>
      </c>
      <c r="D37" s="5">
        <f>VLOOKUP(C37,Lookup!$B$3:$F$225,2,FALSE)</f>
        <v>21</v>
      </c>
      <c r="E37" s="14">
        <f>VLOOKUP(C37,Lookup!$B$3:$F$225,4,FALSE)</f>
        <v>21</v>
      </c>
      <c r="F37" s="5" t="str">
        <f>VLOOKUP(B37,Lookup!$H$3:$I$8,2,FALSE)</f>
        <v>9B59B6</v>
      </c>
      <c r="H37" s="5" t="str">
        <f t="shared" si="0"/>
        <v>cognitive~science~appl.~in~ict:21:9B59B6</v>
      </c>
      <c r="I37" s="5" t="str">
        <f t="shared" si="1"/>
        <v>cognitive~science~appl.~in~ict:21:9B59B6</v>
      </c>
      <c r="K37" s="5" t="str">
        <f>VLOOKUP(C37,Lookup!$B$3:$F$225,3,FALSE)&amp;"    "&amp;SUBSTITUTE(C37," ","~")&amp;"    "&amp;"#"&amp;F37</f>
        <v>1    cognitive~science~appl.~in~ict    #9B59B6</v>
      </c>
      <c r="L37" s="5" t="str">
        <f>VLOOKUP(C37,Lookup!$B$3:$F$225,5,FALSE)&amp;"    "&amp;SUBSTITUTE(C37," ","~")&amp;"    "&amp;"#"&amp;F37</f>
        <v>1    cognitive~science~appl.~in~ict    #9B59B6</v>
      </c>
    </row>
    <row r="38" spans="2:12">
      <c r="B38" s="1">
        <v>2</v>
      </c>
      <c r="C38" s="4" t="s">
        <v>61</v>
      </c>
      <c r="D38" s="5">
        <f>VLOOKUP(C38,Lookup!$B$3:$F$225,2,FALSE)</f>
        <v>20</v>
      </c>
      <c r="E38" s="14">
        <f>VLOOKUP(C38,Lookup!$B$3:$F$225,4,FALSE)</f>
        <v>21</v>
      </c>
      <c r="F38" s="5" t="str">
        <f>VLOOKUP(B38,Lookup!$H$3:$I$8,2,FALSE)</f>
        <v>9B59B6</v>
      </c>
      <c r="H38" s="5" t="str">
        <f t="shared" si="0"/>
        <v>composition:20:9B59B6</v>
      </c>
      <c r="I38" s="5" t="str">
        <f t="shared" si="1"/>
        <v>composition:21:9B59B6</v>
      </c>
      <c r="K38" s="5" t="str">
        <f>VLOOKUP(C38,Lookup!$B$3:$F$225,3,FALSE)&amp;"    "&amp;SUBSTITUTE(C38," ","~")&amp;"    "&amp;"#"&amp;F38</f>
        <v>1    composition    #9B59B6</v>
      </c>
      <c r="L38" s="5" t="str">
        <f>VLOOKUP(C38,Lookup!$B$3:$F$225,5,FALSE)&amp;"    "&amp;SUBSTITUTE(C38," ","~")&amp;"    "&amp;"#"&amp;F38</f>
        <v>1    composition    #9B59B6</v>
      </c>
    </row>
    <row r="39" spans="2:12">
      <c r="B39" s="1">
        <v>2</v>
      </c>
      <c r="C39" s="4" t="s">
        <v>62</v>
      </c>
      <c r="D39" s="5">
        <f>VLOOKUP(C39,Lookup!$B$3:$F$225,2,FALSE)</f>
        <v>22</v>
      </c>
      <c r="E39" s="14">
        <f>VLOOKUP(C39,Lookup!$B$3:$F$225,4,FALSE)</f>
        <v>21</v>
      </c>
      <c r="F39" s="5" t="str">
        <f>VLOOKUP(B39,Lookup!$H$3:$I$8,2,FALSE)</f>
        <v>9B59B6</v>
      </c>
      <c r="H39" s="5" t="str">
        <f t="shared" si="0"/>
        <v>comput./corpus~linguistics:22:9B59B6</v>
      </c>
      <c r="I39" s="5" t="str">
        <f t="shared" si="1"/>
        <v>comput./corpus~linguistics:21:9B59B6</v>
      </c>
      <c r="K39" s="5" t="str">
        <f>VLOOKUP(C39,Lookup!$B$3:$F$225,3,FALSE)&amp;"    "&amp;SUBSTITUTE(C39," ","~")&amp;"    "&amp;"#"&amp;F39</f>
        <v>1    comput./corpus~linguistics    #9B59B6</v>
      </c>
      <c r="L39" s="5" t="str">
        <f>VLOOKUP(C39,Lookup!$B$3:$F$225,5,FALSE)&amp;"    "&amp;SUBSTITUTE(C39," ","~")&amp;"    "&amp;"#"&amp;F39</f>
        <v>1    comput./corpus~linguistics    #9B59B6</v>
      </c>
    </row>
    <row r="40" spans="2:12">
      <c r="B40" s="1">
        <v>2</v>
      </c>
      <c r="C40" s="4" t="s">
        <v>63</v>
      </c>
      <c r="D40" s="5">
        <f>VLOOKUP(C40,Lookup!$B$3:$F$225,2,FALSE)</f>
        <v>20</v>
      </c>
      <c r="E40" s="14">
        <f>VLOOKUP(C40,Lookup!$B$3:$F$225,4,FALSE)</f>
        <v>20</v>
      </c>
      <c r="F40" s="5" t="str">
        <f>VLOOKUP(B40,Lookup!$H$3:$I$8,2,FALSE)</f>
        <v>9B59B6</v>
      </c>
      <c r="H40" s="5" t="str">
        <f t="shared" si="0"/>
        <v>computational~linguistics:20:9B59B6</v>
      </c>
      <c r="I40" s="5" t="str">
        <f t="shared" si="1"/>
        <v>computational~linguistics:20:9B59B6</v>
      </c>
      <c r="K40" s="5" t="str">
        <f>VLOOKUP(C40,Lookup!$B$3:$F$225,3,FALSE)&amp;"    "&amp;SUBSTITUTE(C40," ","~")&amp;"    "&amp;"#"&amp;F40</f>
        <v>1    computational~linguistics    #9B59B6</v>
      </c>
      <c r="L40" s="5" t="str">
        <f>VLOOKUP(C40,Lookup!$B$3:$F$225,5,FALSE)&amp;"    "&amp;SUBSTITUTE(C40," ","~")&amp;"    "&amp;"#"&amp;F40</f>
        <v>1    computational~linguistics    #9B59B6</v>
      </c>
    </row>
    <row r="41" spans="2:12">
      <c r="B41" s="1">
        <v>2</v>
      </c>
      <c r="C41" s="4" t="s">
        <v>65</v>
      </c>
      <c r="D41" s="5">
        <f>VLOOKUP(C41,Lookup!$B$3:$F$225,2,FALSE)</f>
        <v>25</v>
      </c>
      <c r="E41" s="14">
        <f>VLOOKUP(C41,Lookup!$B$3:$F$225,4,FALSE)</f>
        <v>28</v>
      </c>
      <c r="F41" s="5" t="str">
        <f>VLOOKUP(B41,Lookup!$H$3:$I$8,2,FALSE)</f>
        <v>9B59B6</v>
      </c>
      <c r="H41" s="5" t="str">
        <f t="shared" si="0"/>
        <v>computer~graphics~&amp;~visual.:25:9B59B6</v>
      </c>
      <c r="I41" s="5" t="str">
        <f t="shared" si="1"/>
        <v>computer~graphics~&amp;~visual.:28:9B59B6</v>
      </c>
      <c r="K41" s="5" t="str">
        <f>VLOOKUP(C41,Lookup!$B$3:$F$225,3,FALSE)&amp;"    "&amp;SUBSTITUTE(C41," ","~")&amp;"    "&amp;"#"&amp;F41</f>
        <v>2    computer~graphics~&amp;~visual.    #9B59B6</v>
      </c>
      <c r="L41" s="5" t="str">
        <f>VLOOKUP(C41,Lookup!$B$3:$F$225,5,FALSE)&amp;"    "&amp;SUBSTITUTE(C41," ","~")&amp;"    "&amp;"#"&amp;F41</f>
        <v>2    computer~graphics~&amp;~visual.    #9B59B6</v>
      </c>
    </row>
    <row r="42" spans="2:12">
      <c r="B42" s="1">
        <v>2</v>
      </c>
      <c r="C42" s="4" t="s">
        <v>66</v>
      </c>
      <c r="D42" s="5">
        <f>VLOOKUP(C42,Lookup!$B$3:$F$225,2,FALSE)</f>
        <v>28</v>
      </c>
      <c r="E42" s="14">
        <f>VLOOKUP(C42,Lookup!$B$3:$F$225,4,FALSE)</f>
        <v>27</v>
      </c>
      <c r="F42" s="5" t="str">
        <f>VLOOKUP(B42,Lookup!$H$3:$I$8,2,FALSE)</f>
        <v>9B59B6</v>
      </c>
      <c r="H42" s="5" t="str">
        <f t="shared" si="0"/>
        <v>computer~sys.~&amp;~architecture:28:9B59B6</v>
      </c>
      <c r="I42" s="5" t="str">
        <f t="shared" si="1"/>
        <v>computer~sys.~&amp;~architecture:27:9B59B6</v>
      </c>
      <c r="K42" s="5" t="str">
        <f>VLOOKUP(C42,Lookup!$B$3:$F$225,3,FALSE)&amp;"    "&amp;SUBSTITUTE(C42," ","~")&amp;"    "&amp;"#"&amp;F42</f>
        <v>2    computer~sys.~&amp;~architecture    #9B59B6</v>
      </c>
      <c r="L42" s="5" t="str">
        <f>VLOOKUP(C42,Lookup!$B$3:$F$225,5,FALSE)&amp;"    "&amp;SUBSTITUTE(C42," ","~")&amp;"    "&amp;"#"&amp;F42</f>
        <v>2    computer~sys.~&amp;~architecture    #9B59B6</v>
      </c>
    </row>
    <row r="43" spans="2:12">
      <c r="B43" s="1">
        <v>2</v>
      </c>
      <c r="C43" s="4" t="s">
        <v>71</v>
      </c>
      <c r="D43" s="5">
        <f>VLOOKUP(C43,Lookup!$B$3:$F$225,2,FALSE)</f>
        <v>20</v>
      </c>
      <c r="E43" s="14">
        <f>VLOOKUP(C43,Lookup!$B$3:$F$225,4,FALSE)</f>
        <v>21</v>
      </c>
      <c r="F43" s="5" t="str">
        <f>VLOOKUP(B43,Lookup!$H$3:$I$8,2,FALSE)</f>
        <v>9B59B6</v>
      </c>
      <c r="H43" s="5" t="str">
        <f t="shared" si="0"/>
        <v>criminal~law~&amp;~criminology:20:9B59B6</v>
      </c>
      <c r="I43" s="5" t="str">
        <f t="shared" si="1"/>
        <v>criminal~law~&amp;~criminology:21:9B59B6</v>
      </c>
      <c r="K43" s="5" t="str">
        <f>VLOOKUP(C43,Lookup!$B$3:$F$225,3,FALSE)&amp;"    "&amp;SUBSTITUTE(C43," ","~")&amp;"    "&amp;"#"&amp;F43</f>
        <v>1    criminal~law~&amp;~criminology    #9B59B6</v>
      </c>
      <c r="L43" s="5" t="str">
        <f>VLOOKUP(C43,Lookup!$B$3:$F$225,5,FALSE)&amp;"    "&amp;SUBSTITUTE(C43," ","~")&amp;"    "&amp;"#"&amp;F43</f>
        <v>1    criminal~law~&amp;~criminology    #9B59B6</v>
      </c>
    </row>
    <row r="44" spans="2:12">
      <c r="B44" s="1">
        <v>2</v>
      </c>
      <c r="C44" s="4" t="s">
        <v>72</v>
      </c>
      <c r="D44" s="5">
        <f>VLOOKUP(C44,Lookup!$B$3:$F$225,2,FALSE)</f>
        <v>21</v>
      </c>
      <c r="E44" s="14">
        <f>VLOOKUP(C44,Lookup!$B$3:$F$225,4,FALSE)</f>
        <v>21</v>
      </c>
      <c r="F44" s="5" t="str">
        <f>VLOOKUP(B44,Lookup!$H$3:$I$8,2,FALSE)</f>
        <v>9B59B6</v>
      </c>
      <c r="H44" s="5" t="str">
        <f t="shared" si="0"/>
        <v>criminology:21:9B59B6</v>
      </c>
      <c r="I44" s="5" t="str">
        <f t="shared" si="1"/>
        <v>criminology:21:9B59B6</v>
      </c>
      <c r="K44" s="5" t="str">
        <f>VLOOKUP(C44,Lookup!$B$3:$F$225,3,FALSE)&amp;"    "&amp;SUBSTITUTE(C44," ","~")&amp;"    "&amp;"#"&amp;F44</f>
        <v>1    criminology    #9B59B6</v>
      </c>
      <c r="L44" s="5" t="str">
        <f>VLOOKUP(C44,Lookup!$B$3:$F$225,5,FALSE)&amp;"    "&amp;SUBSTITUTE(C44," ","~")&amp;"    "&amp;"#"&amp;F44</f>
        <v>1    criminology    #9B59B6</v>
      </c>
    </row>
    <row r="45" spans="2:12">
      <c r="B45" s="1">
        <v>2</v>
      </c>
      <c r="C45" s="4" t="s">
        <v>73</v>
      </c>
      <c r="D45" s="5">
        <f>VLOOKUP(C45,Lookup!$B$3:$F$225,2,FALSE)</f>
        <v>20</v>
      </c>
      <c r="E45" s="14">
        <f>VLOOKUP(C45,Lookup!$B$3:$F$225,4,FALSE)</f>
        <v>20</v>
      </c>
      <c r="F45" s="5" t="str">
        <f>VLOOKUP(B45,Lookup!$H$3:$I$8,2,FALSE)</f>
        <v>9B59B6</v>
      </c>
      <c r="H45" s="5" t="str">
        <f t="shared" si="0"/>
        <v>data~handling~&amp;~storage:20:9B59B6</v>
      </c>
      <c r="I45" s="5" t="str">
        <f t="shared" si="1"/>
        <v>data~handling~&amp;~storage:20:9B59B6</v>
      </c>
      <c r="K45" s="5" t="str">
        <f>VLOOKUP(C45,Lookup!$B$3:$F$225,3,FALSE)&amp;"    "&amp;SUBSTITUTE(C45," ","~")&amp;"    "&amp;"#"&amp;F45</f>
        <v>1    data~handling~&amp;~storage    #9B59B6</v>
      </c>
      <c r="L45" s="5" t="str">
        <f>VLOOKUP(C45,Lookup!$B$3:$F$225,5,FALSE)&amp;"    "&amp;SUBSTITUTE(C45," ","~")&amp;"    "&amp;"#"&amp;F45</f>
        <v>1    data~handling~&amp;~storage    #9B59B6</v>
      </c>
    </row>
    <row r="46" spans="2:12">
      <c r="B46" s="1">
        <v>2</v>
      </c>
      <c r="C46" s="4" t="s">
        <v>75</v>
      </c>
      <c r="D46" s="5">
        <f>VLOOKUP(C46,Lookup!$B$3:$F$225,2,FALSE)</f>
        <v>25</v>
      </c>
      <c r="E46" s="14">
        <f>VLOOKUP(C46,Lookup!$B$3:$F$225,4,FALSE)</f>
        <v>26</v>
      </c>
      <c r="F46" s="5" t="str">
        <f>VLOOKUP(B46,Lookup!$H$3:$I$8,2,FALSE)</f>
        <v>9B59B6</v>
      </c>
      <c r="H46" s="5" t="str">
        <f t="shared" si="0"/>
        <v>design~engineering:25:9B59B6</v>
      </c>
      <c r="I46" s="5" t="str">
        <f t="shared" si="1"/>
        <v>design~engineering:26:9B59B6</v>
      </c>
      <c r="K46" s="5" t="str">
        <f>VLOOKUP(C46,Lookup!$B$3:$F$225,3,FALSE)&amp;"    "&amp;SUBSTITUTE(C46," ","~")&amp;"    "&amp;"#"&amp;F46</f>
        <v>2    design~engineering    #9B59B6</v>
      </c>
      <c r="L46" s="5" t="str">
        <f>VLOOKUP(C46,Lookup!$B$3:$F$225,5,FALSE)&amp;"    "&amp;SUBSTITUTE(C46," ","~")&amp;"    "&amp;"#"&amp;F46</f>
        <v>2    design~engineering    #9B59B6</v>
      </c>
    </row>
    <row r="47" spans="2:12">
      <c r="B47" s="1">
        <v>2</v>
      </c>
      <c r="C47" s="4" t="s">
        <v>77</v>
      </c>
      <c r="D47" s="5">
        <f>VLOOKUP(C47,Lookup!$B$3:$F$225,2,FALSE)</f>
        <v>22</v>
      </c>
      <c r="E47" s="14">
        <f>VLOOKUP(C47,Lookup!$B$3:$F$225,4,FALSE)</f>
        <v>23</v>
      </c>
      <c r="F47" s="5" t="str">
        <f>VLOOKUP(B47,Lookup!$H$3:$I$8,2,FALSE)</f>
        <v>9B59B6</v>
      </c>
      <c r="H47" s="5" t="str">
        <f t="shared" si="0"/>
        <v>design~processes:22:9B59B6</v>
      </c>
      <c r="I47" s="5" t="str">
        <f t="shared" si="1"/>
        <v>design~processes:23:9B59B6</v>
      </c>
      <c r="K47" s="5" t="str">
        <f>VLOOKUP(C47,Lookup!$B$3:$F$225,3,FALSE)&amp;"    "&amp;SUBSTITUTE(C47," ","~")&amp;"    "&amp;"#"&amp;F47</f>
        <v>1    design~processes    #9B59B6</v>
      </c>
      <c r="L47" s="5" t="str">
        <f>VLOOKUP(C47,Lookup!$B$3:$F$225,5,FALSE)&amp;"    "&amp;SUBSTITUTE(C47," ","~")&amp;"    "&amp;"#"&amp;F47</f>
        <v>1    design~processes    #9B59B6</v>
      </c>
    </row>
    <row r="48" spans="2:12">
      <c r="B48" s="1">
        <v>2</v>
      </c>
      <c r="C48" s="4" t="s">
        <v>79</v>
      </c>
      <c r="D48" s="5">
        <f>VLOOKUP(C48,Lookup!$B$3:$F$225,2,FALSE)</f>
        <v>20</v>
      </c>
      <c r="E48" s="14">
        <f>VLOOKUP(C48,Lookup!$B$3:$F$225,4,FALSE)</f>
        <v>20</v>
      </c>
      <c r="F48" s="5" t="str">
        <f>VLOOKUP(B48,Lookup!$H$3:$I$8,2,FALSE)</f>
        <v>9B59B6</v>
      </c>
      <c r="H48" s="5" t="str">
        <f t="shared" si="0"/>
        <v>developmental~psychology:20:9B59B6</v>
      </c>
      <c r="I48" s="5" t="str">
        <f t="shared" si="1"/>
        <v>developmental~psychology:20:9B59B6</v>
      </c>
      <c r="K48" s="5" t="str">
        <f>VLOOKUP(C48,Lookup!$B$3:$F$225,3,FALSE)&amp;"    "&amp;SUBSTITUTE(C48," ","~")&amp;"    "&amp;"#"&amp;F48</f>
        <v>1    developmental~psychology    #9B59B6</v>
      </c>
      <c r="L48" s="5" t="str">
        <f>VLOOKUP(C48,Lookup!$B$3:$F$225,5,FALSE)&amp;"    "&amp;SUBSTITUTE(C48," ","~")&amp;"    "&amp;"#"&amp;F48</f>
        <v>1    developmental~psychology    #9B59B6</v>
      </c>
    </row>
    <row r="49" spans="2:12">
      <c r="B49" s="1">
        <v>2</v>
      </c>
      <c r="C49" s="4" t="s">
        <v>81</v>
      </c>
      <c r="D49" s="5">
        <f>VLOOKUP(C49,Lookup!$B$3:$F$225,2,FALSE)</f>
        <v>20</v>
      </c>
      <c r="E49" s="14">
        <f>VLOOKUP(C49,Lookup!$B$3:$F$225,4,FALSE)</f>
        <v>22</v>
      </c>
      <c r="F49" s="5" t="str">
        <f>VLOOKUP(B49,Lookup!$H$3:$I$8,2,FALSE)</f>
        <v>9B59B6</v>
      </c>
      <c r="H49" s="5" t="str">
        <f t="shared" si="0"/>
        <v>digital~art~&amp;~design:20:9B59B6</v>
      </c>
      <c r="I49" s="5" t="str">
        <f t="shared" si="1"/>
        <v>digital~art~&amp;~design:22:9B59B6</v>
      </c>
      <c r="K49" s="5" t="str">
        <f>VLOOKUP(C49,Lookup!$B$3:$F$225,3,FALSE)&amp;"    "&amp;SUBSTITUTE(C49," ","~")&amp;"    "&amp;"#"&amp;F49</f>
        <v>1    digital~art~&amp;~design    #9B59B6</v>
      </c>
      <c r="L49" s="5" t="str">
        <f>VLOOKUP(C49,Lookup!$B$3:$F$225,5,FALSE)&amp;"    "&amp;SUBSTITUTE(C49," ","~")&amp;"    "&amp;"#"&amp;F49</f>
        <v>1    digital~art~&amp;~design    #9B59B6</v>
      </c>
    </row>
    <row r="50" spans="2:12">
      <c r="B50" s="1">
        <v>2</v>
      </c>
      <c r="C50" s="4" t="s">
        <v>82</v>
      </c>
      <c r="D50" s="5">
        <f>VLOOKUP(C50,Lookup!$B$3:$F$225,2,FALSE)</f>
        <v>20</v>
      </c>
      <c r="E50" s="14">
        <f>VLOOKUP(C50,Lookup!$B$3:$F$225,4,FALSE)</f>
        <v>21</v>
      </c>
      <c r="F50" s="5" t="str">
        <f>VLOOKUP(B50,Lookup!$H$3:$I$8,2,FALSE)</f>
        <v>9B59B6</v>
      </c>
      <c r="H50" s="5" t="str">
        <f t="shared" si="0"/>
        <v>digital~arts~htp:20:9B59B6</v>
      </c>
      <c r="I50" s="5" t="str">
        <f t="shared" si="1"/>
        <v>digital~arts~htp:21:9B59B6</v>
      </c>
      <c r="K50" s="5" t="str">
        <f>VLOOKUP(C50,Lookup!$B$3:$F$225,3,FALSE)&amp;"    "&amp;SUBSTITUTE(C50," ","~")&amp;"    "&amp;"#"&amp;F50</f>
        <v>1    digital~arts~htp    #9B59B6</v>
      </c>
      <c r="L50" s="5" t="str">
        <f>VLOOKUP(C50,Lookup!$B$3:$F$225,5,FALSE)&amp;"    "&amp;SUBSTITUTE(C50," ","~")&amp;"    "&amp;"#"&amp;F50</f>
        <v>1    digital~arts~htp    #9B59B6</v>
      </c>
    </row>
    <row r="51" spans="2:12">
      <c r="B51" s="1">
        <v>2</v>
      </c>
      <c r="C51" s="4" t="s">
        <v>83</v>
      </c>
      <c r="D51" s="5">
        <f>VLOOKUP(C51,Lookup!$B$3:$F$225,2,FALSE)</f>
        <v>29</v>
      </c>
      <c r="E51" s="14">
        <f>VLOOKUP(C51,Lookup!$B$3:$F$225,4,FALSE)</f>
        <v>28</v>
      </c>
      <c r="F51" s="5" t="str">
        <f>VLOOKUP(B51,Lookup!$H$3:$I$8,2,FALSE)</f>
        <v>9B59B6</v>
      </c>
      <c r="H51" s="5" t="str">
        <f t="shared" si="0"/>
        <v>digital~signal~processing:29:9B59B6</v>
      </c>
      <c r="I51" s="5" t="str">
        <f t="shared" si="1"/>
        <v>digital~signal~processing:28:9B59B6</v>
      </c>
      <c r="K51" s="5" t="str">
        <f>VLOOKUP(C51,Lookup!$B$3:$F$225,3,FALSE)&amp;"    "&amp;SUBSTITUTE(C51," ","~")&amp;"    "&amp;"#"&amp;F51</f>
        <v>3    digital~signal~processing    #9B59B6</v>
      </c>
      <c r="L51" s="5" t="str">
        <f>VLOOKUP(C51,Lookup!$B$3:$F$225,5,FALSE)&amp;"    "&amp;SUBSTITUTE(C51," ","~")&amp;"    "&amp;"#"&amp;F51</f>
        <v>2    digital~signal~processing    #9B59B6</v>
      </c>
    </row>
    <row r="52" spans="2:12">
      <c r="B52" s="1">
        <v>2</v>
      </c>
      <c r="C52" s="4" t="s">
        <v>107</v>
      </c>
      <c r="D52" s="5">
        <f>VLOOKUP(C52,Lookup!$B$3:$F$225,2,FALSE)</f>
        <v>46</v>
      </c>
      <c r="E52" s="14">
        <f>VLOOKUP(C52,Lookup!$B$3:$F$225,4,FALSE)</f>
        <v>36</v>
      </c>
      <c r="F52" s="5" t="str">
        <f>VLOOKUP(B52,Lookup!$H$3:$I$8,2,FALSE)</f>
        <v>9B59B6</v>
      </c>
      <c r="H52" s="5" t="str">
        <f t="shared" si="0"/>
        <v>fundamentals~of~computing:46:9B59B6</v>
      </c>
      <c r="I52" s="5" t="str">
        <f t="shared" si="1"/>
        <v>fundamentals~of~computing:36:9B59B6</v>
      </c>
      <c r="K52" s="5" t="str">
        <f>VLOOKUP(C52,Lookup!$B$3:$F$225,3,FALSE)&amp;"    "&amp;SUBSTITUTE(C52," ","~")&amp;"    "&amp;"#"&amp;F52</f>
        <v>5    fundamentals~of~computing    #9B59B6</v>
      </c>
      <c r="L52" s="5" t="str">
        <f>VLOOKUP(C52,Lookup!$B$3:$F$225,5,FALSE)&amp;"    "&amp;SUBSTITUTE(C52," ","~")&amp;"    "&amp;"#"&amp;F52</f>
        <v>4    fundamentals~of~computing    #9B59B6</v>
      </c>
    </row>
    <row r="53" spans="2:12">
      <c r="B53" s="1">
        <v>2</v>
      </c>
      <c r="C53" s="4" t="s">
        <v>111</v>
      </c>
      <c r="D53" s="5">
        <f>VLOOKUP(C53,Lookup!$B$3:$F$225,2,FALSE)</f>
        <v>20</v>
      </c>
      <c r="E53" s="14">
        <f>VLOOKUP(C53,Lookup!$B$3:$F$225,4,FALSE)</f>
        <v>20</v>
      </c>
      <c r="F53" s="5" t="str">
        <f>VLOOKUP(B53,Lookup!$H$3:$I$8,2,FALSE)</f>
        <v>9B59B6</v>
      </c>
      <c r="H53" s="5" t="str">
        <f t="shared" si="0"/>
        <v>governance:20:9B59B6</v>
      </c>
      <c r="I53" s="5" t="str">
        <f t="shared" si="1"/>
        <v>governance:20:9B59B6</v>
      </c>
      <c r="K53" s="5" t="str">
        <f>VLOOKUP(C53,Lookup!$B$3:$F$225,3,FALSE)&amp;"    "&amp;SUBSTITUTE(C53," ","~")&amp;"    "&amp;"#"&amp;F53</f>
        <v>1    governance    #9B59B6</v>
      </c>
      <c r="L53" s="5" t="str">
        <f>VLOOKUP(C53,Lookup!$B$3:$F$225,5,FALSE)&amp;"    "&amp;SUBSTITUTE(C53," ","~")&amp;"    "&amp;"#"&amp;F53</f>
        <v>1    governance    #9B59B6</v>
      </c>
    </row>
    <row r="54" spans="2:12">
      <c r="B54" s="1">
        <v>2</v>
      </c>
      <c r="C54" s="4" t="s">
        <v>115</v>
      </c>
      <c r="D54" s="5">
        <f>VLOOKUP(C54,Lookup!$B$3:$F$225,2,FALSE)</f>
        <v>23</v>
      </c>
      <c r="E54" s="14">
        <f>VLOOKUP(C54,Lookup!$B$3:$F$225,4,FALSE)</f>
        <v>23</v>
      </c>
      <c r="F54" s="5" t="str">
        <f>VLOOKUP(B54,Lookup!$H$3:$I$8,2,FALSE)</f>
        <v>9B59B6</v>
      </c>
      <c r="H54" s="5" t="str">
        <f t="shared" si="0"/>
        <v>human~communication~in~ict:23:9B59B6</v>
      </c>
      <c r="I54" s="5" t="str">
        <f t="shared" si="1"/>
        <v>human~communication~in~ict:23:9B59B6</v>
      </c>
      <c r="K54" s="5" t="str">
        <f>VLOOKUP(C54,Lookup!$B$3:$F$225,3,FALSE)&amp;"    "&amp;SUBSTITUTE(C54," ","~")&amp;"    "&amp;"#"&amp;F54</f>
        <v>2    human~communication~in~ict    #9B59B6</v>
      </c>
      <c r="L54" s="5" t="str">
        <f>VLOOKUP(C54,Lookup!$B$3:$F$225,5,FALSE)&amp;"    "&amp;SUBSTITUTE(C54," ","~")&amp;"    "&amp;"#"&amp;F54</f>
        <v>2    human~communication~in~ict    #9B59B6</v>
      </c>
    </row>
    <row r="55" spans="2:12">
      <c r="B55" s="1">
        <v>2</v>
      </c>
      <c r="C55" s="4" t="s">
        <v>117</v>
      </c>
      <c r="D55" s="5">
        <f>VLOOKUP(C55,Lookup!$B$3:$F$225,2,FALSE)</f>
        <v>41</v>
      </c>
      <c r="E55" s="14">
        <f>VLOOKUP(C55,Lookup!$B$3:$F$225,4,FALSE)</f>
        <v>42</v>
      </c>
      <c r="F55" s="5" t="str">
        <f>VLOOKUP(B55,Lookup!$H$3:$I$8,2,FALSE)</f>
        <v>9B59B6</v>
      </c>
      <c r="H55" s="5" t="str">
        <f t="shared" si="0"/>
        <v>human-computer~interactions:41:9B59B6</v>
      </c>
      <c r="I55" s="5" t="str">
        <f t="shared" si="1"/>
        <v>human-computer~interactions:42:9B59B6</v>
      </c>
      <c r="K55" s="5" t="str">
        <f>VLOOKUP(C55,Lookup!$B$3:$F$225,3,FALSE)&amp;"    "&amp;SUBSTITUTE(C55," ","~")&amp;"    "&amp;"#"&amp;F55</f>
        <v>5    human-computer~interactions    #9B59B6</v>
      </c>
      <c r="L55" s="5" t="str">
        <f>VLOOKUP(C55,Lookup!$B$3:$F$225,5,FALSE)&amp;"    "&amp;SUBSTITUTE(C55," ","~")&amp;"    "&amp;"#"&amp;F55</f>
        <v>5    human-computer~interactions    #9B59B6</v>
      </c>
    </row>
    <row r="56" spans="2:12">
      <c r="B56" s="1">
        <v>2</v>
      </c>
      <c r="C56" s="4" t="s">
        <v>118</v>
      </c>
      <c r="D56" s="5">
        <f>VLOOKUP(C56,Lookup!$B$3:$F$225,2,FALSE)</f>
        <v>31</v>
      </c>
      <c r="E56" s="14">
        <f>VLOOKUP(C56,Lookup!$B$3:$F$225,4,FALSE)</f>
        <v>33</v>
      </c>
      <c r="F56" s="5" t="str">
        <f>VLOOKUP(B56,Lookup!$H$3:$I$8,2,FALSE)</f>
        <v>9B59B6</v>
      </c>
      <c r="H56" s="5" t="str">
        <f t="shared" si="0"/>
        <v>image~&amp;~vision~computing:31:9B59B6</v>
      </c>
      <c r="I56" s="5" t="str">
        <f t="shared" si="1"/>
        <v>image~&amp;~vision~computing:33:9B59B6</v>
      </c>
      <c r="K56" s="5" t="str">
        <f>VLOOKUP(C56,Lookup!$B$3:$F$225,3,FALSE)&amp;"    "&amp;SUBSTITUTE(C56," ","~")&amp;"    "&amp;"#"&amp;F56</f>
        <v>3    image~&amp;~vision~computing    #9B59B6</v>
      </c>
      <c r="L56" s="5" t="str">
        <f>VLOOKUP(C56,Lookup!$B$3:$F$225,5,FALSE)&amp;"    "&amp;SUBSTITUTE(C56," ","~")&amp;"    "&amp;"#"&amp;F56</f>
        <v>3    image~&amp;~vision~computing    #9B59B6</v>
      </c>
    </row>
    <row r="57" spans="2:12">
      <c r="B57" s="1">
        <v>2</v>
      </c>
      <c r="C57" s="4" t="s">
        <v>119</v>
      </c>
      <c r="D57" s="5">
        <f>VLOOKUP(C57,Lookup!$B$3:$F$225,2,FALSE)</f>
        <v>20</v>
      </c>
      <c r="E57" s="14">
        <f>VLOOKUP(C57,Lookup!$B$3:$F$225,4,FALSE)</f>
        <v>20</v>
      </c>
      <c r="F57" s="5" t="str">
        <f>VLOOKUP(B57,Lookup!$H$3:$I$8,2,FALSE)</f>
        <v>9B59B6</v>
      </c>
      <c r="H57" s="5" t="str">
        <f t="shared" si="0"/>
        <v>industrial-org/occupational:20:9B59B6</v>
      </c>
      <c r="I57" s="5" t="str">
        <f t="shared" si="1"/>
        <v>industrial-org/occupational:20:9B59B6</v>
      </c>
      <c r="K57" s="5" t="str">
        <f>VLOOKUP(C57,Lookup!$B$3:$F$225,3,FALSE)&amp;"    "&amp;SUBSTITUTE(C57," ","~")&amp;"    "&amp;"#"&amp;F57</f>
        <v>1    industrial-org/occupational    #9B59B6</v>
      </c>
      <c r="L57" s="5" t="str">
        <f>VLOOKUP(C57,Lookup!$B$3:$F$225,5,FALSE)&amp;"    "&amp;SUBSTITUTE(C57," ","~")&amp;"    "&amp;"#"&amp;F57</f>
        <v>1    industrial-org/occupational    #9B59B6</v>
      </c>
    </row>
    <row r="58" spans="2:12">
      <c r="B58" s="1">
        <v>2</v>
      </c>
      <c r="C58" s="4" t="s">
        <v>120</v>
      </c>
      <c r="D58" s="5">
        <f>VLOOKUP(C58,Lookup!$B$3:$F$225,2,FALSE)</f>
        <v>41</v>
      </c>
      <c r="E58" s="14">
        <f>VLOOKUP(C58,Lookup!$B$3:$F$225,4,FALSE)</f>
        <v>44</v>
      </c>
      <c r="F58" s="5" t="str">
        <f>VLOOKUP(B58,Lookup!$H$3:$I$8,2,FALSE)</f>
        <v>9B59B6</v>
      </c>
      <c r="H58" s="5" t="str">
        <f t="shared" si="0"/>
        <v>information~&amp;~knowledge~mgmt:41:9B59B6</v>
      </c>
      <c r="I58" s="5" t="str">
        <f t="shared" si="1"/>
        <v>information~&amp;~knowledge~mgmt:44:9B59B6</v>
      </c>
      <c r="K58" s="5" t="str">
        <f>VLOOKUP(C58,Lookup!$B$3:$F$225,3,FALSE)&amp;"    "&amp;SUBSTITUTE(C58," ","~")&amp;"    "&amp;"#"&amp;F58</f>
        <v>5    information~&amp;~knowledge~mgmt    #9B59B6</v>
      </c>
      <c r="L58" s="5" t="str">
        <f>VLOOKUP(C58,Lookup!$B$3:$F$225,5,FALSE)&amp;"    "&amp;SUBSTITUTE(C58," ","~")&amp;"    "&amp;"#"&amp;F58</f>
        <v>5    information~&amp;~knowledge~mgmt    #9B59B6</v>
      </c>
    </row>
    <row r="59" spans="2:12">
      <c r="B59" s="1">
        <v>2</v>
      </c>
      <c r="C59" s="4" t="s">
        <v>123</v>
      </c>
      <c r="D59" s="5">
        <f>VLOOKUP(C59,Lookup!$B$3:$F$225,2,FALSE)</f>
        <v>20</v>
      </c>
      <c r="E59" s="14">
        <f>VLOOKUP(C59,Lookup!$B$3:$F$225,4,FALSE)</f>
        <v>21</v>
      </c>
      <c r="F59" s="5" t="str">
        <f>VLOOKUP(B59,Lookup!$H$3:$I$8,2,FALSE)</f>
        <v>9B59B6</v>
      </c>
      <c r="H59" s="5" t="str">
        <f t="shared" si="0"/>
        <v>intelligent~measurement~sys.:20:9B59B6</v>
      </c>
      <c r="I59" s="5" t="str">
        <f t="shared" si="1"/>
        <v>intelligent~measurement~sys.:21:9B59B6</v>
      </c>
      <c r="K59" s="5" t="str">
        <f>VLOOKUP(C59,Lookup!$B$3:$F$225,3,FALSE)&amp;"    "&amp;SUBSTITUTE(C59," ","~")&amp;"    "&amp;"#"&amp;F59</f>
        <v>1    intelligent~measurement~sys.    #9B59B6</v>
      </c>
      <c r="L59" s="5" t="str">
        <f>VLOOKUP(C59,Lookup!$B$3:$F$225,5,FALSE)&amp;"    "&amp;SUBSTITUTE(C59," ","~")&amp;"    "&amp;"#"&amp;F59</f>
        <v>1    intelligent~measurement~sys.    #9B59B6</v>
      </c>
    </row>
    <row r="60" spans="2:12">
      <c r="B60" s="1">
        <v>2</v>
      </c>
      <c r="C60" s="4" t="s">
        <v>124</v>
      </c>
      <c r="D60" s="5">
        <f>VLOOKUP(C60,Lookup!$B$3:$F$225,2,FALSE)</f>
        <v>20</v>
      </c>
      <c r="E60" s="14">
        <f>VLOOKUP(C60,Lookup!$B$3:$F$225,4,FALSE)</f>
        <v>20</v>
      </c>
      <c r="F60" s="5" t="str">
        <f>VLOOKUP(B60,Lookup!$H$3:$I$8,2,FALSE)</f>
        <v>9B59B6</v>
      </c>
      <c r="H60" s="5" t="str">
        <f t="shared" si="0"/>
        <v>international~law:20:9B59B6</v>
      </c>
      <c r="I60" s="5" t="str">
        <f t="shared" si="1"/>
        <v>international~law:20:9B59B6</v>
      </c>
      <c r="K60" s="5" t="str">
        <f>VLOOKUP(C60,Lookup!$B$3:$F$225,3,FALSE)&amp;"    "&amp;SUBSTITUTE(C60," ","~")&amp;"    "&amp;"#"&amp;F60</f>
        <v>1    international~law    #9B59B6</v>
      </c>
      <c r="L60" s="5" t="str">
        <f>VLOOKUP(C60,Lookup!$B$3:$F$225,5,FALSE)&amp;"    "&amp;SUBSTITUTE(C60," ","~")&amp;"    "&amp;"#"&amp;F60</f>
        <v>1    international~law    #9B59B6</v>
      </c>
    </row>
    <row r="61" spans="2:12">
      <c r="B61" s="1">
        <v>2</v>
      </c>
      <c r="C61" s="4" t="s">
        <v>125</v>
      </c>
      <c r="D61" s="5">
        <f>VLOOKUP(C61,Lookup!$B$3:$F$225,2,FALSE)</f>
        <v>20</v>
      </c>
      <c r="E61" s="14">
        <f>VLOOKUP(C61,Lookup!$B$3:$F$225,4,FALSE)</f>
        <v>20</v>
      </c>
      <c r="F61" s="5" t="str">
        <f>VLOOKUP(B61,Lookup!$H$3:$I$8,2,FALSE)</f>
        <v>9B59B6</v>
      </c>
      <c r="H61" s="5" t="str">
        <f t="shared" si="0"/>
        <v>international~relations~theory:20:9B59B6</v>
      </c>
      <c r="I61" s="5" t="str">
        <f t="shared" si="1"/>
        <v>international~relations~theory:20:9B59B6</v>
      </c>
      <c r="K61" s="5" t="str">
        <f>VLOOKUP(C61,Lookup!$B$3:$F$225,3,FALSE)&amp;"    "&amp;SUBSTITUTE(C61," ","~")&amp;"    "&amp;"#"&amp;F61</f>
        <v>1    international~relations~theory    #9B59B6</v>
      </c>
      <c r="L61" s="5" t="str">
        <f>VLOOKUP(C61,Lookup!$B$3:$F$225,5,FALSE)&amp;"    "&amp;SUBSTITUTE(C61," ","~")&amp;"    "&amp;"#"&amp;F61</f>
        <v>1    international~relations~theory    #9B59B6</v>
      </c>
    </row>
    <row r="62" spans="2:12">
      <c r="B62" s="1">
        <v>2</v>
      </c>
      <c r="C62" s="4" t="s">
        <v>126</v>
      </c>
      <c r="D62" s="5">
        <f>VLOOKUP(C62,Lookup!$B$3:$F$225,2,FALSE)</f>
        <v>20</v>
      </c>
      <c r="E62" s="14">
        <f>VLOOKUP(C62,Lookup!$B$3:$F$225,4,FALSE)</f>
        <v>20</v>
      </c>
      <c r="F62" s="5" t="str">
        <f>VLOOKUP(B62,Lookup!$H$3:$I$8,2,FALSE)</f>
        <v>9B59B6</v>
      </c>
      <c r="H62" s="5" t="str">
        <f t="shared" si="0"/>
        <v>knowledge~management:20:9B59B6</v>
      </c>
      <c r="I62" s="5" t="str">
        <f t="shared" si="1"/>
        <v>knowledge~management:20:9B59B6</v>
      </c>
      <c r="K62" s="5" t="str">
        <f>VLOOKUP(C62,Lookup!$B$3:$F$225,3,FALSE)&amp;"    "&amp;SUBSTITUTE(C62," ","~")&amp;"    "&amp;"#"&amp;F62</f>
        <v>1    knowledge~management    #9B59B6</v>
      </c>
      <c r="L62" s="5" t="str">
        <f>VLOOKUP(C62,Lookup!$B$3:$F$225,5,FALSE)&amp;"    "&amp;SUBSTITUTE(C62," ","~")&amp;"    "&amp;"#"&amp;F62</f>
        <v>1    knowledge~management    #9B59B6</v>
      </c>
    </row>
    <row r="63" spans="2:12">
      <c r="B63" s="1">
        <v>2</v>
      </c>
      <c r="C63" s="4" t="s">
        <v>132</v>
      </c>
      <c r="D63" s="5">
        <f>VLOOKUP(C63,Lookup!$B$3:$F$225,2,FALSE)</f>
        <v>20</v>
      </c>
      <c r="E63" s="14">
        <f>VLOOKUP(C63,Lookup!$B$3:$F$225,4,FALSE)</f>
        <v>20</v>
      </c>
      <c r="F63" s="5" t="str">
        <f>VLOOKUP(B63,Lookup!$H$3:$I$8,2,FALSE)</f>
        <v>9B59B6</v>
      </c>
      <c r="H63" s="5" t="str">
        <f t="shared" si="0"/>
        <v>macroeconomics:20:9B59B6</v>
      </c>
      <c r="I63" s="5" t="str">
        <f t="shared" si="1"/>
        <v>macroeconomics:20:9B59B6</v>
      </c>
      <c r="K63" s="5" t="str">
        <f>VLOOKUP(C63,Lookup!$B$3:$F$225,3,FALSE)&amp;"    "&amp;SUBSTITUTE(C63," ","~")&amp;"    "&amp;"#"&amp;F63</f>
        <v>1    macroeconomics    #9B59B6</v>
      </c>
      <c r="L63" s="5" t="str">
        <f>VLOOKUP(C63,Lookup!$B$3:$F$225,5,FALSE)&amp;"    "&amp;SUBSTITUTE(C63," ","~")&amp;"    "&amp;"#"&amp;F63</f>
        <v>1    macroeconomics    #9B59B6</v>
      </c>
    </row>
    <row r="64" spans="2:12">
      <c r="B64" s="1">
        <v>2</v>
      </c>
      <c r="C64" s="4" t="s">
        <v>135</v>
      </c>
      <c r="D64" s="5">
        <f>VLOOKUP(C64,Lookup!$B$3:$F$225,2,FALSE)</f>
        <v>21</v>
      </c>
      <c r="E64" s="14">
        <f>VLOOKUP(C64,Lookup!$B$3:$F$225,4,FALSE)</f>
        <v>21</v>
      </c>
      <c r="F64" s="5" t="str">
        <f>VLOOKUP(B64,Lookup!$H$3:$I$8,2,FALSE)</f>
        <v>9B59B6</v>
      </c>
      <c r="H64" s="5" t="str">
        <f t="shared" si="0"/>
        <v>manufact.~business~strategy:21:9B59B6</v>
      </c>
      <c r="I64" s="5" t="str">
        <f t="shared" si="1"/>
        <v>manufact.~business~strategy:21:9B59B6</v>
      </c>
      <c r="K64" s="5" t="str">
        <f>VLOOKUP(C64,Lookup!$B$3:$F$225,3,FALSE)&amp;"    "&amp;SUBSTITUTE(C64," ","~")&amp;"    "&amp;"#"&amp;F64</f>
        <v>1    manufact.~business~strategy    #9B59B6</v>
      </c>
      <c r="L64" s="5" t="str">
        <f>VLOOKUP(C64,Lookup!$B$3:$F$225,5,FALSE)&amp;"    "&amp;SUBSTITUTE(C64," ","~")&amp;"    "&amp;"#"&amp;F64</f>
        <v>1    manufact.~business~strategy    #9B59B6</v>
      </c>
    </row>
    <row r="65" spans="2:12">
      <c r="B65" s="1">
        <v>2</v>
      </c>
      <c r="C65" s="4" t="s">
        <v>138</v>
      </c>
      <c r="D65" s="5">
        <f>VLOOKUP(C65,Lookup!$B$3:$F$225,2,FALSE)</f>
        <v>20</v>
      </c>
      <c r="E65" s="14">
        <f>VLOOKUP(C65,Lookup!$B$3:$F$225,4,FALSE)</f>
        <v>20</v>
      </c>
      <c r="F65" s="5" t="str">
        <f>VLOOKUP(B65,Lookup!$H$3:$I$8,2,FALSE)</f>
        <v>9B59B6</v>
      </c>
      <c r="H65" s="5" t="str">
        <f t="shared" si="0"/>
        <v>marketing:20:9B59B6</v>
      </c>
      <c r="I65" s="5" t="str">
        <f t="shared" si="1"/>
        <v>marketing:20:9B59B6</v>
      </c>
      <c r="K65" s="5" t="str">
        <f>VLOOKUP(C65,Lookup!$B$3:$F$225,3,FALSE)&amp;"    "&amp;SUBSTITUTE(C65," ","~")&amp;"    "&amp;"#"&amp;F65</f>
        <v>1    marketing    #9B59B6</v>
      </c>
      <c r="L65" s="5" t="str">
        <f>VLOOKUP(C65,Lookup!$B$3:$F$225,5,FALSE)&amp;"    "&amp;SUBSTITUTE(C65," ","~")&amp;"    "&amp;"#"&amp;F65</f>
        <v>1    marketing    #9B59B6</v>
      </c>
    </row>
    <row r="66" spans="2:12">
      <c r="B66" s="1">
        <v>2</v>
      </c>
      <c r="C66" s="4" t="s">
        <v>147</v>
      </c>
      <c r="D66" s="5">
        <f>VLOOKUP(C66,Lookup!$B$3:$F$225,2,FALSE)</f>
        <v>20</v>
      </c>
      <c r="E66" s="14">
        <f>VLOOKUP(C66,Lookup!$B$3:$F$225,4,FALSE)</f>
        <v>21</v>
      </c>
      <c r="F66" s="5" t="str">
        <f>VLOOKUP(B66,Lookup!$H$3:$I$8,2,FALSE)</f>
        <v>9B59B6</v>
      </c>
      <c r="H66" s="5" t="str">
        <f t="shared" si="0"/>
        <v>media~&amp;~communication~studies:20:9B59B6</v>
      </c>
      <c r="I66" s="5" t="str">
        <f t="shared" si="1"/>
        <v>media~&amp;~communication~studies:21:9B59B6</v>
      </c>
      <c r="K66" s="5" t="str">
        <f>VLOOKUP(C66,Lookup!$B$3:$F$225,3,FALSE)&amp;"    "&amp;SUBSTITUTE(C66," ","~")&amp;"    "&amp;"#"&amp;F66</f>
        <v>1    media~&amp;~communication~studies    #9B59B6</v>
      </c>
      <c r="L66" s="5" t="str">
        <f>VLOOKUP(C66,Lookup!$B$3:$F$225,5,FALSE)&amp;"    "&amp;SUBSTITUTE(C66," ","~")&amp;"    "&amp;"#"&amp;F66</f>
        <v>1    media~&amp;~communication~studies    #9B59B6</v>
      </c>
    </row>
    <row r="67" spans="2:12">
      <c r="B67" s="1">
        <v>2</v>
      </c>
      <c r="C67" s="4" t="s">
        <v>148</v>
      </c>
      <c r="D67" s="5">
        <f>VLOOKUP(C67,Lookup!$B$3:$F$225,2,FALSE)</f>
        <v>20</v>
      </c>
      <c r="E67" s="14">
        <f>VLOOKUP(C67,Lookup!$B$3:$F$225,4,FALSE)</f>
        <v>20</v>
      </c>
      <c r="F67" s="5" t="str">
        <f>VLOOKUP(B67,Lookup!$H$3:$I$8,2,FALSE)</f>
        <v>9B59B6</v>
      </c>
      <c r="H67" s="5" t="str">
        <f t="shared" si="0"/>
        <v>mental~health:20:9B59B6</v>
      </c>
      <c r="I67" s="5" t="str">
        <f t="shared" si="1"/>
        <v>mental~health:20:9B59B6</v>
      </c>
      <c r="K67" s="5" t="str">
        <f>VLOOKUP(C67,Lookup!$B$3:$F$225,3,FALSE)&amp;"    "&amp;SUBSTITUTE(C67," ","~")&amp;"    "&amp;"#"&amp;F67</f>
        <v>1    mental~health    #9B59B6</v>
      </c>
      <c r="L67" s="5" t="str">
        <f>VLOOKUP(C67,Lookup!$B$3:$F$225,5,FALSE)&amp;"    "&amp;SUBSTITUTE(C67," ","~")&amp;"    "&amp;"#"&amp;F67</f>
        <v>1    mental~health    #9B59B6</v>
      </c>
    </row>
    <row r="68" spans="2:12">
      <c r="B68" s="1">
        <v>2</v>
      </c>
      <c r="C68" s="4" t="s">
        <v>151</v>
      </c>
      <c r="D68" s="5">
        <f>VLOOKUP(C68,Lookup!$B$3:$F$225,2,FALSE)</f>
        <v>27</v>
      </c>
      <c r="E68" s="14">
        <f>VLOOKUP(C68,Lookup!$B$3:$F$225,4,FALSE)</f>
        <v>28</v>
      </c>
      <c r="F68" s="5" t="str">
        <f>VLOOKUP(B68,Lookup!$H$3:$I$8,2,FALSE)</f>
        <v>9B59B6</v>
      </c>
      <c r="H68" s="5" t="str">
        <f t="shared" ref="H68:H131" si="2">SUBSTITUTE(C68," ","~")&amp;":"&amp;D68&amp;":"&amp;F68</f>
        <v>mobile~computing:27:9B59B6</v>
      </c>
      <c r="I68" s="5" t="str">
        <f t="shared" ref="I68:I131" si="3">SUBSTITUTE(C68," ","~")&amp;":"&amp;E68&amp;":"&amp;F68</f>
        <v>mobile~computing:28:9B59B6</v>
      </c>
      <c r="K68" s="5" t="str">
        <f>VLOOKUP(C68,Lookup!$B$3:$F$225,3,FALSE)&amp;"    "&amp;SUBSTITUTE(C68," ","~")&amp;"    "&amp;"#"&amp;F68</f>
        <v>2    mobile~computing    #9B59B6</v>
      </c>
      <c r="L68" s="5" t="str">
        <f>VLOOKUP(C68,Lookup!$B$3:$F$225,5,FALSE)&amp;"    "&amp;SUBSTITUTE(C68," ","~")&amp;"    "&amp;"#"&amp;F68</f>
        <v>2    mobile~computing    #9B59B6</v>
      </c>
    </row>
    <row r="69" spans="2:12">
      <c r="B69" s="1">
        <v>2</v>
      </c>
      <c r="C69" s="4" t="s">
        <v>152</v>
      </c>
      <c r="D69" s="5">
        <f>VLOOKUP(C69,Lookup!$B$3:$F$225,2,FALSE)</f>
        <v>22</v>
      </c>
      <c r="E69" s="14">
        <f>VLOOKUP(C69,Lookup!$B$3:$F$225,4,FALSE)</f>
        <v>22</v>
      </c>
      <c r="F69" s="5" t="str">
        <f>VLOOKUP(B69,Lookup!$H$3:$I$8,2,FALSE)</f>
        <v>9B59B6</v>
      </c>
      <c r="H69" s="5" t="str">
        <f t="shared" si="2"/>
        <v>modelling~&amp;~simul.~of~it~sys.:22:9B59B6</v>
      </c>
      <c r="I69" s="5" t="str">
        <f t="shared" si="3"/>
        <v>modelling~&amp;~simul.~of~it~sys.:22:9B59B6</v>
      </c>
      <c r="K69" s="5" t="str">
        <f>VLOOKUP(C69,Lookup!$B$3:$F$225,3,FALSE)&amp;"    "&amp;SUBSTITUTE(C69," ","~")&amp;"    "&amp;"#"&amp;F69</f>
        <v>1    modelling~&amp;~simul.~of~it~sys.    #9B59B6</v>
      </c>
      <c r="L69" s="5" t="str">
        <f>VLOOKUP(C69,Lookup!$B$3:$F$225,5,FALSE)&amp;"    "&amp;SUBSTITUTE(C69," ","~")&amp;"    "&amp;"#"&amp;F69</f>
        <v>1    modelling~&amp;~simul.~of~it~sys.    #9B59B6</v>
      </c>
    </row>
    <row r="70" spans="2:12">
      <c r="B70" s="1">
        <v>2</v>
      </c>
      <c r="C70" s="4" t="s">
        <v>153</v>
      </c>
      <c r="D70" s="5">
        <f>VLOOKUP(C70,Lookup!$B$3:$F$225,2,FALSE)</f>
        <v>21</v>
      </c>
      <c r="E70" s="14">
        <f>VLOOKUP(C70,Lookup!$B$3:$F$225,4,FALSE)</f>
        <v>24</v>
      </c>
      <c r="F70" s="5" t="str">
        <f>VLOOKUP(B70,Lookup!$H$3:$I$8,2,FALSE)</f>
        <v>9B59B6</v>
      </c>
      <c r="H70" s="5" t="str">
        <f t="shared" si="2"/>
        <v>multimedia:21:9B59B6</v>
      </c>
      <c r="I70" s="5" t="str">
        <f t="shared" si="3"/>
        <v>multimedia:24:9B59B6</v>
      </c>
      <c r="K70" s="5" t="str">
        <f>VLOOKUP(C70,Lookup!$B$3:$F$225,3,FALSE)&amp;"    "&amp;SUBSTITUTE(C70," ","~")&amp;"    "&amp;"#"&amp;F70</f>
        <v>1    multimedia    #9B59B6</v>
      </c>
      <c r="L70" s="5" t="str">
        <f>VLOOKUP(C70,Lookup!$B$3:$F$225,5,FALSE)&amp;"    "&amp;SUBSTITUTE(C70," ","~")&amp;"    "&amp;"#"&amp;F70</f>
        <v>2    multimedia    #9B59B6</v>
      </c>
    </row>
    <row r="71" spans="2:12">
      <c r="B71" s="1">
        <v>2</v>
      </c>
      <c r="C71" s="4" t="s">
        <v>155</v>
      </c>
      <c r="D71" s="5">
        <f>VLOOKUP(C71,Lookup!$B$3:$F$225,2,FALSE)</f>
        <v>23</v>
      </c>
      <c r="E71" s="14">
        <f>VLOOKUP(C71,Lookup!$B$3:$F$225,4,FALSE)</f>
        <v>23</v>
      </c>
      <c r="F71" s="5" t="str">
        <f>VLOOKUP(B71,Lookup!$H$3:$I$8,2,FALSE)</f>
        <v>9B59B6</v>
      </c>
      <c r="H71" s="5" t="str">
        <f t="shared" si="2"/>
        <v>music~&amp;~acoustic~technology:23:9B59B6</v>
      </c>
      <c r="I71" s="5" t="str">
        <f t="shared" si="3"/>
        <v>music~&amp;~acoustic~technology:23:9B59B6</v>
      </c>
      <c r="K71" s="5" t="str">
        <f>VLOOKUP(C71,Lookup!$B$3:$F$225,3,FALSE)&amp;"    "&amp;SUBSTITUTE(C71," ","~")&amp;"    "&amp;"#"&amp;F71</f>
        <v>1    music~&amp;~acoustic~technology    #9B59B6</v>
      </c>
      <c r="L71" s="5" t="str">
        <f>VLOOKUP(C71,Lookup!$B$3:$F$225,5,FALSE)&amp;"    "&amp;SUBSTITUTE(C71," ","~")&amp;"    "&amp;"#"&amp;F71</f>
        <v>2    music~&amp;~acoustic~technology    #9B59B6</v>
      </c>
    </row>
    <row r="72" spans="2:12">
      <c r="B72" s="1">
        <v>2</v>
      </c>
      <c r="C72" s="4" t="s">
        <v>156</v>
      </c>
      <c r="D72" s="5">
        <f>VLOOKUP(C72,Lookup!$B$3:$F$225,2,FALSE)</f>
        <v>20</v>
      </c>
      <c r="E72" s="14">
        <f>VLOOKUP(C72,Lookup!$B$3:$F$225,4,FALSE)</f>
        <v>21</v>
      </c>
      <c r="F72" s="5" t="str">
        <f>VLOOKUP(B72,Lookup!$H$3:$I$8,2,FALSE)</f>
        <v>9B59B6</v>
      </c>
      <c r="H72" s="5" t="str">
        <f t="shared" si="2"/>
        <v>musical~performance:20:9B59B6</v>
      </c>
      <c r="I72" s="5" t="str">
        <f t="shared" si="3"/>
        <v>musical~performance:21:9B59B6</v>
      </c>
      <c r="K72" s="5" t="str">
        <f>VLOOKUP(C72,Lookup!$B$3:$F$225,3,FALSE)&amp;"    "&amp;SUBSTITUTE(C72," ","~")&amp;"    "&amp;"#"&amp;F72</f>
        <v>1    musical~performance    #9B59B6</v>
      </c>
      <c r="L72" s="5" t="str">
        <f>VLOOKUP(C72,Lookup!$B$3:$F$225,5,FALSE)&amp;"    "&amp;SUBSTITUTE(C72," ","~")&amp;"    "&amp;"#"&amp;F72</f>
        <v>1    musical~performance    #9B59B6</v>
      </c>
    </row>
    <row r="73" spans="2:12">
      <c r="B73" s="1">
        <v>2</v>
      </c>
      <c r="C73" s="4" t="s">
        <v>157</v>
      </c>
      <c r="D73" s="5">
        <f>VLOOKUP(C73,Lookup!$B$3:$F$225,2,FALSE)</f>
        <v>36</v>
      </c>
      <c r="E73" s="14">
        <f>VLOOKUP(C73,Lookup!$B$3:$F$225,4,FALSE)</f>
        <v>40</v>
      </c>
      <c r="F73" s="5" t="str">
        <f>VLOOKUP(B73,Lookup!$H$3:$I$8,2,FALSE)</f>
        <v>9B59B6</v>
      </c>
      <c r="H73" s="5" t="str">
        <f t="shared" si="2"/>
        <v>networks~&amp;~distributed~systems:36:9B59B6</v>
      </c>
      <c r="I73" s="5" t="str">
        <f t="shared" si="3"/>
        <v>networks~&amp;~distributed~systems:40:9B59B6</v>
      </c>
      <c r="K73" s="5" t="str">
        <f>VLOOKUP(C73,Lookup!$B$3:$F$225,3,FALSE)&amp;"    "&amp;SUBSTITUTE(C73," ","~")&amp;"    "&amp;"#"&amp;F73</f>
        <v>4    networks~&amp;~distributed~systems    #9B59B6</v>
      </c>
      <c r="L73" s="5" t="str">
        <f>VLOOKUP(C73,Lookup!$B$3:$F$225,5,FALSE)&amp;"    "&amp;SUBSTITUTE(C73," ","~")&amp;"    "&amp;"#"&amp;F73</f>
        <v>5    networks~&amp;~distributed~systems    #9B59B6</v>
      </c>
    </row>
    <row r="74" spans="2:12">
      <c r="B74" s="1">
        <v>2</v>
      </c>
      <c r="C74" s="4" t="s">
        <v>158</v>
      </c>
      <c r="D74" s="5">
        <f>VLOOKUP(C74,Lookup!$B$3:$F$225,2,FALSE)</f>
        <v>21</v>
      </c>
      <c r="E74" s="14">
        <f>VLOOKUP(C74,Lookup!$B$3:$F$225,4,FALSE)</f>
        <v>22</v>
      </c>
      <c r="F74" s="5" t="str">
        <f>VLOOKUP(B74,Lookup!$H$3:$I$8,2,FALSE)</f>
        <v>9B59B6</v>
      </c>
      <c r="H74" s="5" t="str">
        <f t="shared" si="2"/>
        <v>new~&amp;~emerging~comp.~paradigms:21:9B59B6</v>
      </c>
      <c r="I74" s="5" t="str">
        <f t="shared" si="3"/>
        <v>new~&amp;~emerging~comp.~paradigms:22:9B59B6</v>
      </c>
      <c r="K74" s="5" t="str">
        <f>VLOOKUP(C74,Lookup!$B$3:$F$225,3,FALSE)&amp;"    "&amp;SUBSTITUTE(C74," ","~")&amp;"    "&amp;"#"&amp;F74</f>
        <v>1    new~&amp;~emerging~comp.~paradigms    #9B59B6</v>
      </c>
      <c r="L74" s="5" t="str">
        <f>VLOOKUP(C74,Lookup!$B$3:$F$225,5,FALSE)&amp;"    "&amp;SUBSTITUTE(C74," ","~")&amp;"    "&amp;"#"&amp;F74</f>
        <v>1    new~&amp;~emerging~comp.~paradigms    #9B59B6</v>
      </c>
    </row>
    <row r="75" spans="2:12">
      <c r="B75" s="1">
        <v>2</v>
      </c>
      <c r="C75" s="4" t="s">
        <v>159</v>
      </c>
      <c r="D75" s="5">
        <f>VLOOKUP(C75,Lookup!$B$3:$F$225,2,FALSE)</f>
        <v>20</v>
      </c>
      <c r="E75" s="14">
        <f>VLOOKUP(C75,Lookup!$B$3:$F$225,4,FALSE)</f>
        <v>23</v>
      </c>
      <c r="F75" s="5" t="str">
        <f>VLOOKUP(B75,Lookup!$H$3:$I$8,2,FALSE)</f>
        <v>9B59B6</v>
      </c>
      <c r="H75" s="5" t="str">
        <f t="shared" si="2"/>
        <v>new~media/web-based~studies:20:9B59B6</v>
      </c>
      <c r="I75" s="5" t="str">
        <f t="shared" si="3"/>
        <v>new~media/web-based~studies:23:9B59B6</v>
      </c>
      <c r="K75" s="5" t="str">
        <f>VLOOKUP(C75,Lookup!$B$3:$F$225,3,FALSE)&amp;"    "&amp;SUBSTITUTE(C75," ","~")&amp;"    "&amp;"#"&amp;F75</f>
        <v>1    new~media/web-based~studies    #9B59B6</v>
      </c>
      <c r="L75" s="5" t="str">
        <f>VLOOKUP(C75,Lookup!$B$3:$F$225,5,FALSE)&amp;"    "&amp;SUBSTITUTE(C75," ","~")&amp;"    "&amp;"#"&amp;F75</f>
        <v>2    new~media/web-based~studies    #9B59B6</v>
      </c>
    </row>
    <row r="76" spans="2:12">
      <c r="B76" s="1">
        <v>2</v>
      </c>
      <c r="C76" s="4" t="s">
        <v>167</v>
      </c>
      <c r="D76" s="5">
        <f>VLOOKUP(C76,Lookup!$B$3:$F$225,2,FALSE)</f>
        <v>21</v>
      </c>
      <c r="E76" s="14">
        <f>VLOOKUP(C76,Lookup!$B$3:$F$225,4,FALSE)</f>
        <v>21</v>
      </c>
      <c r="F76" s="5" t="str">
        <f>VLOOKUP(B76,Lookup!$H$3:$I$8,2,FALSE)</f>
        <v>9B59B6</v>
      </c>
      <c r="H76" s="5" t="str">
        <f t="shared" si="2"/>
        <v>organisational~studies:21:9B59B6</v>
      </c>
      <c r="I76" s="5" t="str">
        <f t="shared" si="3"/>
        <v>organisational~studies:21:9B59B6</v>
      </c>
      <c r="K76" s="5" t="str">
        <f>VLOOKUP(C76,Lookup!$B$3:$F$225,3,FALSE)&amp;"    "&amp;SUBSTITUTE(C76," ","~")&amp;"    "&amp;"#"&amp;F76</f>
        <v>1    organisational~studies    #9B59B6</v>
      </c>
      <c r="L76" s="5" t="str">
        <f>VLOOKUP(C76,Lookup!$B$3:$F$225,5,FALSE)&amp;"    "&amp;SUBSTITUTE(C76," ","~")&amp;"    "&amp;"#"&amp;F76</f>
        <v>1    organisational~studies    #9B59B6</v>
      </c>
    </row>
    <row r="77" spans="2:12">
      <c r="B77" s="1">
        <v>2</v>
      </c>
      <c r="C77" s="4" t="s">
        <v>168</v>
      </c>
      <c r="D77" s="5">
        <f>VLOOKUP(C77,Lookup!$B$3:$F$225,2,FALSE)</f>
        <v>21</v>
      </c>
      <c r="E77" s="14">
        <f>VLOOKUP(C77,Lookup!$B$3:$F$225,4,FALSE)</f>
        <v>21</v>
      </c>
      <c r="F77" s="5" t="str">
        <f>VLOOKUP(B77,Lookup!$H$3:$I$8,2,FALSE)</f>
        <v>9B59B6</v>
      </c>
      <c r="H77" s="5" t="str">
        <f t="shared" si="2"/>
        <v>parallel~computing:21:9B59B6</v>
      </c>
      <c r="I77" s="5" t="str">
        <f t="shared" si="3"/>
        <v>parallel~computing:21:9B59B6</v>
      </c>
      <c r="K77" s="5" t="str">
        <f>VLOOKUP(C77,Lookup!$B$3:$F$225,3,FALSE)&amp;"    "&amp;SUBSTITUTE(C77," ","~")&amp;"    "&amp;"#"&amp;F77</f>
        <v>1    parallel~computing    #9B59B6</v>
      </c>
      <c r="L77" s="5" t="str">
        <f>VLOOKUP(C77,Lookup!$B$3:$F$225,5,FALSE)&amp;"    "&amp;SUBSTITUTE(C77," ","~")&amp;"    "&amp;"#"&amp;F77</f>
        <v>1    parallel~computing    #9B59B6</v>
      </c>
    </row>
    <row r="78" spans="2:12">
      <c r="B78" s="1">
        <v>2</v>
      </c>
      <c r="C78" s="4" t="s">
        <v>176</v>
      </c>
      <c r="D78" s="5">
        <f>VLOOKUP(C78,Lookup!$B$3:$F$225,2,FALSE)</f>
        <v>20</v>
      </c>
      <c r="E78" s="14">
        <f>VLOOKUP(C78,Lookup!$B$3:$F$225,4,FALSE)</f>
        <v>21</v>
      </c>
      <c r="F78" s="5" t="str">
        <f>VLOOKUP(B78,Lookup!$H$3:$I$8,2,FALSE)</f>
        <v>9B59B6</v>
      </c>
      <c r="H78" s="5" t="str">
        <f t="shared" si="2"/>
        <v>political~geography:20:9B59B6</v>
      </c>
      <c r="I78" s="5" t="str">
        <f t="shared" si="3"/>
        <v>political~geography:21:9B59B6</v>
      </c>
      <c r="K78" s="5" t="str">
        <f>VLOOKUP(C78,Lookup!$B$3:$F$225,3,FALSE)&amp;"    "&amp;SUBSTITUTE(C78," ","~")&amp;"    "&amp;"#"&amp;F78</f>
        <v>1    political~geography    #9B59B6</v>
      </c>
      <c r="L78" s="5" t="str">
        <f>VLOOKUP(C78,Lookup!$B$3:$F$225,5,FALSE)&amp;"    "&amp;SUBSTITUTE(C78," ","~")&amp;"    "&amp;"#"&amp;F78</f>
        <v>1    political~geography    #9B59B6</v>
      </c>
    </row>
    <row r="79" spans="2:12">
      <c r="B79" s="1">
        <v>2</v>
      </c>
      <c r="C79" s="4" t="s">
        <v>181</v>
      </c>
      <c r="D79" s="5">
        <f>VLOOKUP(C79,Lookup!$B$3:$F$225,2,FALSE)</f>
        <v>20</v>
      </c>
      <c r="E79" s="14">
        <f>VLOOKUP(C79,Lookup!$B$3:$F$225,4,FALSE)</f>
        <v>21</v>
      </c>
      <c r="F79" s="5" t="str">
        <f>VLOOKUP(B79,Lookup!$H$3:$I$8,2,FALSE)</f>
        <v>9B59B6</v>
      </c>
      <c r="H79" s="5" t="str">
        <f t="shared" si="2"/>
        <v>product~design:20:9B59B6</v>
      </c>
      <c r="I79" s="5" t="str">
        <f t="shared" si="3"/>
        <v>product~design:21:9B59B6</v>
      </c>
      <c r="K79" s="5" t="str">
        <f>VLOOKUP(C79,Lookup!$B$3:$F$225,3,FALSE)&amp;"    "&amp;SUBSTITUTE(C79," ","~")&amp;"    "&amp;"#"&amp;F79</f>
        <v>1    product~design    #9B59B6</v>
      </c>
      <c r="L79" s="5" t="str">
        <f>VLOOKUP(C79,Lookup!$B$3:$F$225,5,FALSE)&amp;"    "&amp;SUBSTITUTE(C79," ","~")&amp;"    "&amp;"#"&amp;F79</f>
        <v>1    product~design    #9B59B6</v>
      </c>
    </row>
    <row r="80" spans="2:12">
      <c r="B80" s="1">
        <v>2</v>
      </c>
      <c r="C80" s="4" t="s">
        <v>183</v>
      </c>
      <c r="D80" s="5">
        <f>VLOOKUP(C80,Lookup!$B$3:$F$225,2,FALSE)</f>
        <v>21</v>
      </c>
      <c r="E80" s="14">
        <f>VLOOKUP(C80,Lookup!$B$3:$F$225,4,FALSE)</f>
        <v>21</v>
      </c>
      <c r="F80" s="5" t="str">
        <f>VLOOKUP(B80,Lookup!$H$3:$I$8,2,FALSE)</f>
        <v>9B59B6</v>
      </c>
      <c r="H80" s="5" t="str">
        <f t="shared" si="2"/>
        <v>psychology:21:9B59B6</v>
      </c>
      <c r="I80" s="5" t="str">
        <f t="shared" si="3"/>
        <v>psychology:21:9B59B6</v>
      </c>
      <c r="K80" s="5" t="str">
        <f>VLOOKUP(C80,Lookup!$B$3:$F$225,3,FALSE)&amp;"    "&amp;SUBSTITUTE(C80," ","~")&amp;"    "&amp;"#"&amp;F80</f>
        <v>1    psychology    #9B59B6</v>
      </c>
      <c r="L80" s="5" t="str">
        <f>VLOOKUP(C80,Lookup!$B$3:$F$225,5,FALSE)&amp;"    "&amp;SUBSTITUTE(C80," ","~")&amp;"    "&amp;"#"&amp;F80</f>
        <v>1    psychology    #9B59B6</v>
      </c>
    </row>
    <row r="81" spans="2:12">
      <c r="B81" s="1">
        <v>2</v>
      </c>
      <c r="C81" s="4" t="s">
        <v>189</v>
      </c>
      <c r="D81" s="5">
        <f>VLOOKUP(C81,Lookup!$B$3:$F$225,2,FALSE)</f>
        <v>32</v>
      </c>
      <c r="E81" s="14">
        <f>VLOOKUP(C81,Lookup!$B$3:$F$225,4,FALSE)</f>
        <v>28</v>
      </c>
      <c r="F81" s="5" t="str">
        <f>VLOOKUP(B81,Lookup!$H$3:$I$8,2,FALSE)</f>
        <v>9B59B6</v>
      </c>
      <c r="H81" s="5" t="str">
        <f t="shared" si="2"/>
        <v>rf~&amp;~microwave~technology:32:9B59B6</v>
      </c>
      <c r="I81" s="5" t="str">
        <f t="shared" si="3"/>
        <v>rf~&amp;~microwave~technology:28:9B59B6</v>
      </c>
      <c r="K81" s="5" t="str">
        <f>VLOOKUP(C81,Lookup!$B$3:$F$225,3,FALSE)&amp;"    "&amp;SUBSTITUTE(C81," ","~")&amp;"    "&amp;"#"&amp;F81</f>
        <v>3    rf~&amp;~microwave~technology    #9B59B6</v>
      </c>
      <c r="L81" s="5" t="str">
        <f>VLOOKUP(C81,Lookup!$B$3:$F$225,5,FALSE)&amp;"    "&amp;SUBSTITUTE(C81," ","~")&amp;"    "&amp;"#"&amp;F81</f>
        <v>2    rf~&amp;~microwave~technology    #9B59B6</v>
      </c>
    </row>
    <row r="82" spans="2:12">
      <c r="B82" s="1">
        <v>2</v>
      </c>
      <c r="C82" s="4" t="s">
        <v>191</v>
      </c>
      <c r="D82" s="5">
        <f>VLOOKUP(C82,Lookup!$B$3:$F$225,2,FALSE)</f>
        <v>31</v>
      </c>
      <c r="E82" s="14">
        <f>VLOOKUP(C82,Lookup!$B$3:$F$225,4,FALSE)</f>
        <v>31</v>
      </c>
      <c r="F82" s="5" t="str">
        <f>VLOOKUP(B82,Lookup!$H$3:$I$8,2,FALSE)</f>
        <v>9B59B6</v>
      </c>
      <c r="H82" s="5" t="str">
        <f t="shared" si="2"/>
        <v>robotics~&amp;~autonomy:31:9B59B6</v>
      </c>
      <c r="I82" s="5" t="str">
        <f t="shared" si="3"/>
        <v>robotics~&amp;~autonomy:31:9B59B6</v>
      </c>
      <c r="K82" s="5" t="str">
        <f>VLOOKUP(C82,Lookup!$B$3:$F$225,3,FALSE)&amp;"    "&amp;SUBSTITUTE(C82," ","~")&amp;"    "&amp;"#"&amp;F82</f>
        <v>3    robotics~&amp;~autonomy    #9B59B6</v>
      </c>
      <c r="L82" s="5" t="str">
        <f>VLOOKUP(C82,Lookup!$B$3:$F$225,5,FALSE)&amp;"    "&amp;SUBSTITUTE(C82," ","~")&amp;"    "&amp;"#"&amp;F82</f>
        <v>3    robotics~&amp;~autonomy    #9B59B6</v>
      </c>
    </row>
    <row r="83" spans="2:12">
      <c r="B83" s="1">
        <v>2</v>
      </c>
      <c r="C83" s="4" t="s">
        <v>193</v>
      </c>
      <c r="D83" s="5">
        <f>VLOOKUP(C83,Lookup!$B$3:$F$225,2,FALSE)</f>
        <v>20</v>
      </c>
      <c r="E83" s="14">
        <f>VLOOKUP(C83,Lookup!$B$3:$F$225,4,FALSE)</f>
        <v>20</v>
      </c>
      <c r="F83" s="5" t="str">
        <f>VLOOKUP(B83,Lookup!$H$3:$I$8,2,FALSE)</f>
        <v>9B59B6</v>
      </c>
      <c r="H83" s="5" t="str">
        <f t="shared" si="2"/>
        <v>science~&amp;~technology~studies:20:9B59B6</v>
      </c>
      <c r="I83" s="5" t="str">
        <f t="shared" si="3"/>
        <v>science~&amp;~technology~studies:20:9B59B6</v>
      </c>
      <c r="K83" s="5" t="str">
        <f>VLOOKUP(C83,Lookup!$B$3:$F$225,3,FALSE)&amp;"    "&amp;SUBSTITUTE(C83," ","~")&amp;"    "&amp;"#"&amp;F83</f>
        <v>1    science~&amp;~technology~studies    #9B59B6</v>
      </c>
      <c r="L83" s="5" t="str">
        <f>VLOOKUP(C83,Lookup!$B$3:$F$225,5,FALSE)&amp;"    "&amp;SUBSTITUTE(C83," ","~")&amp;"    "&amp;"#"&amp;F83</f>
        <v>1    science~&amp;~technology~studies    #9B59B6</v>
      </c>
    </row>
    <row r="84" spans="2:12">
      <c r="B84" s="1">
        <v>2</v>
      </c>
      <c r="C84" s="4" t="s">
        <v>195</v>
      </c>
      <c r="D84" s="5">
        <f>VLOOKUP(C84,Lookup!$B$3:$F$225,2,FALSE)</f>
        <v>20</v>
      </c>
      <c r="E84" s="14">
        <f>VLOOKUP(C84,Lookup!$B$3:$F$225,4,FALSE)</f>
        <v>21</v>
      </c>
      <c r="F84" s="5" t="str">
        <f>VLOOKUP(B84,Lookup!$H$3:$I$8,2,FALSE)</f>
        <v>9B59B6</v>
      </c>
      <c r="H84" s="5" t="str">
        <f t="shared" si="2"/>
        <v>social~anthropology:20:9B59B6</v>
      </c>
      <c r="I84" s="5" t="str">
        <f t="shared" si="3"/>
        <v>social~anthropology:21:9B59B6</v>
      </c>
      <c r="K84" s="5" t="str">
        <f>VLOOKUP(C84,Lookup!$B$3:$F$225,3,FALSE)&amp;"    "&amp;SUBSTITUTE(C84," ","~")&amp;"    "&amp;"#"&amp;F84</f>
        <v>1    social~anthropology    #9B59B6</v>
      </c>
      <c r="L84" s="5" t="str">
        <f>VLOOKUP(C84,Lookup!$B$3:$F$225,5,FALSE)&amp;"    "&amp;SUBSTITUTE(C84," ","~")&amp;"    "&amp;"#"&amp;F84</f>
        <v>1    social~anthropology    #9B59B6</v>
      </c>
    </row>
    <row r="85" spans="2:12">
      <c r="B85" s="1">
        <v>2</v>
      </c>
      <c r="C85" s="4" t="s">
        <v>196</v>
      </c>
      <c r="D85" s="5">
        <f>VLOOKUP(C85,Lookup!$B$3:$F$225,2,FALSE)</f>
        <v>20</v>
      </c>
      <c r="E85" s="14">
        <f>VLOOKUP(C85,Lookup!$B$3:$F$225,4,FALSE)</f>
        <v>20</v>
      </c>
      <c r="F85" s="5" t="str">
        <f>VLOOKUP(B85,Lookup!$H$3:$I$8,2,FALSE)</f>
        <v>9B59B6</v>
      </c>
      <c r="H85" s="5" t="str">
        <f t="shared" si="2"/>
        <v>social~policy:20:9B59B6</v>
      </c>
      <c r="I85" s="5" t="str">
        <f t="shared" si="3"/>
        <v>social~policy:20:9B59B6</v>
      </c>
      <c r="K85" s="5" t="str">
        <f>VLOOKUP(C85,Lookup!$B$3:$F$225,3,FALSE)&amp;"    "&amp;SUBSTITUTE(C85," ","~")&amp;"    "&amp;"#"&amp;F85</f>
        <v>1    social~policy    #9B59B6</v>
      </c>
      <c r="L85" s="5" t="str">
        <f>VLOOKUP(C85,Lookup!$B$3:$F$225,5,FALSE)&amp;"    "&amp;SUBSTITUTE(C85," ","~")&amp;"    "&amp;"#"&amp;F85</f>
        <v>1    social~policy    #9B59B6</v>
      </c>
    </row>
    <row r="86" spans="2:12">
      <c r="B86" s="1">
        <v>2</v>
      </c>
      <c r="C86" s="4" t="s">
        <v>197</v>
      </c>
      <c r="D86" s="5">
        <f>VLOOKUP(C86,Lookup!$B$3:$F$225,2,FALSE)</f>
        <v>21</v>
      </c>
      <c r="E86" s="14">
        <f>VLOOKUP(C86,Lookup!$B$3:$F$225,4,FALSE)</f>
        <v>20</v>
      </c>
      <c r="F86" s="5" t="str">
        <f>VLOOKUP(B86,Lookup!$H$3:$I$8,2,FALSE)</f>
        <v>9B59B6</v>
      </c>
      <c r="H86" s="5" t="str">
        <f t="shared" si="2"/>
        <v>social~psychology:21:9B59B6</v>
      </c>
      <c r="I86" s="5" t="str">
        <f t="shared" si="3"/>
        <v>social~psychology:20:9B59B6</v>
      </c>
      <c r="K86" s="5" t="str">
        <f>VLOOKUP(C86,Lookup!$B$3:$F$225,3,FALSE)&amp;"    "&amp;SUBSTITUTE(C86," ","~")&amp;"    "&amp;"#"&amp;F86</f>
        <v>1    social~psychology    #9B59B6</v>
      </c>
      <c r="L86" s="5" t="str">
        <f>VLOOKUP(C86,Lookup!$B$3:$F$225,5,FALSE)&amp;"    "&amp;SUBSTITUTE(C86," ","~")&amp;"    "&amp;"#"&amp;F86</f>
        <v>1    social~psychology    #9B59B6</v>
      </c>
    </row>
    <row r="87" spans="2:12">
      <c r="B87" s="1">
        <v>2</v>
      </c>
      <c r="C87" s="4" t="s">
        <v>199</v>
      </c>
      <c r="D87" s="5">
        <f>VLOOKUP(C87,Lookup!$B$3:$F$225,2,FALSE)</f>
        <v>20</v>
      </c>
      <c r="E87" s="14">
        <f>VLOOKUP(C87,Lookup!$B$3:$F$225,4,FALSE)</f>
        <v>20</v>
      </c>
      <c r="F87" s="5" t="str">
        <f>VLOOKUP(B87,Lookup!$H$3:$I$8,2,FALSE)</f>
        <v>9B59B6</v>
      </c>
      <c r="H87" s="5" t="str">
        <f t="shared" si="2"/>
        <v>social~theory:20:9B59B6</v>
      </c>
      <c r="I87" s="5" t="str">
        <f t="shared" si="3"/>
        <v>social~theory:20:9B59B6</v>
      </c>
      <c r="K87" s="5" t="str">
        <f>VLOOKUP(C87,Lookup!$B$3:$F$225,3,FALSE)&amp;"    "&amp;SUBSTITUTE(C87," ","~")&amp;"    "&amp;"#"&amp;F87</f>
        <v>1    social~theory    #9B59B6</v>
      </c>
      <c r="L87" s="5" t="str">
        <f>VLOOKUP(C87,Lookup!$B$3:$F$225,5,FALSE)&amp;"    "&amp;SUBSTITUTE(C87," ","~")&amp;"    "&amp;"#"&amp;F87</f>
        <v>1    social~theory    #9B59B6</v>
      </c>
    </row>
    <row r="88" spans="2:12">
      <c r="B88" s="1">
        <v>2</v>
      </c>
      <c r="C88" s="4" t="s">
        <v>201</v>
      </c>
      <c r="D88" s="5">
        <f>VLOOKUP(C88,Lookup!$B$3:$F$225,2,FALSE)</f>
        <v>33</v>
      </c>
      <c r="E88" s="14">
        <f>VLOOKUP(C88,Lookup!$B$3:$F$225,4,FALSE)</f>
        <v>30</v>
      </c>
      <c r="F88" s="5" t="str">
        <f>VLOOKUP(B88,Lookup!$H$3:$I$8,2,FALSE)</f>
        <v>9B59B6</v>
      </c>
      <c r="H88" s="5" t="str">
        <f t="shared" si="2"/>
        <v>software~engineering:33:9B59B6</v>
      </c>
      <c r="I88" s="5" t="str">
        <f t="shared" si="3"/>
        <v>software~engineering:30:9B59B6</v>
      </c>
      <c r="K88" s="5" t="str">
        <f>VLOOKUP(C88,Lookup!$B$3:$F$225,3,FALSE)&amp;"    "&amp;SUBSTITUTE(C88," ","~")&amp;"    "&amp;"#"&amp;F88</f>
        <v>3    software~engineering    #9B59B6</v>
      </c>
      <c r="L88" s="5" t="str">
        <f>VLOOKUP(C88,Lookup!$B$3:$F$225,5,FALSE)&amp;"    "&amp;SUBSTITUTE(C88," ","~")&amp;"    "&amp;"#"&amp;F88</f>
        <v>3    software~engineering    #9B59B6</v>
      </c>
    </row>
    <row r="89" spans="2:12">
      <c r="B89" s="1">
        <v>2</v>
      </c>
      <c r="C89" s="4" t="s">
        <v>211</v>
      </c>
      <c r="D89" s="5">
        <f>VLOOKUP(C89,Lookup!$B$3:$F$225,2,FALSE)</f>
        <v>21</v>
      </c>
      <c r="E89" s="14">
        <f>VLOOKUP(C89,Lookup!$B$3:$F$225,4,FALSE)</f>
        <v>21</v>
      </c>
      <c r="F89" s="5" t="str">
        <f>VLOOKUP(B89,Lookup!$H$3:$I$8,2,FALSE)</f>
        <v>9B59B6</v>
      </c>
      <c r="H89" s="5" t="str">
        <f t="shared" si="2"/>
        <v>system~on~chip:21:9B59B6</v>
      </c>
      <c r="I89" s="5" t="str">
        <f t="shared" si="3"/>
        <v>system~on~chip:21:9B59B6</v>
      </c>
      <c r="K89" s="5" t="str">
        <f>VLOOKUP(C89,Lookup!$B$3:$F$225,3,FALSE)&amp;"    "&amp;SUBSTITUTE(C89," ","~")&amp;"    "&amp;"#"&amp;F89</f>
        <v>1    system~on~chip    #9B59B6</v>
      </c>
      <c r="L89" s="5" t="str">
        <f>VLOOKUP(C89,Lookup!$B$3:$F$225,5,FALSE)&amp;"    "&amp;SUBSTITUTE(C89," ","~")&amp;"    "&amp;"#"&amp;F89</f>
        <v>1    system~on~chip    #9B59B6</v>
      </c>
    </row>
    <row r="90" spans="2:12">
      <c r="B90" s="1">
        <v>2</v>
      </c>
      <c r="C90" s="4" t="s">
        <v>212</v>
      </c>
      <c r="D90" s="5">
        <f>VLOOKUP(C90,Lookup!$B$3:$F$225,2,FALSE)</f>
        <v>20</v>
      </c>
      <c r="E90" s="14">
        <f>VLOOKUP(C90,Lookup!$B$3:$F$225,4,FALSE)</f>
        <v>21</v>
      </c>
      <c r="F90" s="5" t="str">
        <f>VLOOKUP(B90,Lookup!$H$3:$I$8,2,FALSE)</f>
        <v>9B59B6</v>
      </c>
      <c r="H90" s="5" t="str">
        <f t="shared" si="2"/>
        <v>time-based~media~htp:20:9B59B6</v>
      </c>
      <c r="I90" s="5" t="str">
        <f t="shared" si="3"/>
        <v>time-based~media~htp:21:9B59B6</v>
      </c>
      <c r="K90" s="5" t="str">
        <f>VLOOKUP(C90,Lookup!$B$3:$F$225,3,FALSE)&amp;"    "&amp;SUBSTITUTE(C90," ","~")&amp;"    "&amp;"#"&amp;F90</f>
        <v>1    time-based~media~htp    #9B59B6</v>
      </c>
      <c r="L90" s="5" t="str">
        <f>VLOOKUP(C90,Lookup!$B$3:$F$225,5,FALSE)&amp;"    "&amp;SUBSTITUTE(C90," ","~")&amp;"    "&amp;"#"&amp;F90</f>
        <v>1    time-based~media~htp    #9B59B6</v>
      </c>
    </row>
    <row r="91" spans="2:12">
      <c r="B91" s="1">
        <v>2</v>
      </c>
      <c r="C91" s="4" t="s">
        <v>217</v>
      </c>
      <c r="D91" s="5">
        <f>VLOOKUP(C91,Lookup!$B$3:$F$225,2,FALSE)</f>
        <v>24</v>
      </c>
      <c r="E91" s="14">
        <f>VLOOKUP(C91,Lookup!$B$3:$F$225,4,FALSE)</f>
        <v>23</v>
      </c>
      <c r="F91" s="5" t="str">
        <f>VLOOKUP(B91,Lookup!$H$3:$I$8,2,FALSE)</f>
        <v>9B59B6</v>
      </c>
      <c r="H91" s="5" t="str">
        <f t="shared" si="2"/>
        <v>vision~&amp;~senses~-~ict~appl.:24:9B59B6</v>
      </c>
      <c r="I91" s="5" t="str">
        <f t="shared" si="3"/>
        <v>vision~&amp;~senses~-~ict~appl.:23:9B59B6</v>
      </c>
      <c r="K91" s="5" t="str">
        <f>VLOOKUP(C91,Lookup!$B$3:$F$225,3,FALSE)&amp;"    "&amp;SUBSTITUTE(C91," ","~")&amp;"    "&amp;"#"&amp;F91</f>
        <v>2    vision~&amp;~senses~-~ict~appl.    #9B59B6</v>
      </c>
      <c r="L91" s="5" t="str">
        <f>VLOOKUP(C91,Lookup!$B$3:$F$225,5,FALSE)&amp;"    "&amp;SUBSTITUTE(C91," ","~")&amp;"    "&amp;"#"&amp;F91</f>
        <v>2    vision~&amp;~senses~-~ict~appl.    #9B59B6</v>
      </c>
    </row>
    <row r="92" spans="2:12" ht="15.75" thickBot="1">
      <c r="B92" s="3">
        <v>2</v>
      </c>
      <c r="C92" s="8" t="s">
        <v>218</v>
      </c>
      <c r="D92" s="8">
        <f>VLOOKUP(C92,Lookup!$B$3:$F$225,2,FALSE)</f>
        <v>20</v>
      </c>
      <c r="E92" s="19">
        <f>VLOOKUP(C92,Lookup!$B$3:$F$225,4,FALSE)</f>
        <v>21</v>
      </c>
      <c r="F92" s="8" t="str">
        <f>VLOOKUP(B92,Lookup!$H$3:$I$8,2,FALSE)</f>
        <v>9B59B6</v>
      </c>
      <c r="H92" s="8" t="str">
        <f t="shared" si="2"/>
        <v>vlsi~design:20:9B59B6</v>
      </c>
      <c r="I92" s="8" t="str">
        <f t="shared" si="3"/>
        <v>vlsi~design:21:9B59B6</v>
      </c>
      <c r="K92" s="8" t="str">
        <f>VLOOKUP(C92,Lookup!$B$3:$F$225,3,FALSE)&amp;"    "&amp;SUBSTITUTE(C92," ","~")&amp;"    "&amp;"#"&amp;F92</f>
        <v>1    vlsi~design    #9B59B6</v>
      </c>
      <c r="L92" s="8" t="str">
        <f>VLOOKUP(C92,Lookup!$B$3:$F$225,5,FALSE)&amp;"    "&amp;SUBSTITUTE(C92," ","~")&amp;"    "&amp;"#"&amp;F92</f>
        <v>1    vlsi~design    #9B59B6</v>
      </c>
    </row>
    <row r="93" spans="2:12">
      <c r="B93" s="2">
        <v>3</v>
      </c>
      <c r="C93" s="5" t="s">
        <v>29</v>
      </c>
      <c r="D93" s="5">
        <f>VLOOKUP(C93,Lookup!$B$3:$F$225,2,FALSE)</f>
        <v>23</v>
      </c>
      <c r="E93" s="14">
        <f>VLOOKUP(C93,Lookup!$B$3:$F$225,4,FALSE)</f>
        <v>22</v>
      </c>
      <c r="F93" s="5" t="str">
        <f>VLOOKUP(B93,Lookup!$H$3:$I$8,2,FALSE)</f>
        <v>2980B9</v>
      </c>
      <c r="H93" s="5" t="str">
        <f t="shared" si="2"/>
        <v>acoustics:23:2980B9</v>
      </c>
      <c r="I93" s="5" t="str">
        <f t="shared" si="3"/>
        <v>acoustics:22:2980B9</v>
      </c>
      <c r="K93" s="5" t="str">
        <f>VLOOKUP(C93,Lookup!$B$3:$F$225,3,FALSE)&amp;"    "&amp;SUBSTITUTE(C93," ","~")&amp;"    "&amp;"#"&amp;F93</f>
        <v>2    acoustics    #2980B9</v>
      </c>
      <c r="L93" s="5" t="str">
        <f>VLOOKUP(C93,Lookup!$B$3:$F$225,5,FALSE)&amp;"    "&amp;SUBSTITUTE(C93," ","~")&amp;"    "&amp;"#"&amp;F93</f>
        <v>1    acoustics    #2980B9</v>
      </c>
    </row>
    <row r="94" spans="2:12">
      <c r="B94" s="1">
        <v>3</v>
      </c>
      <c r="C94" s="4" t="s">
        <v>30</v>
      </c>
      <c r="D94" s="5">
        <f>VLOOKUP(C94,Lookup!$B$3:$F$225,2,FALSE)</f>
        <v>27</v>
      </c>
      <c r="E94" s="14">
        <f>VLOOKUP(C94,Lookup!$B$3:$F$225,4,FALSE)</f>
        <v>26</v>
      </c>
      <c r="F94" s="5" t="str">
        <f>VLOOKUP(B94,Lookup!$H$3:$I$8,2,FALSE)</f>
        <v>2980B9</v>
      </c>
      <c r="H94" s="5" t="str">
        <f t="shared" si="2"/>
        <v>aerodynamics:27:2980B9</v>
      </c>
      <c r="I94" s="5" t="str">
        <f t="shared" si="3"/>
        <v>aerodynamics:26:2980B9</v>
      </c>
      <c r="K94" s="5" t="str">
        <f>VLOOKUP(C94,Lookup!$B$3:$F$225,3,FALSE)&amp;"    "&amp;SUBSTITUTE(C94," ","~")&amp;"    "&amp;"#"&amp;F94</f>
        <v>2    aerodynamics    #2980B9</v>
      </c>
      <c r="L94" s="5" t="str">
        <f>VLOOKUP(C94,Lookup!$B$3:$F$225,5,FALSE)&amp;"    "&amp;SUBSTITUTE(C94," ","~")&amp;"    "&amp;"#"&amp;F94</f>
        <v>2    aerodynamics    #2980B9</v>
      </c>
    </row>
    <row r="95" spans="2:12">
      <c r="B95" s="1">
        <v>3</v>
      </c>
      <c r="C95" s="4" t="s">
        <v>36</v>
      </c>
      <c r="D95" s="5">
        <f>VLOOKUP(C95,Lookup!$B$3:$F$225,2,FALSE)</f>
        <v>20</v>
      </c>
      <c r="E95" s="14">
        <f>VLOOKUP(C95,Lookup!$B$3:$F$225,4,FALSE)</f>
        <v>21</v>
      </c>
      <c r="F95" s="5" t="str">
        <f>VLOOKUP(B95,Lookup!$H$3:$I$8,2,FALSE)</f>
        <v>2980B9</v>
      </c>
      <c r="H95" s="5" t="str">
        <f t="shared" si="2"/>
        <v>assess/remediate~contamination:20:2980B9</v>
      </c>
      <c r="I95" s="5" t="str">
        <f t="shared" si="3"/>
        <v>assess/remediate~contamination:21:2980B9</v>
      </c>
      <c r="K95" s="5" t="str">
        <f>VLOOKUP(C95,Lookup!$B$3:$F$225,3,FALSE)&amp;"    "&amp;SUBSTITUTE(C95," ","~")&amp;"    "&amp;"#"&amp;F95</f>
        <v>1    assess/remediate~contamination    #2980B9</v>
      </c>
      <c r="L95" s="5" t="str">
        <f>VLOOKUP(C95,Lookup!$B$3:$F$225,5,FALSE)&amp;"    "&amp;SUBSTITUTE(C95," ","~")&amp;"    "&amp;"#"&amp;F95</f>
        <v>1    assess/remediate~contamination    #2980B9</v>
      </c>
    </row>
    <row r="96" spans="2:12">
      <c r="B96" s="1">
        <v>3</v>
      </c>
      <c r="C96" s="4" t="s">
        <v>37</v>
      </c>
      <c r="D96" s="5">
        <f>VLOOKUP(C96,Lookup!$B$3:$F$225,2,FALSE)</f>
        <v>21</v>
      </c>
      <c r="E96" s="14">
        <f>VLOOKUP(C96,Lookup!$B$3:$F$225,4,FALSE)</f>
        <v>22</v>
      </c>
      <c r="F96" s="5" t="str">
        <f>VLOOKUP(B96,Lookup!$H$3:$I$8,2,FALSE)</f>
        <v>2980B9</v>
      </c>
      <c r="H96" s="5" t="str">
        <f t="shared" si="2"/>
        <v>asymmetric~chemistry:21:2980B9</v>
      </c>
      <c r="I96" s="5" t="str">
        <f t="shared" si="3"/>
        <v>asymmetric~chemistry:22:2980B9</v>
      </c>
      <c r="K96" s="5" t="str">
        <f>VLOOKUP(C96,Lookup!$B$3:$F$225,3,FALSE)&amp;"    "&amp;SUBSTITUTE(C96," ","~")&amp;"    "&amp;"#"&amp;F96</f>
        <v>1    asymmetric~chemistry    #2980B9</v>
      </c>
      <c r="L96" s="5" t="str">
        <f>VLOOKUP(C96,Lookup!$B$3:$F$225,5,FALSE)&amp;"    "&amp;SUBSTITUTE(C96," ","~")&amp;"    "&amp;"#"&amp;F96</f>
        <v>1    asymmetric~chemistry    #2980B9</v>
      </c>
    </row>
    <row r="97" spans="2:12">
      <c r="B97" s="1">
        <v>3</v>
      </c>
      <c r="C97" s="4" t="s">
        <v>40</v>
      </c>
      <c r="D97" s="5">
        <f>VLOOKUP(C97,Lookup!$B$3:$F$225,2,FALSE)</f>
        <v>21</v>
      </c>
      <c r="E97" s="14">
        <f>VLOOKUP(C97,Lookup!$B$3:$F$225,4,FALSE)</f>
        <v>22</v>
      </c>
      <c r="F97" s="5" t="str">
        <f>VLOOKUP(B97,Lookup!$H$3:$I$8,2,FALSE)</f>
        <v>2980B9</v>
      </c>
      <c r="H97" s="5" t="str">
        <f t="shared" si="2"/>
        <v>biochemical~engineering:21:2980B9</v>
      </c>
      <c r="I97" s="5" t="str">
        <f t="shared" si="3"/>
        <v>biochemical~engineering:22:2980B9</v>
      </c>
      <c r="K97" s="5" t="str">
        <f>VLOOKUP(C97,Lookup!$B$3:$F$225,3,FALSE)&amp;"    "&amp;SUBSTITUTE(C97," ","~")&amp;"    "&amp;"#"&amp;F97</f>
        <v>1    biochemical~engineering    #2980B9</v>
      </c>
      <c r="L97" s="5" t="str">
        <f>VLOOKUP(C97,Lookup!$B$3:$F$225,5,FALSE)&amp;"    "&amp;SUBSTITUTE(C97," ","~")&amp;"    "&amp;"#"&amp;F97</f>
        <v>1    biochemical~engineering    #2980B9</v>
      </c>
    </row>
    <row r="98" spans="2:12">
      <c r="B98" s="1">
        <v>3</v>
      </c>
      <c r="C98" s="4" t="s">
        <v>41</v>
      </c>
      <c r="D98" s="5">
        <f>VLOOKUP(C98,Lookup!$B$3:$F$225,2,FALSE)</f>
        <v>24</v>
      </c>
      <c r="E98" s="14">
        <f>VLOOKUP(C98,Lookup!$B$3:$F$225,4,FALSE)</f>
        <v>24</v>
      </c>
      <c r="F98" s="5" t="str">
        <f>VLOOKUP(B98,Lookup!$H$3:$I$8,2,FALSE)</f>
        <v>2980B9</v>
      </c>
      <c r="H98" s="5" t="str">
        <f t="shared" si="2"/>
        <v>bioenergy:24:2980B9</v>
      </c>
      <c r="I98" s="5" t="str">
        <f t="shared" si="3"/>
        <v>bioenergy:24:2980B9</v>
      </c>
      <c r="K98" s="5" t="str">
        <f>VLOOKUP(C98,Lookup!$B$3:$F$225,3,FALSE)&amp;"    "&amp;SUBSTITUTE(C98," ","~")&amp;"    "&amp;"#"&amp;F98</f>
        <v>2    bioenergy    #2980B9</v>
      </c>
      <c r="L98" s="5" t="str">
        <f>VLOOKUP(C98,Lookup!$B$3:$F$225,5,FALSE)&amp;"    "&amp;SUBSTITUTE(C98," ","~")&amp;"    "&amp;"#"&amp;F98</f>
        <v>2    bioenergy    #2980B9</v>
      </c>
    </row>
    <row r="99" spans="2:12">
      <c r="B99" s="1">
        <v>3</v>
      </c>
      <c r="C99" s="4" t="s">
        <v>44</v>
      </c>
      <c r="D99" s="5">
        <f>VLOOKUP(C99,Lookup!$B$3:$F$225,2,FALSE)</f>
        <v>23</v>
      </c>
      <c r="E99" s="14">
        <f>VLOOKUP(C99,Lookup!$B$3:$F$225,4,FALSE)</f>
        <v>23</v>
      </c>
      <c r="F99" s="5" t="str">
        <f>VLOOKUP(B99,Lookup!$H$3:$I$8,2,FALSE)</f>
        <v>2980B9</v>
      </c>
      <c r="H99" s="5" t="str">
        <f t="shared" si="2"/>
        <v>bioprocess~engineering:23:2980B9</v>
      </c>
      <c r="I99" s="5" t="str">
        <f t="shared" si="3"/>
        <v>bioprocess~engineering:23:2980B9</v>
      </c>
      <c r="K99" s="5" t="str">
        <f>VLOOKUP(C99,Lookup!$B$3:$F$225,3,FALSE)&amp;"    "&amp;SUBSTITUTE(C99," ","~")&amp;"    "&amp;"#"&amp;F99</f>
        <v>1    bioprocess~engineering    #2980B9</v>
      </c>
      <c r="L99" s="5" t="str">
        <f>VLOOKUP(C99,Lookup!$B$3:$F$225,5,FALSE)&amp;"    "&amp;SUBSTITUTE(C99," ","~")&amp;"    "&amp;"#"&amp;F99</f>
        <v>2    bioprocess~engineering    #2980B9</v>
      </c>
    </row>
    <row r="100" spans="2:12">
      <c r="B100" s="1">
        <v>3</v>
      </c>
      <c r="C100" s="4" t="s">
        <v>46</v>
      </c>
      <c r="D100" s="5">
        <f>VLOOKUP(C100,Lookup!$B$3:$F$225,2,FALSE)</f>
        <v>20</v>
      </c>
      <c r="E100" s="14">
        <f>VLOOKUP(C100,Lookup!$B$3:$F$225,4,FALSE)</f>
        <v>20</v>
      </c>
      <c r="F100" s="5" t="str">
        <f>VLOOKUP(B100,Lookup!$H$3:$I$8,2,FALSE)</f>
        <v>2980B9</v>
      </c>
      <c r="H100" s="5" t="str">
        <f t="shared" si="2"/>
        <v>carbohydrate~chemistry:20:2980B9</v>
      </c>
      <c r="I100" s="5" t="str">
        <f t="shared" si="3"/>
        <v>carbohydrate~chemistry:20:2980B9</v>
      </c>
      <c r="K100" s="5" t="str">
        <f>VLOOKUP(C100,Lookup!$B$3:$F$225,3,FALSE)&amp;"    "&amp;SUBSTITUTE(C100," ","~")&amp;"    "&amp;"#"&amp;F100</f>
        <v>1    carbohydrate~chemistry    #2980B9</v>
      </c>
      <c r="L100" s="5" t="str">
        <f>VLOOKUP(C100,Lookup!$B$3:$F$225,5,FALSE)&amp;"    "&amp;SUBSTITUTE(C100," ","~")&amp;"    "&amp;"#"&amp;F100</f>
        <v>1    carbohydrate~chemistry    #2980B9</v>
      </c>
    </row>
    <row r="101" spans="2:12">
      <c r="B101" s="1">
        <v>3</v>
      </c>
      <c r="C101" s="4" t="s">
        <v>47</v>
      </c>
      <c r="D101" s="5">
        <f>VLOOKUP(C101,Lookup!$B$3:$F$225,2,FALSE)</f>
        <v>25</v>
      </c>
      <c r="E101" s="14">
        <f>VLOOKUP(C101,Lookup!$B$3:$F$225,4,FALSE)</f>
        <v>24</v>
      </c>
      <c r="F101" s="5" t="str">
        <f>VLOOKUP(B101,Lookup!$H$3:$I$8,2,FALSE)</f>
        <v>2980B9</v>
      </c>
      <c r="H101" s="5" t="str">
        <f t="shared" si="2"/>
        <v>carbon~capture~&amp;~storage:25:2980B9</v>
      </c>
      <c r="I101" s="5" t="str">
        <f t="shared" si="3"/>
        <v>carbon~capture~&amp;~storage:24:2980B9</v>
      </c>
      <c r="K101" s="5" t="str">
        <f>VLOOKUP(C101,Lookup!$B$3:$F$225,3,FALSE)&amp;"    "&amp;SUBSTITUTE(C101," ","~")&amp;"    "&amp;"#"&amp;F101</f>
        <v>2    carbon~capture~&amp;~storage    #2980B9</v>
      </c>
      <c r="L101" s="5" t="str">
        <f>VLOOKUP(C101,Lookup!$B$3:$F$225,5,FALSE)&amp;"    "&amp;SUBSTITUTE(C101," ","~")&amp;"    "&amp;"#"&amp;F101</f>
        <v>2    carbon~capture~&amp;~storage    #2980B9</v>
      </c>
    </row>
    <row r="102" spans="2:12">
      <c r="B102" s="1">
        <v>3</v>
      </c>
      <c r="C102" s="4" t="s">
        <v>48</v>
      </c>
      <c r="D102" s="5">
        <f>VLOOKUP(C102,Lookup!$B$3:$F$225,2,FALSE)</f>
        <v>38</v>
      </c>
      <c r="E102" s="14">
        <f>VLOOKUP(C102,Lookup!$B$3:$F$225,4,FALSE)</f>
        <v>33</v>
      </c>
      <c r="F102" s="5" t="str">
        <f>VLOOKUP(B102,Lookup!$H$3:$I$8,2,FALSE)</f>
        <v>2980B9</v>
      </c>
      <c r="H102" s="5" t="str">
        <f t="shared" si="2"/>
        <v>catalysis~&amp;~applied~catalysis:38:2980B9</v>
      </c>
      <c r="I102" s="5" t="str">
        <f t="shared" si="3"/>
        <v>catalysis~&amp;~applied~catalysis:33:2980B9</v>
      </c>
      <c r="K102" s="5" t="str">
        <f>VLOOKUP(C102,Lookup!$B$3:$F$225,3,FALSE)&amp;"    "&amp;SUBSTITUTE(C102," ","~")&amp;"    "&amp;"#"&amp;F102</f>
        <v>4    catalysis~&amp;~applied~catalysis    #2980B9</v>
      </c>
      <c r="L102" s="5" t="str">
        <f>VLOOKUP(C102,Lookup!$B$3:$F$225,5,FALSE)&amp;"    "&amp;SUBSTITUTE(C102," ","~")&amp;"    "&amp;"#"&amp;F102</f>
        <v>3    catalysis~&amp;~applied~catalysis    #2980B9</v>
      </c>
    </row>
    <row r="103" spans="2:12">
      <c r="B103" s="1">
        <v>3</v>
      </c>
      <c r="C103" s="4" t="s">
        <v>49</v>
      </c>
      <c r="D103" s="5">
        <f>VLOOKUP(C103,Lookup!$B$3:$F$225,2,FALSE)</f>
        <v>28</v>
      </c>
      <c r="E103" s="14">
        <f>VLOOKUP(C103,Lookup!$B$3:$F$225,4,FALSE)</f>
        <v>27</v>
      </c>
      <c r="F103" s="5" t="str">
        <f>VLOOKUP(B103,Lookup!$H$3:$I$8,2,FALSE)</f>
        <v>2980B9</v>
      </c>
      <c r="H103" s="5" t="str">
        <f t="shared" si="2"/>
        <v>chemical~structure:28:2980B9</v>
      </c>
      <c r="I103" s="5" t="str">
        <f t="shared" si="3"/>
        <v>chemical~structure:27:2980B9</v>
      </c>
      <c r="K103" s="5" t="str">
        <f>VLOOKUP(C103,Lookup!$B$3:$F$225,3,FALSE)&amp;"    "&amp;SUBSTITUTE(C103," ","~")&amp;"    "&amp;"#"&amp;F103</f>
        <v>2    chemical~structure    #2980B9</v>
      </c>
      <c r="L103" s="5" t="str">
        <f>VLOOKUP(C103,Lookup!$B$3:$F$225,5,FALSE)&amp;"    "&amp;SUBSTITUTE(C103," ","~")&amp;"    "&amp;"#"&amp;F103</f>
        <v>2    chemical~structure    #2980B9</v>
      </c>
    </row>
    <row r="104" spans="2:12">
      <c r="B104" s="1">
        <v>3</v>
      </c>
      <c r="C104" s="4" t="s">
        <v>50</v>
      </c>
      <c r="D104" s="5">
        <f>VLOOKUP(C104,Lookup!$B$3:$F$225,2,FALSE)</f>
        <v>30</v>
      </c>
      <c r="E104" s="14">
        <f>VLOOKUP(C104,Lookup!$B$3:$F$225,4,FALSE)</f>
        <v>32</v>
      </c>
      <c r="F104" s="5" t="str">
        <f>VLOOKUP(B104,Lookup!$H$3:$I$8,2,FALSE)</f>
        <v>2980B9</v>
      </c>
      <c r="H104" s="5" t="str">
        <f t="shared" si="2"/>
        <v>chemical~synthetic~methodology:30:2980B9</v>
      </c>
      <c r="I104" s="5" t="str">
        <f t="shared" si="3"/>
        <v>chemical~synthetic~methodology:32:2980B9</v>
      </c>
      <c r="K104" s="5" t="str">
        <f>VLOOKUP(C104,Lookup!$B$3:$F$225,3,FALSE)&amp;"    "&amp;SUBSTITUTE(C104," ","~")&amp;"    "&amp;"#"&amp;F104</f>
        <v>3    chemical~synthetic~methodology    #2980B9</v>
      </c>
      <c r="L104" s="5" t="str">
        <f>VLOOKUP(C104,Lookup!$B$3:$F$225,5,FALSE)&amp;"    "&amp;SUBSTITUTE(C104," ","~")&amp;"    "&amp;"#"&amp;F104</f>
        <v>3    chemical~synthetic~methodology    #2980B9</v>
      </c>
    </row>
    <row r="105" spans="2:12">
      <c r="B105" s="1">
        <v>3</v>
      </c>
      <c r="C105" s="4" t="s">
        <v>53</v>
      </c>
      <c r="D105" s="5">
        <f>VLOOKUP(C105,Lookup!$B$3:$F$225,2,FALSE)</f>
        <v>25</v>
      </c>
      <c r="E105" s="14">
        <f>VLOOKUP(C105,Lookup!$B$3:$F$225,4,FALSE)</f>
        <v>23</v>
      </c>
      <c r="F105" s="5" t="str">
        <f>VLOOKUP(B105,Lookup!$H$3:$I$8,2,FALSE)</f>
        <v>2980B9</v>
      </c>
      <c r="H105" s="5" t="str">
        <f t="shared" si="2"/>
        <v>co-ordination~chemistry:25:2980B9</v>
      </c>
      <c r="I105" s="5" t="str">
        <f t="shared" si="3"/>
        <v>co-ordination~chemistry:23:2980B9</v>
      </c>
      <c r="K105" s="5" t="str">
        <f>VLOOKUP(C105,Lookup!$B$3:$F$225,3,FALSE)&amp;"    "&amp;SUBSTITUTE(C105," ","~")&amp;"    "&amp;"#"&amp;F105</f>
        <v>2    co-ordination~chemistry    #2980B9</v>
      </c>
      <c r="L105" s="5" t="str">
        <f>VLOOKUP(C105,Lookup!$B$3:$F$225,5,FALSE)&amp;"    "&amp;SUBSTITUTE(C105," ","~")&amp;"    "&amp;"#"&amp;F105</f>
        <v>2    co-ordination~chemistry    #2980B9</v>
      </c>
    </row>
    <row r="106" spans="2:12">
      <c r="B106" s="1">
        <v>3</v>
      </c>
      <c r="C106" s="4" t="s">
        <v>54</v>
      </c>
      <c r="D106" s="5">
        <f>VLOOKUP(C106,Lookup!$B$3:$F$225,2,FALSE)</f>
        <v>20</v>
      </c>
      <c r="E106" s="14">
        <f>VLOOKUP(C106,Lookup!$B$3:$F$225,4,FALSE)</f>
        <v>21</v>
      </c>
      <c r="F106" s="5" t="str">
        <f>VLOOKUP(B106,Lookup!$H$3:$I$8,2,FALSE)</f>
        <v>2980B9</v>
      </c>
      <c r="H106" s="5" t="str">
        <f t="shared" si="2"/>
        <v>coal~technology:20:2980B9</v>
      </c>
      <c r="I106" s="5" t="str">
        <f t="shared" si="3"/>
        <v>coal~technology:21:2980B9</v>
      </c>
      <c r="K106" s="5" t="str">
        <f>VLOOKUP(C106,Lookup!$B$3:$F$225,3,FALSE)&amp;"    "&amp;SUBSTITUTE(C106," ","~")&amp;"    "&amp;"#"&amp;F106</f>
        <v>1    coal~technology    #2980B9</v>
      </c>
      <c r="L106" s="5" t="str">
        <f>VLOOKUP(C106,Lookup!$B$3:$F$225,5,FALSE)&amp;"    "&amp;SUBSTITUTE(C106," ","~")&amp;"    "&amp;"#"&amp;F106</f>
        <v>1    coal~technology    #2980B9</v>
      </c>
    </row>
    <row r="107" spans="2:12">
      <c r="B107" s="1">
        <v>3</v>
      </c>
      <c r="C107" s="4" t="s">
        <v>59</v>
      </c>
      <c r="D107" s="5">
        <f>VLOOKUP(C107,Lookup!$B$3:$F$225,2,FALSE)</f>
        <v>25</v>
      </c>
      <c r="E107" s="14">
        <f>VLOOKUP(C107,Lookup!$B$3:$F$225,4,FALSE)</f>
        <v>23</v>
      </c>
      <c r="F107" s="5" t="str">
        <f>VLOOKUP(B107,Lookup!$H$3:$I$8,2,FALSE)</f>
        <v>2980B9</v>
      </c>
      <c r="H107" s="5" t="str">
        <f t="shared" si="2"/>
        <v>combustion:25:2980B9</v>
      </c>
      <c r="I107" s="5" t="str">
        <f t="shared" si="3"/>
        <v>combustion:23:2980B9</v>
      </c>
      <c r="K107" s="5" t="str">
        <f>VLOOKUP(C107,Lookup!$B$3:$F$225,3,FALSE)&amp;"    "&amp;SUBSTITUTE(C107," ","~")&amp;"    "&amp;"#"&amp;F107</f>
        <v>2    combustion    #2980B9</v>
      </c>
      <c r="L107" s="5" t="str">
        <f>VLOOKUP(C107,Lookup!$B$3:$F$225,5,FALSE)&amp;"    "&amp;SUBSTITUTE(C107," ","~")&amp;"    "&amp;"#"&amp;F107</f>
        <v>2    combustion    #2980B9</v>
      </c>
    </row>
    <row r="108" spans="2:12">
      <c r="B108" s="1">
        <v>3</v>
      </c>
      <c r="C108" s="4" t="s">
        <v>70</v>
      </c>
      <c r="D108" s="5">
        <f>VLOOKUP(C108,Lookup!$B$3:$F$225,2,FALSE)</f>
        <v>26</v>
      </c>
      <c r="E108" s="14">
        <f>VLOOKUP(C108,Lookup!$B$3:$F$225,4,FALSE)</f>
        <v>28</v>
      </c>
      <c r="F108" s="5" t="str">
        <f>VLOOKUP(B108,Lookup!$H$3:$I$8,2,FALSE)</f>
        <v>2980B9</v>
      </c>
      <c r="H108" s="5" t="str">
        <f t="shared" si="2"/>
        <v>control~engineering:26:2980B9</v>
      </c>
      <c r="I108" s="5" t="str">
        <f t="shared" si="3"/>
        <v>control~engineering:28:2980B9</v>
      </c>
      <c r="K108" s="5" t="str">
        <f>VLOOKUP(C108,Lookup!$B$3:$F$225,3,FALSE)&amp;"    "&amp;SUBSTITUTE(C108," ","~")&amp;"    "&amp;"#"&amp;F108</f>
        <v>2    control~engineering    #2980B9</v>
      </c>
      <c r="L108" s="5" t="str">
        <f>VLOOKUP(C108,Lookup!$B$3:$F$225,5,FALSE)&amp;"    "&amp;SUBSTITUTE(C108," ","~")&amp;"    "&amp;"#"&amp;F108</f>
        <v>2    control~engineering    #2980B9</v>
      </c>
    </row>
    <row r="109" spans="2:12">
      <c r="B109" s="1">
        <v>3</v>
      </c>
      <c r="C109" s="4" t="s">
        <v>76</v>
      </c>
      <c r="D109" s="5">
        <f>VLOOKUP(C109,Lookup!$B$3:$F$225,2,FALSE)</f>
        <v>28</v>
      </c>
      <c r="E109" s="14">
        <f>VLOOKUP(C109,Lookup!$B$3:$F$225,4,FALSE)</f>
        <v>31</v>
      </c>
      <c r="F109" s="5" t="str">
        <f>VLOOKUP(B109,Lookup!$H$3:$I$8,2,FALSE)</f>
        <v>2980B9</v>
      </c>
      <c r="H109" s="5" t="str">
        <f t="shared" si="2"/>
        <v>design~of~process~systems:28:2980B9</v>
      </c>
      <c r="I109" s="5" t="str">
        <f t="shared" si="3"/>
        <v>design~of~process~systems:31:2980B9</v>
      </c>
      <c r="K109" s="5" t="str">
        <f>VLOOKUP(C109,Lookup!$B$3:$F$225,3,FALSE)&amp;"    "&amp;SUBSTITUTE(C109," ","~")&amp;"    "&amp;"#"&amp;F109</f>
        <v>2    design~of~process~systems    #2980B9</v>
      </c>
      <c r="L109" s="5" t="str">
        <f>VLOOKUP(C109,Lookup!$B$3:$F$225,5,FALSE)&amp;"    "&amp;SUBSTITUTE(C109," ","~")&amp;"    "&amp;"#"&amp;F109</f>
        <v>3    design~of~process~systems    #2980B9</v>
      </c>
    </row>
    <row r="110" spans="2:12">
      <c r="B110" s="1">
        <v>3</v>
      </c>
      <c r="C110" s="4" t="s">
        <v>78</v>
      </c>
      <c r="D110" s="5">
        <f>VLOOKUP(C110,Lookup!$B$3:$F$225,2,FALSE)</f>
        <v>20</v>
      </c>
      <c r="E110" s="14">
        <f>VLOOKUP(C110,Lookup!$B$3:$F$225,4,FALSE)</f>
        <v>20</v>
      </c>
      <c r="F110" s="5" t="str">
        <f>VLOOKUP(B110,Lookup!$H$3:$I$8,2,FALSE)</f>
        <v>2980B9</v>
      </c>
      <c r="H110" s="5" t="str">
        <f t="shared" si="2"/>
        <v>development~geography:20:2980B9</v>
      </c>
      <c r="I110" s="5" t="str">
        <f t="shared" si="3"/>
        <v>development~geography:20:2980B9</v>
      </c>
      <c r="K110" s="5" t="str">
        <f>VLOOKUP(C110,Lookup!$B$3:$F$225,3,FALSE)&amp;"    "&amp;SUBSTITUTE(C110," ","~")&amp;"    "&amp;"#"&amp;F110</f>
        <v>1    development~geography    #2980B9</v>
      </c>
      <c r="L110" s="5" t="str">
        <f>VLOOKUP(C110,Lookup!$B$3:$F$225,5,FALSE)&amp;"    "&amp;SUBSTITUTE(C110," ","~")&amp;"    "&amp;"#"&amp;F110</f>
        <v>1    development~geography    #2980B9</v>
      </c>
    </row>
    <row r="111" spans="2:12">
      <c r="B111" s="1">
        <v>3</v>
      </c>
      <c r="C111" s="4" t="s">
        <v>80</v>
      </c>
      <c r="D111" s="5">
        <f>VLOOKUP(C111,Lookup!$B$3:$F$225,2,FALSE)</f>
        <v>20</v>
      </c>
      <c r="E111" s="14">
        <f>VLOOKUP(C111,Lookup!$B$3:$F$225,4,FALSE)</f>
        <v>20</v>
      </c>
      <c r="F111" s="5" t="str">
        <f>VLOOKUP(B111,Lookup!$H$3:$I$8,2,FALSE)</f>
        <v>2980B9</v>
      </c>
      <c r="H111" s="5" t="str">
        <f t="shared" si="2"/>
        <v>diamond~light~source:20:2980B9</v>
      </c>
      <c r="I111" s="5" t="str">
        <f t="shared" si="3"/>
        <v>diamond~light~source:20:2980B9</v>
      </c>
      <c r="K111" s="5" t="str">
        <f>VLOOKUP(C111,Lookup!$B$3:$F$225,3,FALSE)&amp;"    "&amp;SUBSTITUTE(C111," ","~")&amp;"    "&amp;"#"&amp;F111</f>
        <v>1    diamond~light~source    #2980B9</v>
      </c>
      <c r="L111" s="5" t="str">
        <f>VLOOKUP(C111,Lookup!$B$3:$F$225,5,FALSE)&amp;"    "&amp;SUBSTITUTE(C111," ","~")&amp;"    "&amp;"#"&amp;F111</f>
        <v>1    diamond~light~source    #2980B9</v>
      </c>
    </row>
    <row r="112" spans="2:12">
      <c r="B112" s="1">
        <v>3</v>
      </c>
      <c r="C112" s="4" t="s">
        <v>86</v>
      </c>
      <c r="D112" s="5">
        <f>VLOOKUP(C112,Lookup!$B$3:$F$225,2,FALSE)</f>
        <v>20</v>
      </c>
      <c r="E112" s="14">
        <f>VLOOKUP(C112,Lookup!$B$3:$F$225,4,FALSE)</f>
        <v>20</v>
      </c>
      <c r="F112" s="5" t="str">
        <f>VLOOKUP(B112,Lookup!$H$3:$I$8,2,FALSE)</f>
        <v>2980B9</v>
      </c>
      <c r="H112" s="5" t="str">
        <f t="shared" si="2"/>
        <v>earth~engineering:20:2980B9</v>
      </c>
      <c r="I112" s="5" t="str">
        <f t="shared" si="3"/>
        <v>earth~engineering:20:2980B9</v>
      </c>
      <c r="K112" s="5" t="str">
        <f>VLOOKUP(C112,Lookup!$B$3:$F$225,3,FALSE)&amp;"    "&amp;SUBSTITUTE(C112," ","~")&amp;"    "&amp;"#"&amp;F112</f>
        <v>1    earth~engineering    #2980B9</v>
      </c>
      <c r="L112" s="5" t="str">
        <f>VLOOKUP(C112,Lookup!$B$3:$F$225,5,FALSE)&amp;"    "&amp;SUBSTITUTE(C112," ","~")&amp;"    "&amp;"#"&amp;F112</f>
        <v>1    earth~engineering    #2980B9</v>
      </c>
    </row>
    <row r="113" spans="2:12">
      <c r="B113" s="1">
        <v>3</v>
      </c>
      <c r="C113" s="4" t="s">
        <v>89</v>
      </c>
      <c r="D113" s="5">
        <f>VLOOKUP(C113,Lookup!$B$3:$F$225,2,FALSE)</f>
        <v>22</v>
      </c>
      <c r="E113" s="14">
        <f>VLOOKUP(C113,Lookup!$B$3:$F$225,4,FALSE)</f>
        <v>21</v>
      </c>
      <c r="F113" s="5" t="str">
        <f>VLOOKUP(B113,Lookup!$H$3:$I$8,2,FALSE)</f>
        <v>2980B9</v>
      </c>
      <c r="H113" s="5" t="str">
        <f t="shared" si="2"/>
        <v>electric~motor~&amp;~drive~systems:22:2980B9</v>
      </c>
      <c r="I113" s="5" t="str">
        <f t="shared" si="3"/>
        <v>electric~motor~&amp;~drive~systems:21:2980B9</v>
      </c>
      <c r="K113" s="5" t="str">
        <f>VLOOKUP(C113,Lookup!$B$3:$F$225,3,FALSE)&amp;"    "&amp;SUBSTITUTE(C113," ","~")&amp;"    "&amp;"#"&amp;F113</f>
        <v>1    electric~motor~&amp;~drive~systems    #2980B9</v>
      </c>
      <c r="L113" s="5" t="str">
        <f>VLOOKUP(C113,Lookup!$B$3:$F$225,5,FALSE)&amp;"    "&amp;SUBSTITUTE(C113," ","~")&amp;"    "&amp;"#"&amp;F113</f>
        <v>1    electric~motor~&amp;~drive~systems    #2980B9</v>
      </c>
    </row>
    <row r="114" spans="2:12">
      <c r="B114" s="1">
        <v>3</v>
      </c>
      <c r="C114" s="4" t="s">
        <v>90</v>
      </c>
      <c r="D114" s="5">
        <f>VLOOKUP(C114,Lookup!$B$3:$F$225,2,FALSE)</f>
        <v>24</v>
      </c>
      <c r="E114" s="14">
        <f>VLOOKUP(C114,Lookup!$B$3:$F$225,4,FALSE)</f>
        <v>24</v>
      </c>
      <c r="F114" s="5" t="str">
        <f>VLOOKUP(B114,Lookup!$H$3:$I$8,2,FALSE)</f>
        <v>2980B9</v>
      </c>
      <c r="H114" s="5" t="str">
        <f t="shared" si="2"/>
        <v>electrochemical~science~&amp;~eng.:24:2980B9</v>
      </c>
      <c r="I114" s="5" t="str">
        <f t="shared" si="3"/>
        <v>electrochemical~science~&amp;~eng.:24:2980B9</v>
      </c>
      <c r="K114" s="5" t="str">
        <f>VLOOKUP(C114,Lookup!$B$3:$F$225,3,FALSE)&amp;"    "&amp;SUBSTITUTE(C114," ","~")&amp;"    "&amp;"#"&amp;F114</f>
        <v>2    electrochemical~science~&amp;~eng.    #2980B9</v>
      </c>
      <c r="L114" s="5" t="str">
        <f>VLOOKUP(C114,Lookup!$B$3:$F$225,5,FALSE)&amp;"    "&amp;SUBSTITUTE(C114," ","~")&amp;"    "&amp;"#"&amp;F114</f>
        <v>2    electrochemical~science~&amp;~eng.    #2980B9</v>
      </c>
    </row>
    <row r="115" spans="2:12">
      <c r="B115" s="1">
        <v>3</v>
      </c>
      <c r="C115" s="4" t="s">
        <v>91</v>
      </c>
      <c r="D115" s="5">
        <f>VLOOKUP(C115,Lookup!$B$3:$F$225,2,FALSE)</f>
        <v>20</v>
      </c>
      <c r="E115" s="14">
        <f>VLOOKUP(C115,Lookup!$B$3:$F$225,4,FALSE)</f>
        <v>21</v>
      </c>
      <c r="F115" s="5" t="str">
        <f>VLOOKUP(B115,Lookup!$H$3:$I$8,2,FALSE)</f>
        <v>2980B9</v>
      </c>
      <c r="H115" s="5" t="str">
        <f t="shared" si="2"/>
        <v>electromagnetics:20:2980B9</v>
      </c>
      <c r="I115" s="5" t="str">
        <f t="shared" si="3"/>
        <v>electromagnetics:21:2980B9</v>
      </c>
      <c r="K115" s="5" t="str">
        <f>VLOOKUP(C115,Lookup!$B$3:$F$225,3,FALSE)&amp;"    "&amp;SUBSTITUTE(C115," ","~")&amp;"    "&amp;"#"&amp;F115</f>
        <v>1    electromagnetics    #2980B9</v>
      </c>
      <c r="L115" s="5" t="str">
        <f>VLOOKUP(C115,Lookup!$B$3:$F$225,5,FALSE)&amp;"    "&amp;SUBSTITUTE(C115," ","~")&amp;"    "&amp;"#"&amp;F115</f>
        <v>1    electromagnetics    #2980B9</v>
      </c>
    </row>
    <row r="116" spans="2:12">
      <c r="B116" s="1">
        <v>3</v>
      </c>
      <c r="C116" s="4" t="s">
        <v>93</v>
      </c>
      <c r="D116" s="5">
        <f>VLOOKUP(C116,Lookup!$B$3:$F$225,2,FALSE)</f>
        <v>23</v>
      </c>
      <c r="E116" s="14">
        <f>VLOOKUP(C116,Lookup!$B$3:$F$225,4,FALSE)</f>
        <v>24</v>
      </c>
      <c r="F116" s="5" t="str">
        <f>VLOOKUP(B116,Lookup!$H$3:$I$8,2,FALSE)</f>
        <v>2980B9</v>
      </c>
      <c r="H116" s="5" t="str">
        <f t="shared" si="2"/>
        <v>energy~-~conventional:23:2980B9</v>
      </c>
      <c r="I116" s="5" t="str">
        <f t="shared" si="3"/>
        <v>energy~-~conventional:24:2980B9</v>
      </c>
      <c r="K116" s="5" t="str">
        <f>VLOOKUP(C116,Lookup!$B$3:$F$225,3,FALSE)&amp;"    "&amp;SUBSTITUTE(C116," ","~")&amp;"    "&amp;"#"&amp;F116</f>
        <v>1    energy~-~conventional    #2980B9</v>
      </c>
      <c r="L116" s="5" t="str">
        <f>VLOOKUP(C116,Lookup!$B$3:$F$225,5,FALSE)&amp;"    "&amp;SUBSTITUTE(C116," ","~")&amp;"    "&amp;"#"&amp;F116</f>
        <v>2    energy~-~conventional    #2980B9</v>
      </c>
    </row>
    <row r="117" spans="2:12">
      <c r="B117" s="1">
        <v>3</v>
      </c>
      <c r="C117" s="4" t="s">
        <v>94</v>
      </c>
      <c r="D117" s="5">
        <f>VLOOKUP(C117,Lookup!$B$3:$F$225,2,FALSE)</f>
        <v>24</v>
      </c>
      <c r="E117" s="14">
        <f>VLOOKUP(C117,Lookup!$B$3:$F$225,4,FALSE)</f>
        <v>24</v>
      </c>
      <c r="F117" s="5" t="str">
        <f>VLOOKUP(B117,Lookup!$H$3:$I$8,2,FALSE)</f>
        <v>2980B9</v>
      </c>
      <c r="H117" s="5" t="str">
        <f t="shared" si="2"/>
        <v>energy~-~marine~&amp;~hydropower:24:2980B9</v>
      </c>
      <c r="I117" s="5" t="str">
        <f t="shared" si="3"/>
        <v>energy~-~marine~&amp;~hydropower:24:2980B9</v>
      </c>
      <c r="K117" s="5" t="str">
        <f>VLOOKUP(C117,Lookup!$B$3:$F$225,3,FALSE)&amp;"    "&amp;SUBSTITUTE(C117," ","~")&amp;"    "&amp;"#"&amp;F117</f>
        <v>2    energy~-~marine~&amp;~hydropower    #2980B9</v>
      </c>
      <c r="L117" s="5" t="str">
        <f>VLOOKUP(C117,Lookup!$B$3:$F$225,5,FALSE)&amp;"    "&amp;SUBSTITUTE(C117," ","~")&amp;"    "&amp;"#"&amp;F117</f>
        <v>2    energy~-~marine~&amp;~hydropower    #2980B9</v>
      </c>
    </row>
    <row r="118" spans="2:12">
      <c r="B118" s="1">
        <v>3</v>
      </c>
      <c r="C118" s="4" t="s">
        <v>97</v>
      </c>
      <c r="D118" s="5">
        <f>VLOOKUP(C118,Lookup!$B$3:$F$225,2,FALSE)</f>
        <v>29</v>
      </c>
      <c r="E118" s="14">
        <f>VLOOKUP(C118,Lookup!$B$3:$F$225,4,FALSE)</f>
        <v>28</v>
      </c>
      <c r="F118" s="5" t="str">
        <f>VLOOKUP(B118,Lookup!$H$3:$I$8,2,FALSE)</f>
        <v>2980B9</v>
      </c>
      <c r="H118" s="5" t="str">
        <f t="shared" si="2"/>
        <v>energy~storage:29:2980B9</v>
      </c>
      <c r="I118" s="5" t="str">
        <f t="shared" si="3"/>
        <v>energy~storage:28:2980B9</v>
      </c>
      <c r="K118" s="5" t="str">
        <f>VLOOKUP(C118,Lookup!$B$3:$F$225,3,FALSE)&amp;"    "&amp;SUBSTITUTE(C118," ","~")&amp;"    "&amp;"#"&amp;F118</f>
        <v>3    energy~storage    #2980B9</v>
      </c>
      <c r="L118" s="5" t="str">
        <f>VLOOKUP(C118,Lookup!$B$3:$F$225,5,FALSE)&amp;"    "&amp;SUBSTITUTE(C118," ","~")&amp;"    "&amp;"#"&amp;F118</f>
        <v>2    energy~storage    #2980B9</v>
      </c>
    </row>
    <row r="119" spans="2:12">
      <c r="B119" s="1">
        <v>3</v>
      </c>
      <c r="C119" s="4" t="s">
        <v>98</v>
      </c>
      <c r="D119" s="5">
        <f>VLOOKUP(C119,Lookup!$B$3:$F$225,2,FALSE)</f>
        <v>24</v>
      </c>
      <c r="E119" s="14">
        <f>VLOOKUP(C119,Lookup!$B$3:$F$225,4,FALSE)</f>
        <v>24</v>
      </c>
      <c r="F119" s="5" t="str">
        <f>VLOOKUP(B119,Lookup!$H$3:$I$8,2,FALSE)</f>
        <v>2980B9</v>
      </c>
      <c r="H119" s="5" t="str">
        <f t="shared" si="2"/>
        <v>eng.~dynamics~&amp;~tribology:24:2980B9</v>
      </c>
      <c r="I119" s="5" t="str">
        <f t="shared" si="3"/>
        <v>eng.~dynamics~&amp;~tribology:24:2980B9</v>
      </c>
      <c r="K119" s="5" t="str">
        <f>VLOOKUP(C119,Lookup!$B$3:$F$225,3,FALSE)&amp;"    "&amp;SUBSTITUTE(C119," ","~")&amp;"    "&amp;"#"&amp;F119</f>
        <v>2    eng.~dynamics~&amp;~tribology    #2980B9</v>
      </c>
      <c r="L119" s="5" t="str">
        <f>VLOOKUP(C119,Lookup!$B$3:$F$225,5,FALSE)&amp;"    "&amp;SUBSTITUTE(C119," ","~")&amp;"    "&amp;"#"&amp;F119</f>
        <v>2    eng.~dynamics~&amp;~tribology    #2980B9</v>
      </c>
    </row>
    <row r="120" spans="2:12">
      <c r="B120" s="1">
        <v>3</v>
      </c>
      <c r="C120" s="4" t="s">
        <v>102</v>
      </c>
      <c r="D120" s="5">
        <f>VLOOKUP(C120,Lookup!$B$3:$F$225,2,FALSE)</f>
        <v>20</v>
      </c>
      <c r="E120" s="14">
        <f>VLOOKUP(C120,Lookup!$B$3:$F$225,4,FALSE)</f>
        <v>20</v>
      </c>
      <c r="F120" s="5" t="str">
        <f>VLOOKUP(B120,Lookup!$H$3:$I$8,2,FALSE)</f>
        <v>2980B9</v>
      </c>
      <c r="H120" s="5" t="str">
        <f t="shared" si="2"/>
        <v>evolution~&amp;~populations:20:2980B9</v>
      </c>
      <c r="I120" s="5" t="str">
        <f t="shared" si="3"/>
        <v>evolution~&amp;~populations:20:2980B9</v>
      </c>
      <c r="K120" s="5" t="str">
        <f>VLOOKUP(C120,Lookup!$B$3:$F$225,3,FALSE)&amp;"    "&amp;SUBSTITUTE(C120," ","~")&amp;"    "&amp;"#"&amp;F120</f>
        <v>1    evolution~&amp;~populations    #2980B9</v>
      </c>
      <c r="L120" s="5" t="str">
        <f>VLOOKUP(C120,Lookup!$B$3:$F$225,5,FALSE)&amp;"    "&amp;SUBSTITUTE(C120," ","~")&amp;"    "&amp;"#"&amp;F120</f>
        <v>1    evolution~&amp;~populations    #2980B9</v>
      </c>
    </row>
    <row r="121" spans="2:12">
      <c r="B121" s="1">
        <v>3</v>
      </c>
      <c r="C121" s="4" t="s">
        <v>103</v>
      </c>
      <c r="D121" s="5">
        <f>VLOOKUP(C121,Lookup!$B$3:$F$225,2,FALSE)</f>
        <v>29</v>
      </c>
      <c r="E121" s="14">
        <f>VLOOKUP(C121,Lookup!$B$3:$F$225,4,FALSE)</f>
        <v>26</v>
      </c>
      <c r="F121" s="5" t="str">
        <f>VLOOKUP(B121,Lookup!$H$3:$I$8,2,FALSE)</f>
        <v>2980B9</v>
      </c>
      <c r="H121" s="5" t="str">
        <f t="shared" si="2"/>
        <v>fluid~dynamics:29:2980B9</v>
      </c>
      <c r="I121" s="5" t="str">
        <f t="shared" si="3"/>
        <v>fluid~dynamics:26:2980B9</v>
      </c>
      <c r="K121" s="5" t="str">
        <f>VLOOKUP(C121,Lookup!$B$3:$F$225,3,FALSE)&amp;"    "&amp;SUBSTITUTE(C121," ","~")&amp;"    "&amp;"#"&amp;F121</f>
        <v>3    fluid~dynamics    #2980B9</v>
      </c>
      <c r="L121" s="5" t="str">
        <f>VLOOKUP(C121,Lookup!$B$3:$F$225,5,FALSE)&amp;"    "&amp;SUBSTITUTE(C121," ","~")&amp;"    "&amp;"#"&amp;F121</f>
        <v>2    fluid~dynamics    #2980B9</v>
      </c>
    </row>
    <row r="122" spans="2:12">
      <c r="B122" s="1">
        <v>3</v>
      </c>
      <c r="C122" s="4" t="s">
        <v>104</v>
      </c>
      <c r="D122" s="5">
        <f>VLOOKUP(C122,Lookup!$B$3:$F$225,2,FALSE)</f>
        <v>20</v>
      </c>
      <c r="E122" s="14">
        <f>VLOOKUP(C122,Lookup!$B$3:$F$225,4,FALSE)</f>
        <v>21</v>
      </c>
      <c r="F122" s="5" t="str">
        <f>VLOOKUP(B122,Lookup!$H$3:$I$8,2,FALSE)</f>
        <v>2980B9</v>
      </c>
      <c r="H122" s="5" t="str">
        <f t="shared" si="2"/>
        <v>food~processing:20:2980B9</v>
      </c>
      <c r="I122" s="5" t="str">
        <f t="shared" si="3"/>
        <v>food~processing:21:2980B9</v>
      </c>
      <c r="K122" s="5" t="str">
        <f>VLOOKUP(C122,Lookup!$B$3:$F$225,3,FALSE)&amp;"    "&amp;SUBSTITUTE(C122," ","~")&amp;"    "&amp;"#"&amp;F122</f>
        <v>1    food~processing    #2980B9</v>
      </c>
      <c r="L122" s="5" t="str">
        <f>VLOOKUP(C122,Lookup!$B$3:$F$225,5,FALSE)&amp;"    "&amp;SUBSTITUTE(C122," ","~")&amp;"    "&amp;"#"&amp;F122</f>
        <v>1    food~processing    #2980B9</v>
      </c>
    </row>
    <row r="123" spans="2:12">
      <c r="B123" s="1">
        <v>3</v>
      </c>
      <c r="C123" s="4" t="s">
        <v>105</v>
      </c>
      <c r="D123" s="5">
        <f>VLOOKUP(C123,Lookup!$B$3:$F$225,2,FALSE)</f>
        <v>20</v>
      </c>
      <c r="E123" s="14">
        <f>VLOOKUP(C123,Lookup!$B$3:$F$225,4,FALSE)</f>
        <v>21</v>
      </c>
      <c r="F123" s="5" t="str">
        <f>VLOOKUP(B123,Lookup!$H$3:$I$8,2,FALSE)</f>
        <v>2980B9</v>
      </c>
      <c r="H123" s="5" t="str">
        <f t="shared" si="2"/>
        <v>food~structure/composition:20:2980B9</v>
      </c>
      <c r="I123" s="5" t="str">
        <f t="shared" si="3"/>
        <v>food~structure/composition:21:2980B9</v>
      </c>
      <c r="K123" s="5" t="str">
        <f>VLOOKUP(C123,Lookup!$B$3:$F$225,3,FALSE)&amp;"    "&amp;SUBSTITUTE(C123," ","~")&amp;"    "&amp;"#"&amp;F123</f>
        <v>1    food~structure/composition    #2980B9</v>
      </c>
      <c r="L123" s="5" t="str">
        <f>VLOOKUP(C123,Lookup!$B$3:$F$225,5,FALSE)&amp;"    "&amp;SUBSTITUTE(C123," ","~")&amp;"    "&amp;"#"&amp;F123</f>
        <v>1    food~structure/composition    #2980B9</v>
      </c>
    </row>
    <row r="124" spans="2:12">
      <c r="B124" s="1">
        <v>3</v>
      </c>
      <c r="C124" s="4" t="s">
        <v>106</v>
      </c>
      <c r="D124" s="5">
        <f>VLOOKUP(C124,Lookup!$B$3:$F$225,2,FALSE)</f>
        <v>24</v>
      </c>
      <c r="E124" s="14">
        <f>VLOOKUP(C124,Lookup!$B$3:$F$225,4,FALSE)</f>
        <v>25</v>
      </c>
      <c r="F124" s="5" t="str">
        <f>VLOOKUP(B124,Lookup!$H$3:$I$8,2,FALSE)</f>
        <v>2980B9</v>
      </c>
      <c r="H124" s="5" t="str">
        <f t="shared" si="2"/>
        <v>fuel~cell~technologies:24:2980B9</v>
      </c>
      <c r="I124" s="5" t="str">
        <f t="shared" si="3"/>
        <v>fuel~cell~technologies:25:2980B9</v>
      </c>
      <c r="K124" s="5" t="str">
        <f>VLOOKUP(C124,Lookup!$B$3:$F$225,3,FALSE)&amp;"    "&amp;SUBSTITUTE(C124," ","~")&amp;"    "&amp;"#"&amp;F124</f>
        <v>2    fuel~cell~technologies    #2980B9</v>
      </c>
      <c r="L124" s="5" t="str">
        <f>VLOOKUP(C124,Lookup!$B$3:$F$225,5,FALSE)&amp;"    "&amp;SUBSTITUTE(C124," ","~")&amp;"    "&amp;"#"&amp;F124</f>
        <v>2    fuel~cell~technologies    #2980B9</v>
      </c>
    </row>
    <row r="125" spans="2:12">
      <c r="B125" s="1">
        <v>3</v>
      </c>
      <c r="C125" s="4" t="s">
        <v>109</v>
      </c>
      <c r="D125" s="5">
        <f>VLOOKUP(C125,Lookup!$B$3:$F$225,2,FALSE)</f>
        <v>26</v>
      </c>
      <c r="E125" s="14">
        <f>VLOOKUP(C125,Lookup!$B$3:$F$225,4,FALSE)</f>
        <v>25</v>
      </c>
      <c r="F125" s="5" t="str">
        <f>VLOOKUP(B125,Lookup!$H$3:$I$8,2,FALSE)</f>
        <v>2980B9</v>
      </c>
      <c r="H125" s="5" t="str">
        <f t="shared" si="2"/>
        <v>gas~&amp;~solution~phase~reactions:26:2980B9</v>
      </c>
      <c r="I125" s="5" t="str">
        <f t="shared" si="3"/>
        <v>gas~&amp;~solution~phase~reactions:25:2980B9</v>
      </c>
      <c r="K125" s="5" t="str">
        <f>VLOOKUP(C125,Lookup!$B$3:$F$225,3,FALSE)&amp;"    "&amp;SUBSTITUTE(C125," ","~")&amp;"    "&amp;"#"&amp;F125</f>
        <v>2    gas~&amp;~solution~phase~reactions    #2980B9</v>
      </c>
      <c r="L125" s="5" t="str">
        <f>VLOOKUP(C125,Lookup!$B$3:$F$225,5,FALSE)&amp;"    "&amp;SUBSTITUTE(C125," ","~")&amp;"    "&amp;"#"&amp;F125</f>
        <v>2    gas~&amp;~solution~phase~reactions    #2980B9</v>
      </c>
    </row>
    <row r="126" spans="2:12">
      <c r="B126" s="1">
        <v>3</v>
      </c>
      <c r="C126" s="4" t="s">
        <v>113</v>
      </c>
      <c r="D126" s="5">
        <f>VLOOKUP(C126,Lookup!$B$3:$F$225,2,FALSE)</f>
        <v>24</v>
      </c>
      <c r="E126" s="14">
        <f>VLOOKUP(C126,Lookup!$B$3:$F$225,4,FALSE)</f>
        <v>24</v>
      </c>
      <c r="F126" s="5" t="str">
        <f>VLOOKUP(B126,Lookup!$H$3:$I$8,2,FALSE)</f>
        <v>2980B9</v>
      </c>
      <c r="H126" s="5" t="str">
        <f t="shared" si="2"/>
        <v>heat~&amp;~mass~transfer:24:2980B9</v>
      </c>
      <c r="I126" s="5" t="str">
        <f t="shared" si="3"/>
        <v>heat~&amp;~mass~transfer:24:2980B9</v>
      </c>
      <c r="K126" s="5" t="str">
        <f>VLOOKUP(C126,Lookup!$B$3:$F$225,3,FALSE)&amp;"    "&amp;SUBSTITUTE(C126," ","~")&amp;"    "&amp;"#"&amp;F126</f>
        <v>2    heat~&amp;~mass~transfer    #2980B9</v>
      </c>
      <c r="L126" s="5" t="str">
        <f>VLOOKUP(C126,Lookup!$B$3:$F$225,5,FALSE)&amp;"    "&amp;SUBSTITUTE(C126," ","~")&amp;"    "&amp;"#"&amp;F126</f>
        <v>2    heat~&amp;~mass~transfer    #2980B9</v>
      </c>
    </row>
    <row r="127" spans="2:12">
      <c r="B127" s="1">
        <v>3</v>
      </c>
      <c r="C127" s="4" t="s">
        <v>121</v>
      </c>
      <c r="D127" s="5">
        <f>VLOOKUP(C127,Lookup!$B$3:$F$225,2,FALSE)</f>
        <v>29</v>
      </c>
      <c r="E127" s="14">
        <f>VLOOKUP(C127,Lookup!$B$3:$F$225,4,FALSE)</f>
        <v>28</v>
      </c>
      <c r="F127" s="5" t="str">
        <f>VLOOKUP(B127,Lookup!$H$3:$I$8,2,FALSE)</f>
        <v>2980B9</v>
      </c>
      <c r="H127" s="5" t="str">
        <f t="shared" si="2"/>
        <v>instrumentation~eng.~&amp;~dev.:29:2980B9</v>
      </c>
      <c r="I127" s="5" t="str">
        <f t="shared" si="3"/>
        <v>instrumentation~eng.~&amp;~dev.:28:2980B9</v>
      </c>
      <c r="K127" s="5" t="str">
        <f>VLOOKUP(C127,Lookup!$B$3:$F$225,3,FALSE)&amp;"    "&amp;SUBSTITUTE(C127," ","~")&amp;"    "&amp;"#"&amp;F127</f>
        <v>3    instrumentation~eng.~&amp;~dev.    #2980B9</v>
      </c>
      <c r="L127" s="5" t="str">
        <f>VLOOKUP(C127,Lookup!$B$3:$F$225,5,FALSE)&amp;"    "&amp;SUBSTITUTE(C127," ","~")&amp;"    "&amp;"#"&amp;F127</f>
        <v>2    instrumentation~eng.~&amp;~dev.    #2980B9</v>
      </c>
    </row>
    <row r="128" spans="2:12">
      <c r="B128" s="1">
        <v>3</v>
      </c>
      <c r="C128" s="4" t="s">
        <v>122</v>
      </c>
      <c r="D128" s="5">
        <f>VLOOKUP(C128,Lookup!$B$3:$F$225,2,FALSE)</f>
        <v>21</v>
      </c>
      <c r="E128" s="14">
        <f>VLOOKUP(C128,Lookup!$B$3:$F$225,4,FALSE)</f>
        <v>21</v>
      </c>
      <c r="F128" s="5" t="str">
        <f>VLOOKUP(B128,Lookup!$H$3:$I$8,2,FALSE)</f>
        <v>2980B9</v>
      </c>
      <c r="H128" s="5" t="str">
        <f t="shared" si="2"/>
        <v>intelligent~&amp;~expert~systems:21:2980B9</v>
      </c>
      <c r="I128" s="5" t="str">
        <f t="shared" si="3"/>
        <v>intelligent~&amp;~expert~systems:21:2980B9</v>
      </c>
      <c r="K128" s="5" t="str">
        <f>VLOOKUP(C128,Lookup!$B$3:$F$225,3,FALSE)&amp;"    "&amp;SUBSTITUTE(C128," ","~")&amp;"    "&amp;"#"&amp;F128</f>
        <v>1    intelligent~&amp;~expert~systems    #2980B9</v>
      </c>
      <c r="L128" s="5" t="str">
        <f>VLOOKUP(C128,Lookup!$B$3:$F$225,5,FALSE)&amp;"    "&amp;SUBSTITUTE(C128," ","~")&amp;"    "&amp;"#"&amp;F128</f>
        <v>1    intelligent~&amp;~expert~systems    #2980B9</v>
      </c>
    </row>
    <row r="129" spans="2:12">
      <c r="B129" s="1">
        <v>3</v>
      </c>
      <c r="C129" s="4" t="s">
        <v>131</v>
      </c>
      <c r="D129" s="5">
        <f>VLOOKUP(C129,Lookup!$B$3:$F$225,2,FALSE)</f>
        <v>20</v>
      </c>
      <c r="E129" s="14">
        <f>VLOOKUP(C129,Lookup!$B$3:$F$225,4,FALSE)</f>
        <v>21</v>
      </c>
      <c r="F129" s="5" t="str">
        <f>VLOOKUP(B129,Lookup!$H$3:$I$8,2,FALSE)</f>
        <v>2980B9</v>
      </c>
      <c r="H129" s="5" t="str">
        <f t="shared" si="2"/>
        <v>macro-molecular~delivery:20:2980B9</v>
      </c>
      <c r="I129" s="5" t="str">
        <f t="shared" si="3"/>
        <v>macro-molecular~delivery:21:2980B9</v>
      </c>
      <c r="K129" s="5" t="str">
        <f>VLOOKUP(C129,Lookup!$B$3:$F$225,3,FALSE)&amp;"    "&amp;SUBSTITUTE(C129," ","~")&amp;"    "&amp;"#"&amp;F129</f>
        <v>1    macro-molecular~delivery    #2980B9</v>
      </c>
      <c r="L129" s="5" t="str">
        <f>VLOOKUP(C129,Lookup!$B$3:$F$225,5,FALSE)&amp;"    "&amp;SUBSTITUTE(C129," ","~")&amp;"    "&amp;"#"&amp;F129</f>
        <v>1    macro-molecular~delivery    #2980B9</v>
      </c>
    </row>
    <row r="130" spans="2:12">
      <c r="B130" s="1">
        <v>3</v>
      </c>
      <c r="C130" s="4" t="s">
        <v>136</v>
      </c>
      <c r="D130" s="5">
        <f>VLOOKUP(C130,Lookup!$B$3:$F$225,2,FALSE)</f>
        <v>29</v>
      </c>
      <c r="E130" s="14">
        <f>VLOOKUP(C130,Lookup!$B$3:$F$225,4,FALSE)</f>
        <v>34</v>
      </c>
      <c r="F130" s="5" t="str">
        <f>VLOOKUP(B130,Lookup!$H$3:$I$8,2,FALSE)</f>
        <v>2980B9</v>
      </c>
      <c r="H130" s="5" t="str">
        <f t="shared" si="2"/>
        <v>manufact.~enterprise~ops&amp;~mgmt:29:2980B9</v>
      </c>
      <c r="I130" s="5" t="str">
        <f t="shared" si="3"/>
        <v>manufact.~enterprise~ops&amp;~mgmt:34:2980B9</v>
      </c>
      <c r="K130" s="5" t="str">
        <f>VLOOKUP(C130,Lookup!$B$3:$F$225,3,FALSE)&amp;"    "&amp;SUBSTITUTE(C130," ","~")&amp;"    "&amp;"#"&amp;F130</f>
        <v>3    manufact.~enterprise~ops&amp;~mgmt    #2980B9</v>
      </c>
      <c r="L130" s="5" t="str">
        <f>VLOOKUP(C130,Lookup!$B$3:$F$225,5,FALSE)&amp;"    "&amp;SUBSTITUTE(C130," ","~")&amp;"    "&amp;"#"&amp;F130</f>
        <v>3    manufact.~enterprise~ops&amp;~mgmt    #2980B9</v>
      </c>
    </row>
    <row r="131" spans="2:12">
      <c r="B131" s="1">
        <v>3</v>
      </c>
      <c r="C131" s="4" t="s">
        <v>137</v>
      </c>
      <c r="D131" s="5">
        <f>VLOOKUP(C131,Lookup!$B$3:$F$225,2,FALSE)</f>
        <v>49</v>
      </c>
      <c r="E131" s="14">
        <f>VLOOKUP(C131,Lookup!$B$3:$F$225,4,FALSE)</f>
        <v>51</v>
      </c>
      <c r="F131" s="5" t="str">
        <f>VLOOKUP(B131,Lookup!$H$3:$I$8,2,FALSE)</f>
        <v>2980B9</v>
      </c>
      <c r="H131" s="5" t="str">
        <f t="shared" si="2"/>
        <v>manufacturing~machine~&amp;~plant:49:2980B9</v>
      </c>
      <c r="I131" s="5" t="str">
        <f t="shared" si="3"/>
        <v>manufacturing~machine~&amp;~plant:51:2980B9</v>
      </c>
      <c r="K131" s="5" t="str">
        <f>VLOOKUP(C131,Lookup!$B$3:$F$225,3,FALSE)&amp;"    "&amp;SUBSTITUTE(C131," ","~")&amp;"    "&amp;"#"&amp;F131</f>
        <v>6    manufacturing~machine~&amp;~plant    #2980B9</v>
      </c>
      <c r="L131" s="5" t="str">
        <f>VLOOKUP(C131,Lookup!$B$3:$F$225,5,FALSE)&amp;"    "&amp;SUBSTITUTE(C131," ","~")&amp;"    "&amp;"#"&amp;F131</f>
        <v>6    manufacturing~machine~&amp;~plant    #2980B9</v>
      </c>
    </row>
    <row r="132" spans="2:12">
      <c r="B132" s="1">
        <v>3</v>
      </c>
      <c r="C132" s="4" t="s">
        <v>139</v>
      </c>
      <c r="D132" s="5">
        <f>VLOOKUP(C132,Lookup!$B$3:$F$225,2,FALSE)</f>
        <v>60</v>
      </c>
      <c r="E132" s="14">
        <f>VLOOKUP(C132,Lookup!$B$3:$F$225,4,FALSE)</f>
        <v>60</v>
      </c>
      <c r="F132" s="5" t="str">
        <f>VLOOKUP(B132,Lookup!$H$3:$I$8,2,FALSE)</f>
        <v>2980B9</v>
      </c>
      <c r="H132" s="5" t="str">
        <f t="shared" ref="H132:H195" si="4">SUBSTITUTE(C132," ","~")&amp;":"&amp;D132&amp;":"&amp;F132</f>
        <v>materials~characterisation:60:2980B9</v>
      </c>
      <c r="I132" s="5" t="str">
        <f t="shared" ref="I132:I195" si="5">SUBSTITUTE(C132," ","~")&amp;":"&amp;E132&amp;":"&amp;F132</f>
        <v>materials~characterisation:60:2980B9</v>
      </c>
      <c r="K132" s="5" t="str">
        <f>VLOOKUP(C132,Lookup!$B$3:$F$225,3,FALSE)&amp;"    "&amp;SUBSTITUTE(C132," ","~")&amp;"    "&amp;"#"&amp;F132</f>
        <v>8    materials~characterisation    #2980B9</v>
      </c>
      <c r="L132" s="5" t="str">
        <f>VLOOKUP(C132,Lookup!$B$3:$F$225,5,FALSE)&amp;"    "&amp;SUBSTITUTE(C132," ","~")&amp;"    "&amp;"#"&amp;F132</f>
        <v>8    materials~characterisation    #2980B9</v>
      </c>
    </row>
    <row r="133" spans="2:12">
      <c r="B133" s="1">
        <v>3</v>
      </c>
      <c r="C133" s="4" t="s">
        <v>140</v>
      </c>
      <c r="D133" s="5">
        <f>VLOOKUP(C133,Lookup!$B$3:$F$225,2,FALSE)</f>
        <v>36</v>
      </c>
      <c r="E133" s="14">
        <f>VLOOKUP(C133,Lookup!$B$3:$F$225,4,FALSE)</f>
        <v>43</v>
      </c>
      <c r="F133" s="5" t="str">
        <f>VLOOKUP(B133,Lookup!$H$3:$I$8,2,FALSE)</f>
        <v>2980B9</v>
      </c>
      <c r="H133" s="5" t="str">
        <f t="shared" si="4"/>
        <v>materials~processing:36:2980B9</v>
      </c>
      <c r="I133" s="5" t="str">
        <f t="shared" si="5"/>
        <v>materials~processing:43:2980B9</v>
      </c>
      <c r="K133" s="5" t="str">
        <f>VLOOKUP(C133,Lookup!$B$3:$F$225,3,FALSE)&amp;"    "&amp;SUBSTITUTE(C133," ","~")&amp;"    "&amp;"#"&amp;F133</f>
        <v>4    materials~processing    #2980B9</v>
      </c>
      <c r="L133" s="5" t="str">
        <f>VLOOKUP(C133,Lookup!$B$3:$F$225,5,FALSE)&amp;"    "&amp;SUBSTITUTE(C133," ","~")&amp;"    "&amp;"#"&amp;F133</f>
        <v>5    materials~processing    #2980B9</v>
      </c>
    </row>
    <row r="134" spans="2:12">
      <c r="B134" s="1">
        <v>3</v>
      </c>
      <c r="C134" s="4" t="s">
        <v>141</v>
      </c>
      <c r="D134" s="5">
        <f>VLOOKUP(C134,Lookup!$B$3:$F$225,2,FALSE)</f>
        <v>60</v>
      </c>
      <c r="E134" s="14">
        <f>VLOOKUP(C134,Lookup!$B$3:$F$225,4,FALSE)</f>
        <v>55</v>
      </c>
      <c r="F134" s="5" t="str">
        <f>VLOOKUP(B134,Lookup!$H$3:$I$8,2,FALSE)</f>
        <v>2980B9</v>
      </c>
      <c r="H134" s="5" t="str">
        <f t="shared" si="4"/>
        <v>materials~synthesis~&amp;~growth:60:2980B9</v>
      </c>
      <c r="I134" s="5" t="str">
        <f t="shared" si="5"/>
        <v>materials~synthesis~&amp;~growth:55:2980B9</v>
      </c>
      <c r="K134" s="5" t="str">
        <f>VLOOKUP(C134,Lookup!$B$3:$F$225,3,FALSE)&amp;"    "&amp;SUBSTITUTE(C134," ","~")&amp;"    "&amp;"#"&amp;F134</f>
        <v>8    materials~synthesis~&amp;~growth    #2980B9</v>
      </c>
      <c r="L134" s="5" t="str">
        <f>VLOOKUP(C134,Lookup!$B$3:$F$225,5,FALSE)&amp;"    "&amp;SUBSTITUTE(C134," ","~")&amp;"    "&amp;"#"&amp;F134</f>
        <v>7    materials~synthesis~&amp;~growth    #2980B9</v>
      </c>
    </row>
    <row r="135" spans="2:12">
      <c r="B135" s="1">
        <v>3</v>
      </c>
      <c r="C135" s="4" t="s">
        <v>142</v>
      </c>
      <c r="D135" s="5">
        <f>VLOOKUP(C135,Lookup!$B$3:$F$225,2,FALSE)</f>
        <v>28</v>
      </c>
      <c r="E135" s="14">
        <f>VLOOKUP(C135,Lookup!$B$3:$F$225,4,FALSE)</f>
        <v>31</v>
      </c>
      <c r="F135" s="5" t="str">
        <f>VLOOKUP(B135,Lookup!$H$3:$I$8,2,FALSE)</f>
        <v>2980B9</v>
      </c>
      <c r="H135" s="5" t="str">
        <f t="shared" si="4"/>
        <v>materials~testing~&amp;~eng.:28:2980B9</v>
      </c>
      <c r="I135" s="5" t="str">
        <f t="shared" si="5"/>
        <v>materials~testing~&amp;~eng.:31:2980B9</v>
      </c>
      <c r="K135" s="5" t="str">
        <f>VLOOKUP(C135,Lookup!$B$3:$F$225,3,FALSE)&amp;"    "&amp;SUBSTITUTE(C135," ","~")&amp;"    "&amp;"#"&amp;F135</f>
        <v>2    materials~testing~&amp;~eng.    #2980B9</v>
      </c>
      <c r="L135" s="5" t="str">
        <f>VLOOKUP(C135,Lookup!$B$3:$F$225,5,FALSE)&amp;"    "&amp;SUBSTITUTE(C135," ","~")&amp;"    "&amp;"#"&amp;F135</f>
        <v>3    materials~testing~&amp;~eng.    #2980B9</v>
      </c>
    </row>
    <row r="136" spans="2:12">
      <c r="B136" s="1">
        <v>3</v>
      </c>
      <c r="C136" s="4" t="s">
        <v>146</v>
      </c>
      <c r="D136" s="5">
        <f>VLOOKUP(C136,Lookup!$B$3:$F$225,2,FALSE)</f>
        <v>20</v>
      </c>
      <c r="E136" s="14">
        <f>VLOOKUP(C136,Lookup!$B$3:$F$225,4,FALSE)</f>
        <v>20</v>
      </c>
      <c r="F136" s="5" t="str">
        <f>VLOOKUP(B136,Lookup!$H$3:$I$8,2,FALSE)</f>
        <v>2980B9</v>
      </c>
      <c r="H136" s="5" t="str">
        <f t="shared" si="4"/>
        <v>mech.~&amp;~fluid~power~transmiss.:20:2980B9</v>
      </c>
      <c r="I136" s="5" t="str">
        <f t="shared" si="5"/>
        <v>mech.~&amp;~fluid~power~transmiss.:20:2980B9</v>
      </c>
      <c r="K136" s="5" t="str">
        <f>VLOOKUP(C136,Lookup!$B$3:$F$225,3,FALSE)&amp;"    "&amp;SUBSTITUTE(C136," ","~")&amp;"    "&amp;"#"&amp;F136</f>
        <v>1    mech.~&amp;~fluid~power~transmiss.    #2980B9</v>
      </c>
      <c r="L136" s="5" t="str">
        <f>VLOOKUP(C136,Lookup!$B$3:$F$225,5,FALSE)&amp;"    "&amp;SUBSTITUTE(C136," ","~")&amp;"    "&amp;"#"&amp;F136</f>
        <v>1    mech.~&amp;~fluid~power~transmiss.    #2980B9</v>
      </c>
    </row>
    <row r="137" spans="2:12">
      <c r="B137" s="1">
        <v>3</v>
      </c>
      <c r="C137" s="4" t="s">
        <v>150</v>
      </c>
      <c r="D137" s="5">
        <f>VLOOKUP(C137,Lookup!$B$3:$F$225,2,FALSE)</f>
        <v>25</v>
      </c>
      <c r="E137" s="14">
        <f>VLOOKUP(C137,Lookup!$B$3:$F$225,4,FALSE)</f>
        <v>27</v>
      </c>
      <c r="F137" s="5" t="str">
        <f>VLOOKUP(B137,Lookup!$H$3:$I$8,2,FALSE)</f>
        <v>2980B9</v>
      </c>
      <c r="H137" s="5" t="str">
        <f t="shared" si="4"/>
        <v>microsystems:25:2980B9</v>
      </c>
      <c r="I137" s="5" t="str">
        <f t="shared" si="5"/>
        <v>microsystems:27:2980B9</v>
      </c>
      <c r="K137" s="5" t="str">
        <f>VLOOKUP(C137,Lookup!$B$3:$F$225,3,FALSE)&amp;"    "&amp;SUBSTITUTE(C137," ","~")&amp;"    "&amp;"#"&amp;F137</f>
        <v>2    microsystems    #2980B9</v>
      </c>
      <c r="L137" s="5" t="str">
        <f>VLOOKUP(C137,Lookup!$B$3:$F$225,5,FALSE)&amp;"    "&amp;SUBSTITUTE(C137," ","~")&amp;"    "&amp;"#"&amp;F137</f>
        <v>2    microsystems    #2980B9</v>
      </c>
    </row>
    <row r="138" spans="2:12">
      <c r="B138" s="1">
        <v>3</v>
      </c>
      <c r="C138" s="4" t="s">
        <v>154</v>
      </c>
      <c r="D138" s="5">
        <f>VLOOKUP(C138,Lookup!$B$3:$F$225,2,FALSE)</f>
        <v>24</v>
      </c>
      <c r="E138" s="14">
        <f>VLOOKUP(C138,Lookup!$B$3:$F$225,4,FALSE)</f>
        <v>23</v>
      </c>
      <c r="F138" s="5" t="str">
        <f>VLOOKUP(B138,Lookup!$H$3:$I$8,2,FALSE)</f>
        <v>2980B9</v>
      </c>
      <c r="H138" s="5" t="str">
        <f t="shared" si="4"/>
        <v>multiphase~flow:24:2980B9</v>
      </c>
      <c r="I138" s="5" t="str">
        <f t="shared" si="5"/>
        <v>multiphase~flow:23:2980B9</v>
      </c>
      <c r="K138" s="5" t="str">
        <f>VLOOKUP(C138,Lookup!$B$3:$F$225,3,FALSE)&amp;"    "&amp;SUBSTITUTE(C138," ","~")&amp;"    "&amp;"#"&amp;F138</f>
        <v>2    multiphase~flow    #2980B9</v>
      </c>
      <c r="L138" s="5" t="str">
        <f>VLOOKUP(C138,Lookup!$B$3:$F$225,5,FALSE)&amp;"    "&amp;SUBSTITUTE(C138," ","~")&amp;"    "&amp;"#"&amp;F138</f>
        <v>1    multiphase~flow    #2980B9</v>
      </c>
    </row>
    <row r="139" spans="2:12">
      <c r="B139" s="1">
        <v>3</v>
      </c>
      <c r="C139" s="4" t="s">
        <v>162</v>
      </c>
      <c r="D139" s="5">
        <f>VLOOKUP(C139,Lookup!$B$3:$F$225,2,FALSE)</f>
        <v>20</v>
      </c>
      <c r="E139" s="14">
        <f>VLOOKUP(C139,Lookup!$B$3:$F$225,4,FALSE)</f>
        <v>20</v>
      </c>
      <c r="F139" s="5" t="str">
        <f>VLOOKUP(B139,Lookup!$H$3:$I$8,2,FALSE)</f>
        <v>2980B9</v>
      </c>
      <c r="H139" s="5" t="str">
        <f t="shared" si="4"/>
        <v>oil~&amp;~gas~extraction:20:2980B9</v>
      </c>
      <c r="I139" s="5" t="str">
        <f t="shared" si="5"/>
        <v>oil~&amp;~gas~extraction:20:2980B9</v>
      </c>
      <c r="K139" s="5" t="str">
        <f>VLOOKUP(C139,Lookup!$B$3:$F$225,3,FALSE)&amp;"    "&amp;SUBSTITUTE(C139," ","~")&amp;"    "&amp;"#"&amp;F139</f>
        <v>1    oil~&amp;~gas~extraction    #2980B9</v>
      </c>
      <c r="L139" s="5" t="str">
        <f>VLOOKUP(C139,Lookup!$B$3:$F$225,5,FALSE)&amp;"    "&amp;SUBSTITUTE(C139," ","~")&amp;"    "&amp;"#"&amp;F139</f>
        <v>1    oil~&amp;~gas~extraction    #2980B9</v>
      </c>
    </row>
    <row r="140" spans="2:12">
      <c r="B140" s="1">
        <v>3</v>
      </c>
      <c r="C140" s="4" t="s">
        <v>169</v>
      </c>
      <c r="D140" s="5">
        <f>VLOOKUP(C140,Lookup!$B$3:$F$225,2,FALSE)</f>
        <v>24</v>
      </c>
      <c r="E140" s="14">
        <f>VLOOKUP(C140,Lookup!$B$3:$F$225,4,FALSE)</f>
        <v>24</v>
      </c>
      <c r="F140" s="5" t="str">
        <f>VLOOKUP(B140,Lookup!$H$3:$I$8,2,FALSE)</f>
        <v>2980B9</v>
      </c>
      <c r="H140" s="5" t="str">
        <f t="shared" si="4"/>
        <v>particle~technology:24:2980B9</v>
      </c>
      <c r="I140" s="5" t="str">
        <f t="shared" si="5"/>
        <v>particle~technology:24:2980B9</v>
      </c>
      <c r="K140" s="5" t="str">
        <f>VLOOKUP(C140,Lookup!$B$3:$F$225,3,FALSE)&amp;"    "&amp;SUBSTITUTE(C140," ","~")&amp;"    "&amp;"#"&amp;F140</f>
        <v>2    particle~technology    #2980B9</v>
      </c>
      <c r="L140" s="5" t="str">
        <f>VLOOKUP(C140,Lookup!$B$3:$F$225,5,FALSE)&amp;"    "&amp;SUBSTITUTE(C140," ","~")&amp;"    "&amp;"#"&amp;F140</f>
        <v>2    particle~technology    #2980B9</v>
      </c>
    </row>
    <row r="141" spans="2:12">
      <c r="B141" s="1">
        <v>3</v>
      </c>
      <c r="C141" s="4" t="s">
        <v>171</v>
      </c>
      <c r="D141" s="5">
        <f>VLOOKUP(C141,Lookup!$B$3:$F$225,2,FALSE)</f>
        <v>24</v>
      </c>
      <c r="E141" s="14">
        <f>VLOOKUP(C141,Lookup!$B$3:$F$225,4,FALSE)</f>
        <v>22</v>
      </c>
      <c r="F141" s="5" t="str">
        <f>VLOOKUP(B141,Lookup!$H$3:$I$8,2,FALSE)</f>
        <v>2980B9</v>
      </c>
      <c r="H141" s="5" t="str">
        <f t="shared" si="4"/>
        <v>physical~organic~chemistry:24:2980B9</v>
      </c>
      <c r="I141" s="5" t="str">
        <f t="shared" si="5"/>
        <v>physical~organic~chemistry:22:2980B9</v>
      </c>
      <c r="K141" s="5" t="str">
        <f>VLOOKUP(C141,Lookup!$B$3:$F$225,3,FALSE)&amp;"    "&amp;SUBSTITUTE(C141," ","~")&amp;"    "&amp;"#"&amp;F141</f>
        <v>2    physical~organic~chemistry    #2980B9</v>
      </c>
      <c r="L141" s="5" t="str">
        <f>VLOOKUP(C141,Lookup!$B$3:$F$225,5,FALSE)&amp;"    "&amp;SUBSTITUTE(C141," ","~")&amp;"    "&amp;"#"&amp;F141</f>
        <v>1    physical~organic~chemistry    #2980B9</v>
      </c>
    </row>
    <row r="142" spans="2:12">
      <c r="B142" s="1">
        <v>3</v>
      </c>
      <c r="C142" s="4" t="s">
        <v>172</v>
      </c>
      <c r="D142" s="5">
        <f>VLOOKUP(C142,Lookup!$B$3:$F$225,2,FALSE)</f>
        <v>20</v>
      </c>
      <c r="E142" s="14">
        <f>VLOOKUP(C142,Lookup!$B$3:$F$225,4,FALSE)</f>
        <v>20</v>
      </c>
      <c r="F142" s="5" t="str">
        <f>VLOOKUP(B142,Lookup!$H$3:$I$8,2,FALSE)</f>
        <v>2980B9</v>
      </c>
      <c r="H142" s="5" t="str">
        <f t="shared" si="4"/>
        <v>plant~physiology:20:2980B9</v>
      </c>
      <c r="I142" s="5" t="str">
        <f t="shared" si="5"/>
        <v>plant~physiology:20:2980B9</v>
      </c>
      <c r="K142" s="5" t="str">
        <f>VLOOKUP(C142,Lookup!$B$3:$F$225,3,FALSE)&amp;"    "&amp;SUBSTITUTE(C142," ","~")&amp;"    "&amp;"#"&amp;F142</f>
        <v>1    plant~physiology    #2980B9</v>
      </c>
      <c r="L142" s="5" t="str">
        <f>VLOOKUP(C142,Lookup!$B$3:$F$225,5,FALSE)&amp;"    "&amp;SUBSTITUTE(C142," ","~")&amp;"    "&amp;"#"&amp;F142</f>
        <v>1    plant~physiology    #2980B9</v>
      </c>
    </row>
    <row r="143" spans="2:12">
      <c r="B143" s="1">
        <v>3</v>
      </c>
      <c r="C143" s="4" t="s">
        <v>173</v>
      </c>
      <c r="D143" s="5">
        <f>VLOOKUP(C143,Lookup!$B$3:$F$225,2,FALSE)</f>
        <v>20</v>
      </c>
      <c r="E143" s="14">
        <f>VLOOKUP(C143,Lookup!$B$3:$F$225,4,FALSE)</f>
        <v>20</v>
      </c>
      <c r="F143" s="5" t="str">
        <f>VLOOKUP(B143,Lookup!$H$3:$I$8,2,FALSE)</f>
        <v>2980B9</v>
      </c>
      <c r="H143" s="5" t="str">
        <f t="shared" si="4"/>
        <v>plant~responses~to~environment:20:2980B9</v>
      </c>
      <c r="I143" s="5" t="str">
        <f t="shared" si="5"/>
        <v>plant~responses~to~environment:20:2980B9</v>
      </c>
      <c r="K143" s="5" t="str">
        <f>VLOOKUP(C143,Lookup!$B$3:$F$225,3,FALSE)&amp;"    "&amp;SUBSTITUTE(C143," ","~")&amp;"    "&amp;"#"&amp;F143</f>
        <v>1    plant~responses~to~environment    #2980B9</v>
      </c>
      <c r="L143" s="5" t="str">
        <f>VLOOKUP(C143,Lookup!$B$3:$F$225,5,FALSE)&amp;"    "&amp;SUBSTITUTE(C143," ","~")&amp;"    "&amp;"#"&amp;F143</f>
        <v>1    plant~responses~to~environment    #2980B9</v>
      </c>
    </row>
    <row r="144" spans="2:12">
      <c r="B144" s="1">
        <v>3</v>
      </c>
      <c r="C144" s="4" t="s">
        <v>177</v>
      </c>
      <c r="D144" s="5">
        <f>VLOOKUP(C144,Lookup!$B$3:$F$225,2,FALSE)</f>
        <v>20</v>
      </c>
      <c r="E144" s="14">
        <f>VLOOKUP(C144,Lookup!$B$3:$F$225,4,FALSE)</f>
        <v>21</v>
      </c>
      <c r="F144" s="5" t="str">
        <f>VLOOKUP(B144,Lookup!$H$3:$I$8,2,FALSE)</f>
        <v>2980B9</v>
      </c>
      <c r="H144" s="5" t="str">
        <f t="shared" si="4"/>
        <v>pollution:20:2980B9</v>
      </c>
      <c r="I144" s="5" t="str">
        <f t="shared" si="5"/>
        <v>pollution:21:2980B9</v>
      </c>
      <c r="K144" s="5" t="str">
        <f>VLOOKUP(C144,Lookup!$B$3:$F$225,3,FALSE)&amp;"    "&amp;SUBSTITUTE(C144," ","~")&amp;"    "&amp;"#"&amp;F144</f>
        <v>1    pollution    #2980B9</v>
      </c>
      <c r="L144" s="5" t="str">
        <f>VLOOKUP(C144,Lookup!$B$3:$F$225,5,FALSE)&amp;"    "&amp;SUBSTITUTE(C144," ","~")&amp;"    "&amp;"#"&amp;F144</f>
        <v>1    pollution    #2980B9</v>
      </c>
    </row>
    <row r="145" spans="2:12">
      <c r="B145" s="1">
        <v>3</v>
      </c>
      <c r="C145" s="4" t="s">
        <v>179</v>
      </c>
      <c r="D145" s="5">
        <f>VLOOKUP(C145,Lookup!$B$3:$F$225,2,FALSE)</f>
        <v>21</v>
      </c>
      <c r="E145" s="14">
        <f>VLOOKUP(C145,Lookup!$B$3:$F$225,4,FALSE)</f>
        <v>20</v>
      </c>
      <c r="F145" s="5" t="str">
        <f>VLOOKUP(B145,Lookup!$H$3:$I$8,2,FALSE)</f>
        <v>2980B9</v>
      </c>
      <c r="H145" s="5" t="str">
        <f t="shared" si="4"/>
        <v>power~sys~man,~prot~&amp;~control:21:2980B9</v>
      </c>
      <c r="I145" s="5" t="str">
        <f t="shared" si="5"/>
        <v>power~sys~man,~prot~&amp;~control:20:2980B9</v>
      </c>
      <c r="K145" s="5" t="str">
        <f>VLOOKUP(C145,Lookup!$B$3:$F$225,3,FALSE)&amp;"    "&amp;SUBSTITUTE(C145," ","~")&amp;"    "&amp;"#"&amp;F145</f>
        <v>1    power~sys~man,~prot~&amp;~control    #2980B9</v>
      </c>
      <c r="L145" s="5" t="str">
        <f>VLOOKUP(C145,Lookup!$B$3:$F$225,5,FALSE)&amp;"    "&amp;SUBSTITUTE(C145," ","~")&amp;"    "&amp;"#"&amp;F145</f>
        <v>1    power~sys~man,~prot~&amp;~control    #2980B9</v>
      </c>
    </row>
    <row r="146" spans="2:12">
      <c r="B146" s="1">
        <v>3</v>
      </c>
      <c r="C146" s="4" t="s">
        <v>180</v>
      </c>
      <c r="D146" s="5">
        <f>VLOOKUP(C146,Lookup!$B$3:$F$225,2,FALSE)</f>
        <v>20</v>
      </c>
      <c r="E146" s="14">
        <f>VLOOKUP(C146,Lookup!$B$3:$F$225,4,FALSE)</f>
        <v>20</v>
      </c>
      <c r="F146" s="5" t="str">
        <f>VLOOKUP(B146,Lookup!$H$3:$I$8,2,FALSE)</f>
        <v>2980B9</v>
      </c>
      <c r="H146" s="5" t="str">
        <f t="shared" si="4"/>
        <v>power~systems~plant:20:2980B9</v>
      </c>
      <c r="I146" s="5" t="str">
        <f t="shared" si="5"/>
        <v>power~systems~plant:20:2980B9</v>
      </c>
      <c r="K146" s="5" t="str">
        <f>VLOOKUP(C146,Lookup!$B$3:$F$225,3,FALSE)&amp;"    "&amp;SUBSTITUTE(C146," ","~")&amp;"    "&amp;"#"&amp;F146</f>
        <v>1    power~systems~plant    #2980B9</v>
      </c>
      <c r="L146" s="5" t="str">
        <f>VLOOKUP(C146,Lookup!$B$3:$F$225,5,FALSE)&amp;"    "&amp;SUBSTITUTE(C146," ","~")&amp;"    "&amp;"#"&amp;F146</f>
        <v>1    power~systems~plant    #2980B9</v>
      </c>
    </row>
    <row r="147" spans="2:12">
      <c r="B147" s="1">
        <v>3</v>
      </c>
      <c r="C147" s="4" t="s">
        <v>182</v>
      </c>
      <c r="D147" s="5">
        <f>VLOOKUP(C147,Lookup!$B$3:$F$225,2,FALSE)</f>
        <v>20</v>
      </c>
      <c r="E147" s="14">
        <f>VLOOKUP(C147,Lookup!$B$3:$F$225,4,FALSE)</f>
        <v>20</v>
      </c>
      <c r="F147" s="5" t="str">
        <f>VLOOKUP(B147,Lookup!$H$3:$I$8,2,FALSE)</f>
        <v>2980B9</v>
      </c>
      <c r="H147" s="5" t="str">
        <f t="shared" si="4"/>
        <v>protein~engineering:20:2980B9</v>
      </c>
      <c r="I147" s="5" t="str">
        <f t="shared" si="5"/>
        <v>protein~engineering:20:2980B9</v>
      </c>
      <c r="K147" s="5" t="str">
        <f>VLOOKUP(C147,Lookup!$B$3:$F$225,3,FALSE)&amp;"    "&amp;SUBSTITUTE(C147," ","~")&amp;"    "&amp;"#"&amp;F147</f>
        <v>1    protein~engineering    #2980B9</v>
      </c>
      <c r="L147" s="5" t="str">
        <f>VLOOKUP(C147,Lookup!$B$3:$F$225,5,FALSE)&amp;"    "&amp;SUBSTITUTE(C147," ","~")&amp;"    "&amp;"#"&amp;F147</f>
        <v>1    protein~engineering    #2980B9</v>
      </c>
    </row>
    <row r="148" spans="2:12">
      <c r="B148" s="1">
        <v>3</v>
      </c>
      <c r="C148" s="4" t="s">
        <v>186</v>
      </c>
      <c r="D148" s="5">
        <f>VLOOKUP(C148,Lookup!$B$3:$F$225,2,FALSE)</f>
        <v>23</v>
      </c>
      <c r="E148" s="14">
        <f>VLOOKUP(C148,Lookup!$B$3:$F$225,4,FALSE)</f>
        <v>22</v>
      </c>
      <c r="F148" s="5" t="str">
        <f>VLOOKUP(B148,Lookup!$H$3:$I$8,2,FALSE)</f>
        <v>2980B9</v>
      </c>
      <c r="H148" s="5" t="str">
        <f t="shared" si="4"/>
        <v>reactor~engineering:23:2980B9</v>
      </c>
      <c r="I148" s="5" t="str">
        <f t="shared" si="5"/>
        <v>reactor~engineering:22:2980B9</v>
      </c>
      <c r="K148" s="5" t="str">
        <f>VLOOKUP(C148,Lookup!$B$3:$F$225,3,FALSE)&amp;"    "&amp;SUBSTITUTE(C148," ","~")&amp;"    "&amp;"#"&amp;F148</f>
        <v>2    reactor~engineering    #2980B9</v>
      </c>
      <c r="L148" s="5" t="str">
        <f>VLOOKUP(C148,Lookup!$B$3:$F$225,5,FALSE)&amp;"    "&amp;SUBSTITUTE(C148," ","~")&amp;"    "&amp;"#"&amp;F148</f>
        <v>1    reactor~engineering    #2980B9</v>
      </c>
    </row>
    <row r="149" spans="2:12">
      <c r="B149" s="1">
        <v>3</v>
      </c>
      <c r="C149" s="4" t="s">
        <v>188</v>
      </c>
      <c r="D149" s="5">
        <f>VLOOKUP(C149,Lookup!$B$3:$F$225,2,FALSE)</f>
        <v>20</v>
      </c>
      <c r="E149" s="14">
        <f>VLOOKUP(C149,Lookup!$B$3:$F$225,4,FALSE)</f>
        <v>20</v>
      </c>
      <c r="F149" s="5" t="str">
        <f>VLOOKUP(B149,Lookup!$H$3:$I$8,2,FALSE)</f>
        <v>2980B9</v>
      </c>
      <c r="H149" s="5" t="str">
        <f t="shared" si="4"/>
        <v>research~approaches:20:2980B9</v>
      </c>
      <c r="I149" s="5" t="str">
        <f t="shared" si="5"/>
        <v>research~approaches:20:2980B9</v>
      </c>
      <c r="K149" s="5" t="str">
        <f>VLOOKUP(C149,Lookup!$B$3:$F$225,3,FALSE)&amp;"    "&amp;SUBSTITUTE(C149," ","~")&amp;"    "&amp;"#"&amp;F149</f>
        <v>1    research~approaches    #2980B9</v>
      </c>
      <c r="L149" s="5" t="str">
        <f>VLOOKUP(C149,Lookup!$B$3:$F$225,5,FALSE)&amp;"    "&amp;SUBSTITUTE(C149," ","~")&amp;"    "&amp;"#"&amp;F149</f>
        <v>1    research~approaches    #2980B9</v>
      </c>
    </row>
    <row r="150" spans="2:12">
      <c r="B150" s="1">
        <v>3</v>
      </c>
      <c r="C150" s="4" t="s">
        <v>190</v>
      </c>
      <c r="D150" s="5">
        <f>VLOOKUP(C150,Lookup!$B$3:$F$225,2,FALSE)</f>
        <v>21</v>
      </c>
      <c r="E150" s="14">
        <f>VLOOKUP(C150,Lookup!$B$3:$F$225,4,FALSE)</f>
        <v>21</v>
      </c>
      <c r="F150" s="5" t="str">
        <f>VLOOKUP(B150,Lookup!$H$3:$I$8,2,FALSE)</f>
        <v>2980B9</v>
      </c>
      <c r="H150" s="5" t="str">
        <f t="shared" si="4"/>
        <v>rheology:21:2980B9</v>
      </c>
      <c r="I150" s="5" t="str">
        <f t="shared" si="5"/>
        <v>rheology:21:2980B9</v>
      </c>
      <c r="K150" s="5" t="str">
        <f>VLOOKUP(C150,Lookup!$B$3:$F$225,3,FALSE)&amp;"    "&amp;SUBSTITUTE(C150," ","~")&amp;"    "&amp;"#"&amp;F150</f>
        <v>1    rheology    #2980B9</v>
      </c>
      <c r="L150" s="5" t="str">
        <f>VLOOKUP(C150,Lookup!$B$3:$F$225,5,FALSE)&amp;"    "&amp;SUBSTITUTE(C150," ","~")&amp;"    "&amp;"#"&amp;F150</f>
        <v>1    rheology    #2980B9</v>
      </c>
    </row>
    <row r="151" spans="2:12">
      <c r="B151" s="1">
        <v>3</v>
      </c>
      <c r="C151" s="4" t="s">
        <v>194</v>
      </c>
      <c r="D151" s="5">
        <f>VLOOKUP(C151,Lookup!$B$3:$F$225,2,FALSE)</f>
        <v>22</v>
      </c>
      <c r="E151" s="14">
        <f>VLOOKUP(C151,Lookup!$B$3:$F$225,4,FALSE)</f>
        <v>22</v>
      </c>
      <c r="F151" s="5" t="str">
        <f>VLOOKUP(B151,Lookup!$H$3:$I$8,2,FALSE)</f>
        <v>2980B9</v>
      </c>
      <c r="H151" s="5" t="str">
        <f t="shared" si="4"/>
        <v>separation~processes:22:2980B9</v>
      </c>
      <c r="I151" s="5" t="str">
        <f t="shared" si="5"/>
        <v>separation~processes:22:2980B9</v>
      </c>
      <c r="K151" s="5" t="str">
        <f>VLOOKUP(C151,Lookup!$B$3:$F$225,3,FALSE)&amp;"    "&amp;SUBSTITUTE(C151," ","~")&amp;"    "&amp;"#"&amp;F151</f>
        <v>1    separation~processes    #2980B9</v>
      </c>
      <c r="L151" s="5" t="str">
        <f>VLOOKUP(C151,Lookup!$B$3:$F$225,5,FALSE)&amp;"    "&amp;SUBSTITUTE(C151," ","~")&amp;"    "&amp;"#"&amp;F151</f>
        <v>1    separation~processes    #2980B9</v>
      </c>
    </row>
    <row r="152" spans="2:12">
      <c r="B152" s="1">
        <v>3</v>
      </c>
      <c r="C152" s="4" t="s">
        <v>206</v>
      </c>
      <c r="D152" s="5">
        <f>VLOOKUP(C152,Lookup!$B$3:$F$225,2,FALSE)</f>
        <v>25</v>
      </c>
      <c r="E152" s="14">
        <f>VLOOKUP(C152,Lookup!$B$3:$F$225,4,FALSE)</f>
        <v>24</v>
      </c>
      <c r="F152" s="5" t="str">
        <f>VLOOKUP(B152,Lookup!$H$3:$I$8,2,FALSE)</f>
        <v>2980B9</v>
      </c>
      <c r="H152" s="5" t="str">
        <f t="shared" si="4"/>
        <v>surfaces~&amp;~interfaces:25:2980B9</v>
      </c>
      <c r="I152" s="5" t="str">
        <f t="shared" si="5"/>
        <v>surfaces~&amp;~interfaces:24:2980B9</v>
      </c>
      <c r="K152" s="5" t="str">
        <f>VLOOKUP(C152,Lookup!$B$3:$F$225,3,FALSE)&amp;"    "&amp;SUBSTITUTE(C152," ","~")&amp;"    "&amp;"#"&amp;F152</f>
        <v>2    surfaces~&amp;~interfaces    #2980B9</v>
      </c>
      <c r="L152" s="5" t="str">
        <f>VLOOKUP(C152,Lookup!$B$3:$F$225,5,FALSE)&amp;"    "&amp;SUBSTITUTE(C152," ","~")&amp;"    "&amp;"#"&amp;F152</f>
        <v>2    surfaces~&amp;~interfaces    #2980B9</v>
      </c>
    </row>
    <row r="153" spans="2:12">
      <c r="B153" s="1">
        <v>3</v>
      </c>
      <c r="C153" s="4" t="s">
        <v>210</v>
      </c>
      <c r="D153" s="5">
        <f>VLOOKUP(C153,Lookup!$B$3:$F$225,2,FALSE)</f>
        <v>24</v>
      </c>
      <c r="E153" s="14">
        <f>VLOOKUP(C153,Lookup!$B$3:$F$225,4,FALSE)</f>
        <v>26</v>
      </c>
      <c r="F153" s="5" t="str">
        <f>VLOOKUP(B153,Lookup!$H$3:$I$8,2,FALSE)</f>
        <v>2980B9</v>
      </c>
      <c r="H153" s="5" t="str">
        <f t="shared" si="4"/>
        <v>synthetic~biology:24:2980B9</v>
      </c>
      <c r="I153" s="5" t="str">
        <f t="shared" si="5"/>
        <v>synthetic~biology:26:2980B9</v>
      </c>
      <c r="K153" s="5" t="str">
        <f>VLOOKUP(C153,Lookup!$B$3:$F$225,3,FALSE)&amp;"    "&amp;SUBSTITUTE(C153," ","~")&amp;"    "&amp;"#"&amp;F153</f>
        <v>2    synthetic~biology    #2980B9</v>
      </c>
      <c r="L153" s="5" t="str">
        <f>VLOOKUP(C153,Lookup!$B$3:$F$225,5,FALSE)&amp;"    "&amp;SUBSTITUTE(C153," ","~")&amp;"    "&amp;"#"&amp;F153</f>
        <v>2    synthetic~biology    #2980B9</v>
      </c>
    </row>
    <row r="154" spans="2:12">
      <c r="B154" s="1">
        <v>3</v>
      </c>
      <c r="C154" s="4" t="s">
        <v>215</v>
      </c>
      <c r="D154" s="5">
        <f>VLOOKUP(C154,Lookup!$B$3:$F$225,2,FALSE)</f>
        <v>21</v>
      </c>
      <c r="E154" s="14">
        <f>VLOOKUP(C154,Lookup!$B$3:$F$225,4,FALSE)</f>
        <v>21</v>
      </c>
      <c r="F154" s="5" t="str">
        <f>VLOOKUP(B154,Lookup!$H$3:$I$8,2,FALSE)</f>
        <v>2980B9</v>
      </c>
      <c r="H154" s="5" t="str">
        <f t="shared" si="4"/>
        <v>underwater~engineering:21:2980B9</v>
      </c>
      <c r="I154" s="5" t="str">
        <f t="shared" si="5"/>
        <v>underwater~engineering:21:2980B9</v>
      </c>
      <c r="K154" s="5" t="str">
        <f>VLOOKUP(C154,Lookup!$B$3:$F$225,3,FALSE)&amp;"    "&amp;SUBSTITUTE(C154," ","~")&amp;"    "&amp;"#"&amp;F154</f>
        <v>1    underwater~engineering    #2980B9</v>
      </c>
      <c r="L154" s="5" t="str">
        <f>VLOOKUP(C154,Lookup!$B$3:$F$225,5,FALSE)&amp;"    "&amp;SUBSTITUTE(C154," ","~")&amp;"    "&amp;"#"&amp;F154</f>
        <v>1    underwater~engineering    #2980B9</v>
      </c>
    </row>
    <row r="155" spans="2:12" ht="15.75" thickBot="1">
      <c r="B155" s="3">
        <v>3</v>
      </c>
      <c r="C155" s="8" t="s">
        <v>222</v>
      </c>
      <c r="D155" s="8">
        <f>VLOOKUP(C155,Lookup!$B$3:$F$225,2,FALSE)</f>
        <v>22</v>
      </c>
      <c r="E155" s="19">
        <f>VLOOKUP(C155,Lookup!$B$3:$F$225,4,FALSE)</f>
        <v>23</v>
      </c>
      <c r="F155" s="8" t="str">
        <f>VLOOKUP(B155,Lookup!$H$3:$I$8,2,FALSE)</f>
        <v>2980B9</v>
      </c>
      <c r="H155" s="8" t="str">
        <f t="shared" si="4"/>
        <v>wind~power:22:2980B9</v>
      </c>
      <c r="I155" s="8" t="str">
        <f t="shared" si="5"/>
        <v>wind~power:23:2980B9</v>
      </c>
      <c r="K155" s="8" t="str">
        <f>VLOOKUP(C155,Lookup!$B$3:$F$225,3,FALSE)&amp;"    "&amp;SUBSTITUTE(C155," ","~")&amp;"    "&amp;"#"&amp;F155</f>
        <v>1    wind~power    #2980B9</v>
      </c>
      <c r="L155" s="8" t="str">
        <f>VLOOKUP(C155,Lookup!$B$3:$F$225,5,FALSE)&amp;"    "&amp;SUBSTITUTE(C155," ","~")&amp;"    "&amp;"#"&amp;F155</f>
        <v>2    wind~power    #2980B9</v>
      </c>
    </row>
    <row r="156" spans="2:12">
      <c r="B156" s="2">
        <v>4</v>
      </c>
      <c r="C156" s="5" t="s">
        <v>31</v>
      </c>
      <c r="D156" s="5">
        <f>VLOOKUP(C156,Lookup!$B$3:$F$225,2,FALSE)</f>
        <v>39</v>
      </c>
      <c r="E156" s="14">
        <f>VLOOKUP(C156,Lookup!$B$3:$F$225,4,FALSE)</f>
        <v>28</v>
      </c>
      <c r="F156" s="5" t="str">
        <f>VLOOKUP(B156,Lookup!$H$3:$I$8,2,FALSE)</f>
        <v>2ECC71</v>
      </c>
      <c r="H156" s="5" t="str">
        <f t="shared" si="4"/>
        <v>algebra~&amp;~geometry:39:2ECC71</v>
      </c>
      <c r="I156" s="5" t="str">
        <f t="shared" si="5"/>
        <v>algebra~&amp;~geometry:28:2ECC71</v>
      </c>
      <c r="K156" s="5" t="str">
        <f>VLOOKUP(C156,Lookup!$B$3:$F$225,3,FALSE)&amp;"    "&amp;SUBSTITUTE(C156," ","~")&amp;"    "&amp;"#"&amp;F156</f>
        <v>4    algebra~&amp;~geometry    #2ECC71</v>
      </c>
      <c r="L156" s="5" t="str">
        <f>VLOOKUP(C156,Lookup!$B$3:$F$225,5,FALSE)&amp;"    "&amp;SUBSTITUTE(C156," ","~")&amp;"    "&amp;"#"&amp;F156</f>
        <v>2    algebra~&amp;~geometry    #2ECC71</v>
      </c>
    </row>
    <row r="157" spans="2:12">
      <c r="B157" s="1">
        <v>4</v>
      </c>
      <c r="C157" s="4" t="s">
        <v>69</v>
      </c>
      <c r="D157" s="5">
        <f>VLOOKUP(C157,Lookup!$B$3:$F$225,2,FALSE)</f>
        <v>28</v>
      </c>
      <c r="E157" s="14">
        <f>VLOOKUP(C157,Lookup!$B$3:$F$225,4,FALSE)</f>
        <v>26</v>
      </c>
      <c r="F157" s="5" t="str">
        <f>VLOOKUP(B157,Lookup!$H$3:$I$8,2,FALSE)</f>
        <v>2ECC71</v>
      </c>
      <c r="H157" s="5" t="str">
        <f t="shared" si="4"/>
        <v>continuum~mechanics:28:2ECC71</v>
      </c>
      <c r="I157" s="5" t="str">
        <f t="shared" si="5"/>
        <v>continuum~mechanics:26:2ECC71</v>
      </c>
      <c r="K157" s="5" t="str">
        <f>VLOOKUP(C157,Lookup!$B$3:$F$225,3,FALSE)&amp;"    "&amp;SUBSTITUTE(C157," ","~")&amp;"    "&amp;"#"&amp;F157</f>
        <v>2    continuum~mechanics    #2ECC71</v>
      </c>
      <c r="L157" s="5" t="str">
        <f>VLOOKUP(C157,Lookup!$B$3:$F$225,5,FALSE)&amp;"    "&amp;SUBSTITUTE(C157," ","~")&amp;"    "&amp;"#"&amp;F157</f>
        <v>2    continuum~mechanics    #2ECC71</v>
      </c>
    </row>
    <row r="158" spans="2:12">
      <c r="B158" s="1">
        <v>4</v>
      </c>
      <c r="C158" s="4" t="s">
        <v>130</v>
      </c>
      <c r="D158" s="5">
        <f>VLOOKUP(C158,Lookup!$B$3:$F$225,2,FALSE)</f>
        <v>26</v>
      </c>
      <c r="E158" s="14">
        <f>VLOOKUP(C158,Lookup!$B$3:$F$225,4,FALSE)</f>
        <v>23</v>
      </c>
      <c r="F158" s="5" t="str">
        <f>VLOOKUP(B158,Lookup!$H$3:$I$8,2,FALSE)</f>
        <v>2ECC71</v>
      </c>
      <c r="H158" s="5" t="str">
        <f t="shared" si="4"/>
        <v>logic~&amp;~combinatorics:26:2ECC71</v>
      </c>
      <c r="I158" s="5" t="str">
        <f t="shared" si="5"/>
        <v>logic~&amp;~combinatorics:23:2ECC71</v>
      </c>
      <c r="K158" s="5" t="str">
        <f>VLOOKUP(C158,Lookup!$B$3:$F$225,3,FALSE)&amp;"    "&amp;SUBSTITUTE(C158," ","~")&amp;"    "&amp;"#"&amp;F158</f>
        <v>2    logic~&amp;~combinatorics    #2ECC71</v>
      </c>
      <c r="L158" s="5" t="str">
        <f>VLOOKUP(C158,Lookup!$B$3:$F$225,5,FALSE)&amp;"    "&amp;SUBSTITUTE(C158," ","~")&amp;"    "&amp;"#"&amp;F158</f>
        <v>1    logic~&amp;~combinatorics    #2ECC71</v>
      </c>
    </row>
    <row r="159" spans="2:12">
      <c r="B159" s="1">
        <v>4</v>
      </c>
      <c r="C159" s="4" t="s">
        <v>143</v>
      </c>
      <c r="D159" s="5">
        <f>VLOOKUP(C159,Lookup!$B$3:$F$225,2,FALSE)</f>
        <v>32</v>
      </c>
      <c r="E159" s="14">
        <f>VLOOKUP(C159,Lookup!$B$3:$F$225,4,FALSE)</f>
        <v>26</v>
      </c>
      <c r="F159" s="5" t="str">
        <f>VLOOKUP(B159,Lookup!$H$3:$I$8,2,FALSE)</f>
        <v>2ECC71</v>
      </c>
      <c r="H159" s="5" t="str">
        <f t="shared" si="4"/>
        <v>mathematical~analysis:32:2ECC71</v>
      </c>
      <c r="I159" s="5" t="str">
        <f t="shared" si="5"/>
        <v>mathematical~analysis:26:2ECC71</v>
      </c>
      <c r="K159" s="5" t="str">
        <f>VLOOKUP(C159,Lookup!$B$3:$F$225,3,FALSE)&amp;"    "&amp;SUBSTITUTE(C159," ","~")&amp;"    "&amp;"#"&amp;F159</f>
        <v>3    mathematical~analysis    #2ECC71</v>
      </c>
      <c r="L159" s="5" t="str">
        <f>VLOOKUP(C159,Lookup!$B$3:$F$225,5,FALSE)&amp;"    "&amp;SUBSTITUTE(C159," ","~")&amp;"    "&amp;"#"&amp;F159</f>
        <v>2    mathematical~analysis    #2ECC71</v>
      </c>
    </row>
    <row r="160" spans="2:12">
      <c r="B160" s="1">
        <v>4</v>
      </c>
      <c r="C160" s="4" t="s">
        <v>144</v>
      </c>
      <c r="D160" s="5">
        <f>VLOOKUP(C160,Lookup!$B$3:$F$225,2,FALSE)</f>
        <v>23</v>
      </c>
      <c r="E160" s="14">
        <f>VLOOKUP(C160,Lookup!$B$3:$F$225,4,FALSE)</f>
        <v>24</v>
      </c>
      <c r="F160" s="5" t="str">
        <f>VLOOKUP(B160,Lookup!$H$3:$I$8,2,FALSE)</f>
        <v>2ECC71</v>
      </c>
      <c r="H160" s="5" t="str">
        <f t="shared" si="4"/>
        <v>mathematical~aspects~of~or:23:2ECC71</v>
      </c>
      <c r="I160" s="5" t="str">
        <f t="shared" si="5"/>
        <v>mathematical~aspects~of~or:24:2ECC71</v>
      </c>
      <c r="K160" s="5" t="str">
        <f>VLOOKUP(C160,Lookup!$B$3:$F$225,3,FALSE)&amp;"    "&amp;SUBSTITUTE(C160," ","~")&amp;"    "&amp;"#"&amp;F160</f>
        <v>2    mathematical~aspects~of~or    #2ECC71</v>
      </c>
      <c r="L160" s="5" t="str">
        <f>VLOOKUP(C160,Lookup!$B$3:$F$225,5,FALSE)&amp;"    "&amp;SUBSTITUTE(C160," ","~")&amp;"    "&amp;"#"&amp;F160</f>
        <v>2    mathematical~aspects~of~or    #2ECC71</v>
      </c>
    </row>
    <row r="161" spans="2:12">
      <c r="B161" s="1">
        <v>4</v>
      </c>
      <c r="C161" s="4" t="s">
        <v>145</v>
      </c>
      <c r="D161" s="5">
        <f>VLOOKUP(C161,Lookup!$B$3:$F$225,2,FALSE)</f>
        <v>25</v>
      </c>
      <c r="E161" s="14">
        <f>VLOOKUP(C161,Lookup!$B$3:$F$225,4,FALSE)</f>
        <v>23</v>
      </c>
      <c r="F161" s="5" t="str">
        <f>VLOOKUP(B161,Lookup!$H$3:$I$8,2,FALSE)</f>
        <v>2ECC71</v>
      </c>
      <c r="H161" s="5" t="str">
        <f t="shared" si="4"/>
        <v>mathematical~physics:25:2ECC71</v>
      </c>
      <c r="I161" s="5" t="str">
        <f t="shared" si="5"/>
        <v>mathematical~physics:23:2ECC71</v>
      </c>
      <c r="K161" s="5" t="str">
        <f>VLOOKUP(C161,Lookup!$B$3:$F$225,3,FALSE)&amp;"    "&amp;SUBSTITUTE(C161," ","~")&amp;"    "&amp;"#"&amp;F161</f>
        <v>2    mathematical~physics    #2ECC71</v>
      </c>
      <c r="L161" s="5" t="str">
        <f>VLOOKUP(C161,Lookup!$B$3:$F$225,5,FALSE)&amp;"    "&amp;SUBSTITUTE(C161," ","~")&amp;"    "&amp;"#"&amp;F161</f>
        <v>2    mathematical~physics    #2ECC71</v>
      </c>
    </row>
    <row r="162" spans="2:12">
      <c r="B162" s="1">
        <v>4</v>
      </c>
      <c r="C162" s="4" t="s">
        <v>149</v>
      </c>
      <c r="D162" s="5">
        <f>VLOOKUP(C162,Lookup!$B$3:$F$225,2,FALSE)</f>
        <v>20</v>
      </c>
      <c r="E162" s="14">
        <f>VLOOKUP(C162,Lookup!$B$3:$F$225,4,FALSE)</f>
        <v>20</v>
      </c>
      <c r="F162" s="5" t="str">
        <f>VLOOKUP(B162,Lookup!$H$3:$I$8,2,FALSE)</f>
        <v>2ECC71</v>
      </c>
      <c r="H162" s="5" t="str">
        <f t="shared" si="4"/>
        <v>microeconomic~theory:20:2ECC71</v>
      </c>
      <c r="I162" s="5" t="str">
        <f t="shared" si="5"/>
        <v>microeconomic~theory:20:2ECC71</v>
      </c>
      <c r="K162" s="5" t="str">
        <f>VLOOKUP(C162,Lookup!$B$3:$F$225,3,FALSE)&amp;"    "&amp;SUBSTITUTE(C162," ","~")&amp;"    "&amp;"#"&amp;F162</f>
        <v>1    microeconomic~theory    #2ECC71</v>
      </c>
      <c r="L162" s="5" t="str">
        <f>VLOOKUP(C162,Lookup!$B$3:$F$225,5,FALSE)&amp;"    "&amp;SUBSTITUTE(C162," ","~")&amp;"    "&amp;"#"&amp;F162</f>
        <v>1    microeconomic~theory    #2ECC71</v>
      </c>
    </row>
    <row r="163" spans="2:12">
      <c r="B163" s="1">
        <v>4</v>
      </c>
      <c r="C163" s="4" t="s">
        <v>160</v>
      </c>
      <c r="D163" s="5">
        <f>VLOOKUP(C163,Lookup!$B$3:$F$225,2,FALSE)</f>
        <v>29</v>
      </c>
      <c r="E163" s="14">
        <f>VLOOKUP(C163,Lookup!$B$3:$F$225,4,FALSE)</f>
        <v>29</v>
      </c>
      <c r="F163" s="5" t="str">
        <f>VLOOKUP(B163,Lookup!$H$3:$I$8,2,FALSE)</f>
        <v>2ECC71</v>
      </c>
      <c r="H163" s="5" t="str">
        <f t="shared" si="4"/>
        <v>non-linear~systems~mathematics:29:2ECC71</v>
      </c>
      <c r="I163" s="5" t="str">
        <f t="shared" si="5"/>
        <v>non-linear~systems~mathematics:29:2ECC71</v>
      </c>
      <c r="K163" s="5" t="str">
        <f>VLOOKUP(C163,Lookup!$B$3:$F$225,3,FALSE)&amp;"    "&amp;SUBSTITUTE(C163," ","~")&amp;"    "&amp;"#"&amp;F163</f>
        <v>3    non-linear~systems~mathematics    #2ECC71</v>
      </c>
      <c r="L163" s="5" t="str">
        <f>VLOOKUP(C163,Lookup!$B$3:$F$225,5,FALSE)&amp;"    "&amp;SUBSTITUTE(C163," ","~")&amp;"    "&amp;"#"&amp;F163</f>
        <v>3    non-linear~systems~mathematics    #2ECC71</v>
      </c>
    </row>
    <row r="164" spans="2:12">
      <c r="B164" s="1">
        <v>4</v>
      </c>
      <c r="C164" s="4" t="s">
        <v>161</v>
      </c>
      <c r="D164" s="5">
        <f>VLOOKUP(C164,Lookup!$B$3:$F$225,2,FALSE)</f>
        <v>30</v>
      </c>
      <c r="E164" s="14">
        <f>VLOOKUP(C164,Lookup!$B$3:$F$225,4,FALSE)</f>
        <v>28</v>
      </c>
      <c r="F164" s="5" t="str">
        <f>VLOOKUP(B164,Lookup!$H$3:$I$8,2,FALSE)</f>
        <v>2ECC71</v>
      </c>
      <c r="H164" s="5" t="str">
        <f t="shared" si="4"/>
        <v>numerical~analysis:30:2ECC71</v>
      </c>
      <c r="I164" s="5" t="str">
        <f t="shared" si="5"/>
        <v>numerical~analysis:28:2ECC71</v>
      </c>
      <c r="K164" s="5" t="str">
        <f>VLOOKUP(C164,Lookup!$B$3:$F$225,3,FALSE)&amp;"    "&amp;SUBSTITUTE(C164," ","~")&amp;"    "&amp;"#"&amp;F164</f>
        <v>3    numerical~analysis    #2ECC71</v>
      </c>
      <c r="L164" s="5" t="str">
        <f>VLOOKUP(C164,Lookup!$B$3:$F$225,5,FALSE)&amp;"    "&amp;SUBSTITUTE(C164," ","~")&amp;"    "&amp;"#"&amp;F164</f>
        <v>2    numerical~analysis    #2ECC71</v>
      </c>
    </row>
    <row r="165" spans="2:12" ht="15.75" thickBot="1">
      <c r="B165" s="3">
        <v>4</v>
      </c>
      <c r="C165" s="8" t="s">
        <v>204</v>
      </c>
      <c r="D165" s="8">
        <f>VLOOKUP(C165,Lookup!$B$3:$F$225,2,FALSE)</f>
        <v>38</v>
      </c>
      <c r="E165" s="19">
        <f>VLOOKUP(C165,Lookup!$B$3:$F$225,4,FALSE)</f>
        <v>43</v>
      </c>
      <c r="F165" s="8" t="str">
        <f>VLOOKUP(B165,Lookup!$H$3:$I$8,2,FALSE)</f>
        <v>2ECC71</v>
      </c>
      <c r="H165" s="8" t="str">
        <f t="shared" si="4"/>
        <v>statistics~&amp;~appl.~probability:38:2ECC71</v>
      </c>
      <c r="I165" s="8" t="str">
        <f t="shared" si="5"/>
        <v>statistics~&amp;~appl.~probability:43:2ECC71</v>
      </c>
      <c r="K165" s="8" t="str">
        <f>VLOOKUP(C165,Lookup!$B$3:$F$225,3,FALSE)&amp;"    "&amp;SUBSTITUTE(C165," ","~")&amp;"    "&amp;"#"&amp;F165</f>
        <v>4    statistics~&amp;~appl.~probability    #2ECC71</v>
      </c>
      <c r="L165" s="8" t="str">
        <f>VLOOKUP(C165,Lookup!$B$3:$F$225,5,FALSE)&amp;"    "&amp;SUBSTITUTE(C165," ","~")&amp;"    "&amp;"#"&amp;F165</f>
        <v>5    statistics~&amp;~appl.~probability    #2ECC71</v>
      </c>
    </row>
    <row r="166" spans="2:12">
      <c r="B166" s="2">
        <v>5</v>
      </c>
      <c r="C166" s="5" t="s">
        <v>33</v>
      </c>
      <c r="D166" s="5">
        <f>VLOOKUP(C166,Lookup!$B$3:$F$225,2,FALSE)</f>
        <v>20</v>
      </c>
      <c r="E166" s="14">
        <f>VLOOKUP(C166,Lookup!$B$3:$F$225,4,FALSE)</f>
        <v>20</v>
      </c>
      <c r="F166" s="5" t="str">
        <f>VLOOKUP(B166,Lookup!$H$3:$I$8,2,FALSE)</f>
        <v>F1C40F</v>
      </c>
      <c r="H166" s="5" t="str">
        <f t="shared" si="4"/>
        <v>animal~organisms:20:F1C40F</v>
      </c>
      <c r="I166" s="5" t="str">
        <f t="shared" si="5"/>
        <v>animal~organisms:20:F1C40F</v>
      </c>
      <c r="K166" s="5" t="str">
        <f>VLOOKUP(C166,Lookup!$B$3:$F$225,3,FALSE)&amp;"    "&amp;SUBSTITUTE(C166," ","~")&amp;"    "&amp;"#"&amp;F166</f>
        <v>1    animal~organisms    #F1C40F</v>
      </c>
      <c r="L166" s="5" t="str">
        <f>VLOOKUP(C166,Lookup!$B$3:$F$225,5,FALSE)&amp;"    "&amp;SUBSTITUTE(C166," ","~")&amp;"    "&amp;"#"&amp;F166</f>
        <v>1    animal~organisms    #F1C40F</v>
      </c>
    </row>
    <row r="167" spans="2:12">
      <c r="B167" s="1">
        <v>5</v>
      </c>
      <c r="C167" s="4" t="s">
        <v>45</v>
      </c>
      <c r="D167" s="5">
        <f>VLOOKUP(C167,Lookup!$B$3:$F$225,2,FALSE)</f>
        <v>25</v>
      </c>
      <c r="E167" s="14">
        <f>VLOOKUP(C167,Lookup!$B$3:$F$225,4,FALSE)</f>
        <v>28</v>
      </c>
      <c r="F167" s="5" t="str">
        <f>VLOOKUP(B167,Lookup!$H$3:$I$8,2,FALSE)</f>
        <v>F1C40F</v>
      </c>
      <c r="H167" s="5" t="str">
        <f t="shared" si="4"/>
        <v>building~ops~&amp;~management:25:F1C40F</v>
      </c>
      <c r="I167" s="5" t="str">
        <f t="shared" si="5"/>
        <v>building~ops~&amp;~management:28:F1C40F</v>
      </c>
      <c r="K167" s="5" t="str">
        <f>VLOOKUP(C167,Lookup!$B$3:$F$225,3,FALSE)&amp;"    "&amp;SUBSTITUTE(C167," ","~")&amp;"    "&amp;"#"&amp;F167</f>
        <v>2    building~ops~&amp;~management    #F1C40F</v>
      </c>
      <c r="L167" s="5" t="str">
        <f>VLOOKUP(C167,Lookup!$B$3:$F$225,5,FALSE)&amp;"    "&amp;SUBSTITUTE(C167," ","~")&amp;"    "&amp;"#"&amp;F167</f>
        <v>2    building~ops~&amp;~management    #F1C40F</v>
      </c>
    </row>
    <row r="168" spans="2:12">
      <c r="B168" s="1">
        <v>5</v>
      </c>
      <c r="C168" s="4" t="s">
        <v>51</v>
      </c>
      <c r="D168" s="5">
        <f>VLOOKUP(C168,Lookup!$B$3:$F$225,2,FALSE)</f>
        <v>24</v>
      </c>
      <c r="E168" s="14">
        <f>VLOOKUP(C168,Lookup!$B$3:$F$225,4,FALSE)</f>
        <v>22</v>
      </c>
      <c r="F168" s="5" t="str">
        <f>VLOOKUP(B168,Lookup!$H$3:$I$8,2,FALSE)</f>
        <v>F1C40F</v>
      </c>
      <c r="H168" s="5" t="str">
        <f t="shared" si="4"/>
        <v>civil~engineering~materials:24:F1C40F</v>
      </c>
      <c r="I168" s="5" t="str">
        <f t="shared" si="5"/>
        <v>civil~engineering~materials:22:F1C40F</v>
      </c>
      <c r="K168" s="5" t="str">
        <f>VLOOKUP(C168,Lookup!$B$3:$F$225,3,FALSE)&amp;"    "&amp;SUBSTITUTE(C168," ","~")&amp;"    "&amp;"#"&amp;F168</f>
        <v>2    civil~engineering~materials    #F1C40F</v>
      </c>
      <c r="L168" s="5" t="str">
        <f>VLOOKUP(C168,Lookup!$B$3:$F$225,5,FALSE)&amp;"    "&amp;SUBSTITUTE(C168," ","~")&amp;"    "&amp;"#"&amp;F168</f>
        <v>1    civil~engineering~materials    #F1C40F</v>
      </c>
    </row>
    <row r="169" spans="2:12">
      <c r="B169" s="1">
        <v>5</v>
      </c>
      <c r="C169" s="4" t="s">
        <v>52</v>
      </c>
      <c r="D169" s="5">
        <f>VLOOKUP(C169,Lookup!$B$3:$F$225,2,FALSE)</f>
        <v>20</v>
      </c>
      <c r="E169" s="14">
        <f>VLOOKUP(C169,Lookup!$B$3:$F$225,4,FALSE)</f>
        <v>20</v>
      </c>
      <c r="F169" s="5" t="str">
        <f>VLOOKUP(B169,Lookup!$H$3:$I$8,2,FALSE)</f>
        <v>F1C40F</v>
      </c>
      <c r="H169" s="5" t="str">
        <f t="shared" si="4"/>
        <v>climate~&amp;~climate~change:20:F1C40F</v>
      </c>
      <c r="I169" s="5" t="str">
        <f t="shared" si="5"/>
        <v>climate~&amp;~climate~change:20:F1C40F</v>
      </c>
      <c r="K169" s="5" t="str">
        <f>VLOOKUP(C169,Lookup!$B$3:$F$225,3,FALSE)&amp;"    "&amp;SUBSTITUTE(C169," ","~")&amp;"    "&amp;"#"&amp;F169</f>
        <v>1    climate~&amp;~climate~change    #F1C40F</v>
      </c>
      <c r="L169" s="5" t="str">
        <f>VLOOKUP(C169,Lookup!$B$3:$F$225,5,FALSE)&amp;"    "&amp;SUBSTITUTE(C169," ","~")&amp;"    "&amp;"#"&amp;F169</f>
        <v>1    climate~&amp;~climate~change    #F1C40F</v>
      </c>
    </row>
    <row r="170" spans="2:12">
      <c r="B170" s="1">
        <v>5</v>
      </c>
      <c r="C170" s="4" t="s">
        <v>55</v>
      </c>
      <c r="D170" s="5">
        <f>VLOOKUP(C170,Lookup!$B$3:$F$225,2,FALSE)</f>
        <v>24</v>
      </c>
      <c r="E170" s="14">
        <f>VLOOKUP(C170,Lookup!$B$3:$F$225,4,FALSE)</f>
        <v>23</v>
      </c>
      <c r="F170" s="5" t="str">
        <f>VLOOKUP(B170,Lookup!$H$3:$I$8,2,FALSE)</f>
        <v>F1C40F</v>
      </c>
      <c r="H170" s="5" t="str">
        <f t="shared" si="4"/>
        <v>coastal~&amp;~waterway~engineering:24:F1C40F</v>
      </c>
      <c r="I170" s="5" t="str">
        <f t="shared" si="5"/>
        <v>coastal~&amp;~waterway~engineering:23:F1C40F</v>
      </c>
      <c r="K170" s="5" t="str">
        <f>VLOOKUP(C170,Lookup!$B$3:$F$225,3,FALSE)&amp;"    "&amp;SUBSTITUTE(C170," ","~")&amp;"    "&amp;"#"&amp;F170</f>
        <v>2    coastal~&amp;~waterway~engineering    #F1C40F</v>
      </c>
      <c r="L170" s="5" t="str">
        <f>VLOOKUP(C170,Lookup!$B$3:$F$225,5,FALSE)&amp;"    "&amp;SUBSTITUTE(C170," ","~")&amp;"    "&amp;"#"&amp;F170</f>
        <v>1    coastal~&amp;~waterway~engineering    #F1C40F</v>
      </c>
    </row>
    <row r="171" spans="2:12">
      <c r="B171" s="1">
        <v>5</v>
      </c>
      <c r="C171" s="4" t="s">
        <v>60</v>
      </c>
      <c r="D171" s="5">
        <f>VLOOKUP(C171,Lookup!$B$3:$F$225,2,FALSE)</f>
        <v>25</v>
      </c>
      <c r="E171" s="14">
        <f>VLOOKUP(C171,Lookup!$B$3:$F$225,4,FALSE)</f>
        <v>29</v>
      </c>
      <c r="F171" s="5" t="str">
        <f>VLOOKUP(B171,Lookup!$H$3:$I$8,2,FALSE)</f>
        <v>F1C40F</v>
      </c>
      <c r="H171" s="5" t="str">
        <f t="shared" si="4"/>
        <v>complexity~science:25:F1C40F</v>
      </c>
      <c r="I171" s="5" t="str">
        <f t="shared" si="5"/>
        <v>complexity~science:29:F1C40F</v>
      </c>
      <c r="K171" s="5" t="str">
        <f>VLOOKUP(C171,Lookup!$B$3:$F$225,3,FALSE)&amp;"    "&amp;SUBSTITUTE(C171," ","~")&amp;"    "&amp;"#"&amp;F171</f>
        <v>2    complexity~science    #F1C40F</v>
      </c>
      <c r="L171" s="5" t="str">
        <f>VLOOKUP(C171,Lookup!$B$3:$F$225,5,FALSE)&amp;"    "&amp;SUBSTITUTE(C171," ","~")&amp;"    "&amp;"#"&amp;F171</f>
        <v>3    complexity~science    #F1C40F</v>
      </c>
    </row>
    <row r="172" spans="2:12">
      <c r="B172" s="1">
        <v>5</v>
      </c>
      <c r="C172" s="4" t="s">
        <v>68</v>
      </c>
      <c r="D172" s="5">
        <f>VLOOKUP(C172,Lookup!$B$3:$F$225,2,FALSE)</f>
        <v>22</v>
      </c>
      <c r="E172" s="14">
        <f>VLOOKUP(C172,Lookup!$B$3:$F$225,4,FALSE)</f>
        <v>23</v>
      </c>
      <c r="F172" s="5" t="str">
        <f>VLOOKUP(B172,Lookup!$H$3:$I$8,2,FALSE)</f>
        <v>F1C40F</v>
      </c>
      <c r="H172" s="5" t="str">
        <f t="shared" si="4"/>
        <v>construction~ops~&amp;~management:22:F1C40F</v>
      </c>
      <c r="I172" s="5" t="str">
        <f t="shared" si="5"/>
        <v>construction~ops~&amp;~management:23:F1C40F</v>
      </c>
      <c r="K172" s="5" t="str">
        <f>VLOOKUP(C172,Lookup!$B$3:$F$225,3,FALSE)&amp;"    "&amp;SUBSTITUTE(C172," ","~")&amp;"    "&amp;"#"&amp;F172</f>
        <v>1    construction~ops~&amp;~management    #F1C40F</v>
      </c>
      <c r="L172" s="5" t="str">
        <f>VLOOKUP(C172,Lookup!$B$3:$F$225,5,FALSE)&amp;"    "&amp;SUBSTITUTE(C172," ","~")&amp;"    "&amp;"#"&amp;F172</f>
        <v>1    construction~ops~&amp;~management    #F1C40F</v>
      </c>
    </row>
    <row r="173" spans="2:12">
      <c r="B173" s="1">
        <v>5</v>
      </c>
      <c r="C173" s="4" t="s">
        <v>85</v>
      </c>
      <c r="D173" s="5">
        <f>VLOOKUP(C173,Lookup!$B$3:$F$225,2,FALSE)</f>
        <v>20</v>
      </c>
      <c r="E173" s="14">
        <f>VLOOKUP(C173,Lookup!$B$3:$F$225,4,FALSE)</f>
        <v>20</v>
      </c>
      <c r="F173" s="5" t="str">
        <f>VLOOKUP(B173,Lookup!$H$3:$I$8,2,FALSE)</f>
        <v>F1C40F</v>
      </c>
      <c r="H173" s="5" t="str">
        <f t="shared" si="4"/>
        <v>earth~&amp;~environmental:20:F1C40F</v>
      </c>
      <c r="I173" s="5" t="str">
        <f t="shared" si="5"/>
        <v>earth~&amp;~environmental:20:F1C40F</v>
      </c>
      <c r="K173" s="5" t="str">
        <f>VLOOKUP(C173,Lookup!$B$3:$F$225,3,FALSE)&amp;"    "&amp;SUBSTITUTE(C173," ","~")&amp;"    "&amp;"#"&amp;F173</f>
        <v>1    earth~&amp;~environmental    #F1C40F</v>
      </c>
      <c r="L173" s="5" t="str">
        <f>VLOOKUP(C173,Lookup!$B$3:$F$225,5,FALSE)&amp;"    "&amp;SUBSTITUTE(C173," ","~")&amp;"    "&amp;"#"&amp;F173</f>
        <v>1    earth~&amp;~environmental    #F1C40F</v>
      </c>
    </row>
    <row r="174" spans="2:12">
      <c r="B174" s="1">
        <v>5</v>
      </c>
      <c r="C174" s="4" t="s">
        <v>87</v>
      </c>
      <c r="D174" s="5">
        <f>VLOOKUP(C174,Lookup!$B$3:$F$225,2,FALSE)</f>
        <v>20</v>
      </c>
      <c r="E174" s="14">
        <f>VLOOKUP(C174,Lookup!$B$3:$F$225,4,FALSE)</f>
        <v>21</v>
      </c>
      <c r="F174" s="5" t="str">
        <f>VLOOKUP(B174,Lookup!$H$3:$I$8,2,FALSE)</f>
        <v>F1C40F</v>
      </c>
      <c r="H174" s="5" t="str">
        <f t="shared" si="4"/>
        <v>economics:20:F1C40F</v>
      </c>
      <c r="I174" s="5" t="str">
        <f t="shared" si="5"/>
        <v>economics:21:F1C40F</v>
      </c>
      <c r="K174" s="5" t="str">
        <f>VLOOKUP(C174,Lookup!$B$3:$F$225,3,FALSE)&amp;"    "&amp;SUBSTITUTE(C174," ","~")&amp;"    "&amp;"#"&amp;F174</f>
        <v>1    economics    #F1C40F</v>
      </c>
      <c r="L174" s="5" t="str">
        <f>VLOOKUP(C174,Lookup!$B$3:$F$225,5,FALSE)&amp;"    "&amp;SUBSTITUTE(C174," ","~")&amp;"    "&amp;"#"&amp;F174</f>
        <v>1    economics    #F1C40F</v>
      </c>
    </row>
    <row r="175" spans="2:12">
      <c r="B175" s="1">
        <v>5</v>
      </c>
      <c r="C175" s="4" t="s">
        <v>88</v>
      </c>
      <c r="D175" s="5">
        <f>VLOOKUP(C175,Lookup!$B$3:$F$225,2,FALSE)</f>
        <v>20</v>
      </c>
      <c r="E175" s="14">
        <f>VLOOKUP(C175,Lookup!$B$3:$F$225,4,FALSE)</f>
        <v>20</v>
      </c>
      <c r="F175" s="5" t="str">
        <f>VLOOKUP(B175,Lookup!$H$3:$I$8,2,FALSE)</f>
        <v>F1C40F</v>
      </c>
      <c r="H175" s="5" t="str">
        <f t="shared" si="4"/>
        <v>education:20:F1C40F</v>
      </c>
      <c r="I175" s="5" t="str">
        <f t="shared" si="5"/>
        <v>education:20:F1C40F</v>
      </c>
      <c r="K175" s="5" t="str">
        <f>VLOOKUP(C175,Lookup!$B$3:$F$225,3,FALSE)&amp;"    "&amp;SUBSTITUTE(C175," ","~")&amp;"    "&amp;"#"&amp;F175</f>
        <v>1    education    #F1C40F</v>
      </c>
      <c r="L175" s="5" t="str">
        <f>VLOOKUP(C175,Lookup!$B$3:$F$225,5,FALSE)&amp;"    "&amp;SUBSTITUTE(C175," ","~")&amp;"    "&amp;"#"&amp;F175</f>
        <v>1    education    #F1C40F</v>
      </c>
    </row>
    <row r="176" spans="2:12">
      <c r="B176" s="1">
        <v>5</v>
      </c>
      <c r="C176" s="4" t="s">
        <v>95</v>
      </c>
      <c r="D176" s="5">
        <f>VLOOKUP(C176,Lookup!$B$3:$F$225,2,FALSE)</f>
        <v>31</v>
      </c>
      <c r="E176" s="14">
        <f>VLOOKUP(C176,Lookup!$B$3:$F$225,4,FALSE)</f>
        <v>29</v>
      </c>
      <c r="F176" s="5" t="str">
        <f>VLOOKUP(B176,Lookup!$H$3:$I$8,2,FALSE)</f>
        <v>F1C40F</v>
      </c>
      <c r="H176" s="5" t="str">
        <f t="shared" si="4"/>
        <v>energy~-~nuclear:31:F1C40F</v>
      </c>
      <c r="I176" s="5" t="str">
        <f t="shared" si="5"/>
        <v>energy~-~nuclear:29:F1C40F</v>
      </c>
      <c r="K176" s="5" t="str">
        <f>VLOOKUP(C176,Lookup!$B$3:$F$225,3,FALSE)&amp;"    "&amp;SUBSTITUTE(C176," ","~")&amp;"    "&amp;"#"&amp;F176</f>
        <v>3    energy~-~nuclear    #F1C40F</v>
      </c>
      <c r="L176" s="5" t="str">
        <f>VLOOKUP(C176,Lookup!$B$3:$F$225,5,FALSE)&amp;"    "&amp;SUBSTITUTE(C176," ","~")&amp;"    "&amp;"#"&amp;F176</f>
        <v>3    energy~-~nuclear    #F1C40F</v>
      </c>
    </row>
    <row r="177" spans="2:12">
      <c r="B177" s="1">
        <v>5</v>
      </c>
      <c r="C177" s="4" t="s">
        <v>96</v>
      </c>
      <c r="D177" s="5">
        <f>VLOOKUP(C177,Lookup!$B$3:$F$225,2,FALSE)</f>
        <v>35</v>
      </c>
      <c r="E177" s="14">
        <f>VLOOKUP(C177,Lookup!$B$3:$F$225,4,FALSE)</f>
        <v>37</v>
      </c>
      <c r="F177" s="5" t="str">
        <f>VLOOKUP(B177,Lookup!$H$3:$I$8,2,FALSE)</f>
        <v>F1C40F</v>
      </c>
      <c r="H177" s="5" t="str">
        <f t="shared" si="4"/>
        <v>energy~efficiency:35:F1C40F</v>
      </c>
      <c r="I177" s="5" t="str">
        <f t="shared" si="5"/>
        <v>energy~efficiency:37:F1C40F</v>
      </c>
      <c r="K177" s="5" t="str">
        <f>VLOOKUP(C177,Lookup!$B$3:$F$225,3,FALSE)&amp;"    "&amp;SUBSTITUTE(C177," ","~")&amp;"    "&amp;"#"&amp;F177</f>
        <v>4    energy~efficiency    #F1C40F</v>
      </c>
      <c r="L177" s="5" t="str">
        <f>VLOOKUP(C177,Lookup!$B$3:$F$225,5,FALSE)&amp;"    "&amp;SUBSTITUTE(C177," ","~")&amp;"    "&amp;"#"&amp;F177</f>
        <v>4    energy~efficiency    #F1C40F</v>
      </c>
    </row>
    <row r="178" spans="2:12">
      <c r="B178" s="1">
        <v>5</v>
      </c>
      <c r="C178" s="4" t="s">
        <v>99</v>
      </c>
      <c r="D178" s="5">
        <f>VLOOKUP(C178,Lookup!$B$3:$F$225,2,FALSE)</f>
        <v>20</v>
      </c>
      <c r="E178" s="14">
        <f>VLOOKUP(C178,Lookup!$B$3:$F$225,4,FALSE)</f>
        <v>20</v>
      </c>
      <c r="F178" s="5" t="str">
        <f>VLOOKUP(B178,Lookup!$H$3:$I$8,2,FALSE)</f>
        <v>F1C40F</v>
      </c>
      <c r="H178" s="5" t="str">
        <f t="shared" si="4"/>
        <v>environment~&amp;~health:20:F1C40F</v>
      </c>
      <c r="I178" s="5" t="str">
        <f t="shared" si="5"/>
        <v>environment~&amp;~health:20:F1C40F</v>
      </c>
      <c r="K178" s="5" t="str">
        <f>VLOOKUP(C178,Lookup!$B$3:$F$225,3,FALSE)&amp;"    "&amp;SUBSTITUTE(C178," ","~")&amp;"    "&amp;"#"&amp;F178</f>
        <v>1    environment~&amp;~health    #F1C40F</v>
      </c>
      <c r="L178" s="5" t="str">
        <f>VLOOKUP(C178,Lookup!$B$3:$F$225,5,FALSE)&amp;"    "&amp;SUBSTITUTE(C178," ","~")&amp;"    "&amp;"#"&amp;F178</f>
        <v>1    environment~&amp;~health    #F1C40F</v>
      </c>
    </row>
    <row r="179" spans="2:12">
      <c r="B179" s="1">
        <v>5</v>
      </c>
      <c r="C179" s="4" t="s">
        <v>100</v>
      </c>
      <c r="D179" s="5">
        <f>VLOOKUP(C179,Lookup!$B$3:$F$225,2,FALSE)</f>
        <v>20</v>
      </c>
      <c r="E179" s="14">
        <f>VLOOKUP(C179,Lookup!$B$3:$F$225,4,FALSE)</f>
        <v>20</v>
      </c>
      <c r="F179" s="5" t="str">
        <f>VLOOKUP(B179,Lookup!$H$3:$I$8,2,FALSE)</f>
        <v>F1C40F</v>
      </c>
      <c r="H179" s="5" t="str">
        <f t="shared" si="4"/>
        <v>environmental~economics:20:F1C40F</v>
      </c>
      <c r="I179" s="5" t="str">
        <f t="shared" si="5"/>
        <v>environmental~economics:20:F1C40F</v>
      </c>
      <c r="K179" s="5" t="str">
        <f>VLOOKUP(C179,Lookup!$B$3:$F$225,3,FALSE)&amp;"    "&amp;SUBSTITUTE(C179," ","~")&amp;"    "&amp;"#"&amp;F179</f>
        <v>1    environmental~economics    #F1C40F</v>
      </c>
      <c r="L179" s="5" t="str">
        <f>VLOOKUP(C179,Lookup!$B$3:$F$225,5,FALSE)&amp;"    "&amp;SUBSTITUTE(C179," ","~")&amp;"    "&amp;"#"&amp;F179</f>
        <v>1    environmental~economics    #F1C40F</v>
      </c>
    </row>
    <row r="180" spans="2:12">
      <c r="B180" s="1">
        <v>5</v>
      </c>
      <c r="C180" s="4" t="s">
        <v>101</v>
      </c>
      <c r="D180" s="5">
        <f>VLOOKUP(C180,Lookup!$B$3:$F$225,2,FALSE)</f>
        <v>20</v>
      </c>
      <c r="E180" s="14">
        <f>VLOOKUP(C180,Lookup!$B$3:$F$225,4,FALSE)</f>
        <v>20</v>
      </c>
      <c r="F180" s="5" t="str">
        <f>VLOOKUP(B180,Lookup!$H$3:$I$8,2,FALSE)</f>
        <v>F1C40F</v>
      </c>
      <c r="H180" s="5" t="str">
        <f t="shared" si="4"/>
        <v>environmental~planning:20:F1C40F</v>
      </c>
      <c r="I180" s="5" t="str">
        <f t="shared" si="5"/>
        <v>environmental~planning:20:F1C40F</v>
      </c>
      <c r="K180" s="5" t="str">
        <f>VLOOKUP(C180,Lookup!$B$3:$F$225,3,FALSE)&amp;"    "&amp;SUBSTITUTE(C180," ","~")&amp;"    "&amp;"#"&amp;F180</f>
        <v>1    environmental~planning    #F1C40F</v>
      </c>
      <c r="L180" s="5" t="str">
        <f>VLOOKUP(C180,Lookup!$B$3:$F$225,5,FALSE)&amp;"    "&amp;SUBSTITUTE(C180," ","~")&amp;"    "&amp;"#"&amp;F180</f>
        <v>1    environmental~planning    #F1C40F</v>
      </c>
    </row>
    <row r="181" spans="2:12">
      <c r="B181" s="1">
        <v>5</v>
      </c>
      <c r="C181" s="4" t="s">
        <v>110</v>
      </c>
      <c r="D181" s="5">
        <f>VLOOKUP(C181,Lookup!$B$3:$F$225,2,FALSE)</f>
        <v>20</v>
      </c>
      <c r="E181" s="14">
        <f>VLOOKUP(C181,Lookup!$B$3:$F$225,4,FALSE)</f>
        <v>20</v>
      </c>
      <c r="F181" s="5" t="str">
        <f>VLOOKUP(B181,Lookup!$H$3:$I$8,2,FALSE)</f>
        <v>F1C40F</v>
      </c>
      <c r="H181" s="5" t="str">
        <f t="shared" si="4"/>
        <v>geohazards:20:F1C40F</v>
      </c>
      <c r="I181" s="5" t="str">
        <f t="shared" si="5"/>
        <v>geohazards:20:F1C40F</v>
      </c>
      <c r="K181" s="5" t="str">
        <f>VLOOKUP(C181,Lookup!$B$3:$F$225,3,FALSE)&amp;"    "&amp;SUBSTITUTE(C181," ","~")&amp;"    "&amp;"#"&amp;F181</f>
        <v>1    geohazards    #F1C40F</v>
      </c>
      <c r="L181" s="5" t="str">
        <f>VLOOKUP(C181,Lookup!$B$3:$F$225,5,FALSE)&amp;"    "&amp;SUBSTITUTE(C181," ","~")&amp;"    "&amp;"#"&amp;F181</f>
        <v>1    geohazards    #F1C40F</v>
      </c>
    </row>
    <row r="182" spans="2:12">
      <c r="B182" s="1">
        <v>5</v>
      </c>
      <c r="C182" s="4" t="s">
        <v>112</v>
      </c>
      <c r="D182" s="5">
        <f>VLOOKUP(C182,Lookup!$B$3:$F$225,2,FALSE)</f>
        <v>25</v>
      </c>
      <c r="E182" s="14">
        <f>VLOOKUP(C182,Lookup!$B$3:$F$225,4,FALSE)</f>
        <v>24</v>
      </c>
      <c r="F182" s="5" t="str">
        <f>VLOOKUP(B182,Lookup!$H$3:$I$8,2,FALSE)</f>
        <v>F1C40F</v>
      </c>
      <c r="H182" s="5" t="str">
        <f t="shared" si="4"/>
        <v>ground~engineering:25:F1C40F</v>
      </c>
      <c r="I182" s="5" t="str">
        <f t="shared" si="5"/>
        <v>ground~engineering:24:F1C40F</v>
      </c>
      <c r="K182" s="5" t="str">
        <f>VLOOKUP(C182,Lookup!$B$3:$F$225,3,FALSE)&amp;"    "&amp;SUBSTITUTE(C182," ","~")&amp;"    "&amp;"#"&amp;F182</f>
        <v>2    ground~engineering    #F1C40F</v>
      </c>
      <c r="L182" s="5" t="str">
        <f>VLOOKUP(C182,Lookup!$B$3:$F$225,5,FALSE)&amp;"    "&amp;SUBSTITUTE(C182," ","~")&amp;"    "&amp;"#"&amp;F182</f>
        <v>2    ground~engineering    #F1C40F</v>
      </c>
    </row>
    <row r="183" spans="2:12">
      <c r="B183" s="1">
        <v>5</v>
      </c>
      <c r="C183" s="4" t="s">
        <v>116</v>
      </c>
      <c r="D183" s="5">
        <f>VLOOKUP(C183,Lookup!$B$3:$F$225,2,FALSE)</f>
        <v>20</v>
      </c>
      <c r="E183" s="14">
        <f>VLOOKUP(C183,Lookup!$B$3:$F$225,4,FALSE)</f>
        <v>20</v>
      </c>
      <c r="F183" s="5" t="str">
        <f>VLOOKUP(B183,Lookup!$H$3:$I$8,2,FALSE)</f>
        <v>F1C40F</v>
      </c>
      <c r="H183" s="5" t="str">
        <f t="shared" si="4"/>
        <v>human~geography~(general):20:F1C40F</v>
      </c>
      <c r="I183" s="5" t="str">
        <f t="shared" si="5"/>
        <v>human~geography~(general):20:F1C40F</v>
      </c>
      <c r="K183" s="5" t="str">
        <f>VLOOKUP(C183,Lookup!$B$3:$F$225,3,FALSE)&amp;"    "&amp;SUBSTITUTE(C183," ","~")&amp;"    "&amp;"#"&amp;F183</f>
        <v>1    human~geography~(general)    #F1C40F</v>
      </c>
      <c r="L183" s="5" t="str">
        <f>VLOOKUP(C183,Lookup!$B$3:$F$225,5,FALSE)&amp;"    "&amp;SUBSTITUTE(C183," ","~")&amp;"    "&amp;"#"&amp;F183</f>
        <v>1    human~geography~(general)    #F1C40F</v>
      </c>
    </row>
    <row r="184" spans="2:12">
      <c r="B184" s="1">
        <v>5</v>
      </c>
      <c r="C184" s="4" t="s">
        <v>127</v>
      </c>
      <c r="D184" s="5">
        <f>VLOOKUP(C184,Lookup!$B$3:$F$225,2,FALSE)</f>
        <v>20</v>
      </c>
      <c r="E184" s="14">
        <f>VLOOKUP(C184,Lookup!$B$3:$F$225,4,FALSE)</f>
        <v>20</v>
      </c>
      <c r="F184" s="5" t="str">
        <f>VLOOKUP(B184,Lookup!$H$3:$I$8,2,FALSE)</f>
        <v>F1C40F</v>
      </c>
      <c r="H184" s="5" t="str">
        <f t="shared" si="4"/>
        <v>land~-~ocean~interactions:20:F1C40F</v>
      </c>
      <c r="I184" s="5" t="str">
        <f t="shared" si="5"/>
        <v>land~-~ocean~interactions:20:F1C40F</v>
      </c>
      <c r="K184" s="5" t="str">
        <f>VLOOKUP(C184,Lookup!$B$3:$F$225,3,FALSE)&amp;"    "&amp;SUBSTITUTE(C184," ","~")&amp;"    "&amp;"#"&amp;F184</f>
        <v>1    land~-~ocean~interactions    #F1C40F</v>
      </c>
      <c r="L184" s="5" t="str">
        <f>VLOOKUP(C184,Lookup!$B$3:$F$225,5,FALSE)&amp;"    "&amp;SUBSTITUTE(C184," ","~")&amp;"    "&amp;"#"&amp;F184</f>
        <v>1    land~-~ocean~interactions    #F1C40F</v>
      </c>
    </row>
    <row r="185" spans="2:12">
      <c r="B185" s="1">
        <v>5</v>
      </c>
      <c r="C185" s="4" t="s">
        <v>134</v>
      </c>
      <c r="D185" s="5">
        <f>VLOOKUP(C185,Lookup!$B$3:$F$225,2,FALSE)</f>
        <v>21</v>
      </c>
      <c r="E185" s="14">
        <f>VLOOKUP(C185,Lookup!$B$3:$F$225,4,FALSE)</f>
        <v>22</v>
      </c>
      <c r="F185" s="5" t="str">
        <f>VLOOKUP(B185,Lookup!$H$3:$I$8,2,FALSE)</f>
        <v>F1C40F</v>
      </c>
      <c r="H185" s="5" t="str">
        <f t="shared" si="4"/>
        <v>management~&amp;~business~studies:21:F1C40F</v>
      </c>
      <c r="I185" s="5" t="str">
        <f t="shared" si="5"/>
        <v>management~&amp;~business~studies:22:F1C40F</v>
      </c>
      <c r="K185" s="5" t="str">
        <f>VLOOKUP(C185,Lookup!$B$3:$F$225,3,FALSE)&amp;"    "&amp;SUBSTITUTE(C185," ","~")&amp;"    "&amp;"#"&amp;F185</f>
        <v>1    management~&amp;~business~studies    #F1C40F</v>
      </c>
      <c r="L185" s="5" t="str">
        <f>VLOOKUP(C185,Lookup!$B$3:$F$225,5,FALSE)&amp;"    "&amp;SUBSTITUTE(C185," ","~")&amp;"    "&amp;"#"&amp;F185</f>
        <v>1    management~&amp;~business~studies    #F1C40F</v>
      </c>
    </row>
    <row r="186" spans="2:12">
      <c r="B186" s="1">
        <v>5</v>
      </c>
      <c r="C186" s="4" t="s">
        <v>170</v>
      </c>
      <c r="D186" s="5">
        <f>VLOOKUP(C186,Lookup!$B$3:$F$225,2,FALSE)</f>
        <v>20</v>
      </c>
      <c r="E186" s="14">
        <f>VLOOKUP(C186,Lookup!$B$3:$F$225,4,FALSE)</f>
        <v>21</v>
      </c>
      <c r="F186" s="5" t="str">
        <f>VLOOKUP(B186,Lookup!$H$3:$I$8,2,FALSE)</f>
        <v>F1C40F</v>
      </c>
      <c r="H186" s="5" t="str">
        <f t="shared" si="4"/>
        <v>pavement~engineering:20:F1C40F</v>
      </c>
      <c r="I186" s="5" t="str">
        <f t="shared" si="5"/>
        <v>pavement~engineering:21:F1C40F</v>
      </c>
      <c r="K186" s="5" t="str">
        <f>VLOOKUP(C186,Lookup!$B$3:$F$225,3,FALSE)&amp;"    "&amp;SUBSTITUTE(C186," ","~")&amp;"    "&amp;"#"&amp;F186</f>
        <v>1    pavement~engineering    #F1C40F</v>
      </c>
      <c r="L186" s="5" t="str">
        <f>VLOOKUP(C186,Lookup!$B$3:$F$225,5,FALSE)&amp;"    "&amp;SUBSTITUTE(C186," ","~")&amp;"    "&amp;"#"&amp;F186</f>
        <v>1    pavement~engineering    #F1C40F</v>
      </c>
    </row>
    <row r="187" spans="2:12">
      <c r="B187" s="1">
        <v>5</v>
      </c>
      <c r="C187" s="4" t="s">
        <v>187</v>
      </c>
      <c r="D187" s="5">
        <f>VLOOKUP(C187,Lookup!$B$3:$F$225,2,FALSE)</f>
        <v>20</v>
      </c>
      <c r="E187" s="14">
        <f>VLOOKUP(C187,Lookup!$B$3:$F$225,4,FALSE)</f>
        <v>20</v>
      </c>
      <c r="F187" s="5" t="str">
        <f>VLOOKUP(B187,Lookup!$H$3:$I$8,2,FALSE)</f>
        <v>F1C40F</v>
      </c>
      <c r="H187" s="5" t="str">
        <f t="shared" si="4"/>
        <v>regional~&amp;~extreme~weather:20:F1C40F</v>
      </c>
      <c r="I187" s="5" t="str">
        <f t="shared" si="5"/>
        <v>regional~&amp;~extreme~weather:20:F1C40F</v>
      </c>
      <c r="K187" s="5" t="str">
        <f>VLOOKUP(C187,Lookup!$B$3:$F$225,3,FALSE)&amp;"    "&amp;SUBSTITUTE(C187," ","~")&amp;"    "&amp;"#"&amp;F187</f>
        <v>1    regional~&amp;~extreme~weather    #F1C40F</v>
      </c>
      <c r="L187" s="5" t="str">
        <f>VLOOKUP(C187,Lookup!$B$3:$F$225,5,FALSE)&amp;"    "&amp;SUBSTITUTE(C187," ","~")&amp;"    "&amp;"#"&amp;F187</f>
        <v>1    regional~&amp;~extreme~weather    #F1C40F</v>
      </c>
    </row>
    <row r="188" spans="2:12">
      <c r="B188" s="1">
        <v>5</v>
      </c>
      <c r="C188" s="4" t="s">
        <v>198</v>
      </c>
      <c r="D188" s="5">
        <f>VLOOKUP(C188,Lookup!$B$3:$F$225,2,FALSE)</f>
        <v>20</v>
      </c>
      <c r="E188" s="14">
        <f>VLOOKUP(C188,Lookup!$B$3:$F$225,4,FALSE)</f>
        <v>20</v>
      </c>
      <c r="F188" s="5" t="str">
        <f>VLOOKUP(B188,Lookup!$H$3:$I$8,2,FALSE)</f>
        <v>F1C40F</v>
      </c>
      <c r="H188" s="5" t="str">
        <f t="shared" si="4"/>
        <v>social~stats.,~comp.~&amp;~methods:20:F1C40F</v>
      </c>
      <c r="I188" s="5" t="str">
        <f t="shared" si="5"/>
        <v>social~stats.,~comp.~&amp;~methods:20:F1C40F</v>
      </c>
      <c r="K188" s="5" t="str">
        <f>VLOOKUP(C188,Lookup!$B$3:$F$225,3,FALSE)&amp;"    "&amp;SUBSTITUTE(C188," ","~")&amp;"    "&amp;"#"&amp;F188</f>
        <v>1    social~stats.,~comp.~&amp;~methods    #F1C40F</v>
      </c>
      <c r="L188" s="5" t="str">
        <f>VLOOKUP(C188,Lookup!$B$3:$F$225,5,FALSE)&amp;"    "&amp;SUBSTITUTE(C188," ","~")&amp;"    "&amp;"#"&amp;F188</f>
        <v>1    social~stats.,~comp.~&amp;~methods    #F1C40F</v>
      </c>
    </row>
    <row r="189" spans="2:12">
      <c r="B189" s="1">
        <v>5</v>
      </c>
      <c r="C189" s="4" t="s">
        <v>200</v>
      </c>
      <c r="D189" s="5">
        <f>VLOOKUP(C189,Lookup!$B$3:$F$225,2,FALSE)</f>
        <v>20</v>
      </c>
      <c r="E189" s="14">
        <f>VLOOKUP(C189,Lookup!$B$3:$F$225,4,FALSE)</f>
        <v>20</v>
      </c>
      <c r="F189" s="5" t="str">
        <f>VLOOKUP(B189,Lookup!$H$3:$I$8,2,FALSE)</f>
        <v>F1C40F</v>
      </c>
      <c r="H189" s="5" t="str">
        <f t="shared" si="4"/>
        <v>sociology:20:F1C40F</v>
      </c>
      <c r="I189" s="5" t="str">
        <f t="shared" si="5"/>
        <v>sociology:20:F1C40F</v>
      </c>
      <c r="K189" s="5" t="str">
        <f>VLOOKUP(C189,Lookup!$B$3:$F$225,3,FALSE)&amp;"    "&amp;SUBSTITUTE(C189," ","~")&amp;"    "&amp;"#"&amp;F189</f>
        <v>1    sociology    #F1C40F</v>
      </c>
      <c r="L189" s="5" t="str">
        <f>VLOOKUP(C189,Lookup!$B$3:$F$225,5,FALSE)&amp;"    "&amp;SUBSTITUTE(C189," ","~")&amp;"    "&amp;"#"&amp;F189</f>
        <v>1    sociology    #F1C40F</v>
      </c>
    </row>
    <row r="190" spans="2:12">
      <c r="B190" s="1">
        <v>5</v>
      </c>
      <c r="C190" s="4" t="s">
        <v>202</v>
      </c>
      <c r="D190" s="5">
        <f>VLOOKUP(C190,Lookup!$B$3:$F$225,2,FALSE)</f>
        <v>21</v>
      </c>
      <c r="E190" s="14">
        <f>VLOOKUP(C190,Lookup!$B$3:$F$225,4,FALSE)</f>
        <v>20</v>
      </c>
      <c r="F190" s="5" t="str">
        <f>VLOOKUP(B190,Lookup!$H$3:$I$8,2,FALSE)</f>
        <v>F1C40F</v>
      </c>
      <c r="H190" s="5" t="str">
        <f t="shared" si="4"/>
        <v>soil~science:21:F1C40F</v>
      </c>
      <c r="I190" s="5" t="str">
        <f t="shared" si="5"/>
        <v>soil~science:20:F1C40F</v>
      </c>
      <c r="K190" s="5" t="str">
        <f>VLOOKUP(C190,Lookup!$B$3:$F$225,3,FALSE)&amp;"    "&amp;SUBSTITUTE(C190," ","~")&amp;"    "&amp;"#"&amp;F190</f>
        <v>1    soil~science    #F1C40F</v>
      </c>
      <c r="L190" s="5" t="str">
        <f>VLOOKUP(C190,Lookup!$B$3:$F$225,5,FALSE)&amp;"    "&amp;SUBSTITUTE(C190," ","~")&amp;"    "&amp;"#"&amp;F190</f>
        <v>1    soil~science    #F1C40F</v>
      </c>
    </row>
    <row r="191" spans="2:12">
      <c r="B191" s="1">
        <v>5</v>
      </c>
      <c r="C191" s="4" t="s">
        <v>205</v>
      </c>
      <c r="D191" s="5">
        <f>VLOOKUP(C191,Lookup!$B$3:$F$225,2,FALSE)</f>
        <v>25</v>
      </c>
      <c r="E191" s="14">
        <f>VLOOKUP(C191,Lookup!$B$3:$F$225,4,FALSE)</f>
        <v>24</v>
      </c>
      <c r="F191" s="5" t="str">
        <f>VLOOKUP(B191,Lookup!$H$3:$I$8,2,FALSE)</f>
        <v>F1C40F</v>
      </c>
      <c r="H191" s="5" t="str">
        <f t="shared" si="4"/>
        <v>structural~engineering:25:F1C40F</v>
      </c>
      <c r="I191" s="5" t="str">
        <f t="shared" si="5"/>
        <v>structural~engineering:24:F1C40F</v>
      </c>
      <c r="K191" s="5" t="str">
        <f>VLOOKUP(C191,Lookup!$B$3:$F$225,3,FALSE)&amp;"    "&amp;SUBSTITUTE(C191," ","~")&amp;"    "&amp;"#"&amp;F191</f>
        <v>2    structural~engineering    #F1C40F</v>
      </c>
      <c r="L191" s="5" t="str">
        <f>VLOOKUP(C191,Lookup!$B$3:$F$225,5,FALSE)&amp;"    "&amp;SUBSTITUTE(C191," ","~")&amp;"    "&amp;"#"&amp;F191</f>
        <v>2    structural~engineering    #F1C40F</v>
      </c>
    </row>
    <row r="192" spans="2:12">
      <c r="B192" s="1">
        <v>5</v>
      </c>
      <c r="C192" s="4" t="s">
        <v>207</v>
      </c>
      <c r="D192" s="5">
        <f>VLOOKUP(C192,Lookup!$B$3:$F$225,2,FALSE)</f>
        <v>20</v>
      </c>
      <c r="E192" s="14">
        <f>VLOOKUP(C192,Lookup!$B$3:$F$225,4,FALSE)</f>
        <v>20</v>
      </c>
      <c r="F192" s="5" t="str">
        <f>VLOOKUP(B192,Lookup!$H$3:$I$8,2,FALSE)</f>
        <v>F1C40F</v>
      </c>
      <c r="H192" s="5" t="str">
        <f t="shared" si="4"/>
        <v>survey~&amp;~monitoring:20:F1C40F</v>
      </c>
      <c r="I192" s="5" t="str">
        <f t="shared" si="5"/>
        <v>survey~&amp;~monitoring:20:F1C40F</v>
      </c>
      <c r="K192" s="5" t="str">
        <f>VLOOKUP(C192,Lookup!$B$3:$F$225,3,FALSE)&amp;"    "&amp;SUBSTITUTE(C192," ","~")&amp;"    "&amp;"#"&amp;F192</f>
        <v>1    survey~&amp;~monitoring    #F1C40F</v>
      </c>
      <c r="L192" s="5" t="str">
        <f>VLOOKUP(C192,Lookup!$B$3:$F$225,5,FALSE)&amp;"    "&amp;SUBSTITUTE(C192," ","~")&amp;"    "&amp;"#"&amp;F192</f>
        <v>1    survey~&amp;~monitoring    #F1C40F</v>
      </c>
    </row>
    <row r="193" spans="2:12">
      <c r="B193" s="1">
        <v>5</v>
      </c>
      <c r="C193" s="4" t="s">
        <v>208</v>
      </c>
      <c r="D193" s="5">
        <f>VLOOKUP(C193,Lookup!$B$3:$F$225,2,FALSE)</f>
        <v>29</v>
      </c>
      <c r="E193" s="14">
        <f>VLOOKUP(C193,Lookup!$B$3:$F$225,4,FALSE)</f>
        <v>30</v>
      </c>
      <c r="F193" s="5" t="str">
        <f>VLOOKUP(B193,Lookup!$H$3:$I$8,2,FALSE)</f>
        <v>F1C40F</v>
      </c>
      <c r="H193" s="5" t="str">
        <f t="shared" si="4"/>
        <v>sustainable~energy~networks:29:F1C40F</v>
      </c>
      <c r="I193" s="5" t="str">
        <f t="shared" si="5"/>
        <v>sustainable~energy~networks:30:F1C40F</v>
      </c>
      <c r="K193" s="5" t="str">
        <f>VLOOKUP(C193,Lookup!$B$3:$F$225,3,FALSE)&amp;"    "&amp;SUBSTITUTE(C193," ","~")&amp;"    "&amp;"#"&amp;F193</f>
        <v>3    sustainable~energy~networks    #F1C40F</v>
      </c>
      <c r="L193" s="5" t="str">
        <f>VLOOKUP(C193,Lookup!$B$3:$F$225,5,FALSE)&amp;"    "&amp;SUBSTITUTE(C193," ","~")&amp;"    "&amp;"#"&amp;F193</f>
        <v>3    sustainable~energy~networks    #F1C40F</v>
      </c>
    </row>
    <row r="194" spans="2:12">
      <c r="B194" s="1">
        <v>5</v>
      </c>
      <c r="C194" s="4" t="s">
        <v>209</v>
      </c>
      <c r="D194" s="5">
        <f>VLOOKUP(C194,Lookup!$B$3:$F$225,2,FALSE)</f>
        <v>24</v>
      </c>
      <c r="E194" s="14">
        <f>VLOOKUP(C194,Lookup!$B$3:$F$225,4,FALSE)</f>
        <v>27</v>
      </c>
      <c r="F194" s="5" t="str">
        <f>VLOOKUP(B194,Lookup!$H$3:$I$8,2,FALSE)</f>
        <v>F1C40F</v>
      </c>
      <c r="H194" s="5" t="str">
        <f t="shared" si="4"/>
        <v>sustainable~energy~vectors:24:F1C40F</v>
      </c>
      <c r="I194" s="5" t="str">
        <f t="shared" si="5"/>
        <v>sustainable~energy~vectors:27:F1C40F</v>
      </c>
      <c r="K194" s="5" t="str">
        <f>VLOOKUP(C194,Lookup!$B$3:$F$225,3,FALSE)&amp;"    "&amp;SUBSTITUTE(C194," ","~")&amp;"    "&amp;"#"&amp;F194</f>
        <v>2    sustainable~energy~vectors    #F1C40F</v>
      </c>
      <c r="L194" s="5" t="str">
        <f>VLOOKUP(C194,Lookup!$B$3:$F$225,5,FALSE)&amp;"    "&amp;SUBSTITUTE(C194," ","~")&amp;"    "&amp;"#"&amp;F194</f>
        <v>2    sustainable~energy~vectors    #F1C40F</v>
      </c>
    </row>
    <row r="195" spans="2:12">
      <c r="B195" s="1">
        <v>5</v>
      </c>
      <c r="C195" s="4" t="s">
        <v>214</v>
      </c>
      <c r="D195" s="5">
        <f>VLOOKUP(C195,Lookup!$B$3:$F$225,2,FALSE)</f>
        <v>25</v>
      </c>
      <c r="E195" s="14">
        <f>VLOOKUP(C195,Lookup!$B$3:$F$225,4,FALSE)</f>
        <v>27</v>
      </c>
      <c r="F195" s="5" t="str">
        <f>VLOOKUP(B195,Lookup!$H$3:$I$8,2,FALSE)</f>
        <v>F1C40F</v>
      </c>
      <c r="H195" s="5" t="str">
        <f t="shared" si="4"/>
        <v>transport~ops~&amp;~management:25:F1C40F</v>
      </c>
      <c r="I195" s="5" t="str">
        <f t="shared" si="5"/>
        <v>transport~ops~&amp;~management:27:F1C40F</v>
      </c>
      <c r="K195" s="5" t="str">
        <f>VLOOKUP(C195,Lookup!$B$3:$F$225,3,FALSE)&amp;"    "&amp;SUBSTITUTE(C195," ","~")&amp;"    "&amp;"#"&amp;F195</f>
        <v>2    transport~ops~&amp;~management    #F1C40F</v>
      </c>
      <c r="L195" s="5" t="str">
        <f>VLOOKUP(C195,Lookup!$B$3:$F$225,5,FALSE)&amp;"    "&amp;SUBSTITUTE(C195," ","~")&amp;"    "&amp;"#"&amp;F195</f>
        <v>2    transport~ops~&amp;~management    #F1C40F</v>
      </c>
    </row>
    <row r="196" spans="2:12">
      <c r="B196" s="1">
        <v>5</v>
      </c>
      <c r="C196" s="4" t="s">
        <v>216</v>
      </c>
      <c r="D196" s="5">
        <f>VLOOKUP(C196,Lookup!$B$3:$F$225,2,FALSE)</f>
        <v>26</v>
      </c>
      <c r="E196" s="14">
        <f>VLOOKUP(C196,Lookup!$B$3:$F$225,4,FALSE)</f>
        <v>28</v>
      </c>
      <c r="F196" s="5" t="str">
        <f>VLOOKUP(B196,Lookup!$H$3:$I$8,2,FALSE)</f>
        <v>F1C40F</v>
      </c>
      <c r="H196" s="5" t="str">
        <f t="shared" ref="H196:H225" si="6">SUBSTITUTE(C196," ","~")&amp;":"&amp;D196&amp;":"&amp;F196</f>
        <v>urban~&amp;~land~management:26:F1C40F</v>
      </c>
      <c r="I196" s="5" t="str">
        <f t="shared" ref="I196:I225" si="7">SUBSTITUTE(C196," ","~")&amp;":"&amp;E196&amp;":"&amp;F196</f>
        <v>urban~&amp;~land~management:28:F1C40F</v>
      </c>
      <c r="K196" s="5" t="str">
        <f>VLOOKUP(C196,Lookup!$B$3:$F$225,3,FALSE)&amp;"    "&amp;SUBSTITUTE(C196," ","~")&amp;"    "&amp;"#"&amp;F196</f>
        <v>2    urban~&amp;~land~management    #F1C40F</v>
      </c>
      <c r="L196" s="5" t="str">
        <f>VLOOKUP(C196,Lookup!$B$3:$F$225,5,FALSE)&amp;"    "&amp;SUBSTITUTE(C196," ","~")&amp;"    "&amp;"#"&amp;F196</f>
        <v>2    urban~&amp;~land~management    #F1C40F</v>
      </c>
    </row>
    <row r="197" spans="2:12">
      <c r="B197" s="1">
        <v>5</v>
      </c>
      <c r="C197" s="4" t="s">
        <v>219</v>
      </c>
      <c r="D197" s="5">
        <f>VLOOKUP(C197,Lookup!$B$3:$F$225,2,FALSE)</f>
        <v>21</v>
      </c>
      <c r="E197" s="14">
        <f>VLOOKUP(C197,Lookup!$B$3:$F$225,4,FALSE)</f>
        <v>21</v>
      </c>
      <c r="F197" s="5" t="str">
        <f>VLOOKUP(B197,Lookup!$H$3:$I$8,2,FALSE)</f>
        <v>F1C40F</v>
      </c>
      <c r="H197" s="5" t="str">
        <f t="shared" si="6"/>
        <v>waste~management:21:F1C40F</v>
      </c>
      <c r="I197" s="5" t="str">
        <f t="shared" si="7"/>
        <v>waste~management:21:F1C40F</v>
      </c>
      <c r="K197" s="5" t="str">
        <f>VLOOKUP(C197,Lookup!$B$3:$F$225,3,FALSE)&amp;"    "&amp;SUBSTITUTE(C197," ","~")&amp;"    "&amp;"#"&amp;F197</f>
        <v>1    waste~management    #F1C40F</v>
      </c>
      <c r="L197" s="5" t="str">
        <f>VLOOKUP(C197,Lookup!$B$3:$F$225,5,FALSE)&amp;"    "&amp;SUBSTITUTE(C197," ","~")&amp;"    "&amp;"#"&amp;F197</f>
        <v>1    waste~management    #F1C40F</v>
      </c>
    </row>
    <row r="198" spans="2:12">
      <c r="B198" s="1">
        <v>5</v>
      </c>
      <c r="C198" s="4" t="s">
        <v>220</v>
      </c>
      <c r="D198" s="5">
        <f>VLOOKUP(C198,Lookup!$B$3:$F$225,2,FALSE)</f>
        <v>21</v>
      </c>
      <c r="E198" s="14">
        <f>VLOOKUP(C198,Lookup!$B$3:$F$225,4,FALSE)</f>
        <v>21</v>
      </c>
      <c r="F198" s="5" t="str">
        <f>VLOOKUP(B198,Lookup!$H$3:$I$8,2,FALSE)</f>
        <v>F1C40F</v>
      </c>
      <c r="H198" s="5" t="str">
        <f t="shared" si="6"/>
        <v>waste~minimisation:21:F1C40F</v>
      </c>
      <c r="I198" s="5" t="str">
        <f t="shared" si="7"/>
        <v>waste~minimisation:21:F1C40F</v>
      </c>
      <c r="K198" s="5" t="str">
        <f>VLOOKUP(C198,Lookup!$B$3:$F$225,3,FALSE)&amp;"    "&amp;SUBSTITUTE(C198," ","~")&amp;"    "&amp;"#"&amp;F198</f>
        <v>1    waste~minimisation    #F1C40F</v>
      </c>
      <c r="L198" s="5" t="str">
        <f>VLOOKUP(C198,Lookup!$B$3:$F$225,5,FALSE)&amp;"    "&amp;SUBSTITUTE(C198," ","~")&amp;"    "&amp;"#"&amp;F198</f>
        <v>1    waste~minimisation    #F1C40F</v>
      </c>
    </row>
    <row r="199" spans="2:12" ht="15.75" thickBot="1">
      <c r="B199" s="3">
        <v>5</v>
      </c>
      <c r="C199" s="8" t="s">
        <v>221</v>
      </c>
      <c r="D199" s="8">
        <f>VLOOKUP(C199,Lookup!$B$3:$F$225,2,FALSE)</f>
        <v>25</v>
      </c>
      <c r="E199" s="19">
        <f>VLOOKUP(C199,Lookup!$B$3:$F$225,4,FALSE)</f>
        <v>27</v>
      </c>
      <c r="F199" s="8" t="str">
        <f>VLOOKUP(B199,Lookup!$H$3:$I$8,2,FALSE)</f>
        <v>F1C40F</v>
      </c>
      <c r="H199" s="8" t="str">
        <f t="shared" si="6"/>
        <v>water~engineering:25:F1C40F</v>
      </c>
      <c r="I199" s="8" t="str">
        <f t="shared" si="7"/>
        <v>water~engineering:27:F1C40F</v>
      </c>
      <c r="K199" s="8" t="str">
        <f>VLOOKUP(C199,Lookup!$B$3:$F$225,3,FALSE)&amp;"    "&amp;SUBSTITUTE(C199," ","~")&amp;"    "&amp;"#"&amp;F199</f>
        <v>2    water~engineering    #F1C40F</v>
      </c>
      <c r="L199" s="8" t="str">
        <f>VLOOKUP(C199,Lookup!$B$3:$F$225,5,FALSE)&amp;"    "&amp;SUBSTITUTE(C199," ","~")&amp;"    "&amp;"#"&amp;F199</f>
        <v>2    water~engineering    #F1C40F</v>
      </c>
    </row>
    <row r="200" spans="2:12">
      <c r="B200" s="2">
        <v>6</v>
      </c>
      <c r="C200" s="5" t="s">
        <v>38</v>
      </c>
      <c r="D200" s="5">
        <f>VLOOKUP(C200,Lookup!$B$3:$F$225,2,FALSE)</f>
        <v>22</v>
      </c>
      <c r="E200" s="14">
        <f>VLOOKUP(C200,Lookup!$B$3:$F$225,4,FALSE)</f>
        <v>21</v>
      </c>
      <c r="F200" s="5" t="str">
        <f>VLOOKUP(B200,Lookup!$H$3:$I$8,2,FALSE)</f>
        <v>E67E22</v>
      </c>
      <c r="H200" s="5" t="str">
        <f t="shared" si="6"/>
        <v>atoms~&amp;~ions:22:E67E22</v>
      </c>
      <c r="I200" s="5" t="str">
        <f t="shared" si="7"/>
        <v>atoms~&amp;~ions:21:E67E22</v>
      </c>
      <c r="K200" s="5" t="str">
        <f>VLOOKUP(C200,Lookup!$B$3:$F$225,3,FALSE)&amp;"    "&amp;SUBSTITUTE(C200," ","~")&amp;"    "&amp;"#"&amp;F200</f>
        <v>1    atoms~&amp;~ions    #E67E22</v>
      </c>
      <c r="L200" s="5" t="str">
        <f>VLOOKUP(C200,Lookup!$B$3:$F$225,5,FALSE)&amp;"    "&amp;SUBSTITUTE(C200," ","~")&amp;"    "&amp;"#"&amp;F200</f>
        <v>1    atoms~&amp;~ions    #E67E22</v>
      </c>
    </row>
    <row r="201" spans="2:12">
      <c r="B201" s="1">
        <v>6</v>
      </c>
      <c r="C201" s="4" t="s">
        <v>42</v>
      </c>
      <c r="D201" s="5">
        <f>VLOOKUP(C201,Lookup!$B$3:$F$225,2,FALSE)</f>
        <v>20</v>
      </c>
      <c r="E201" s="14">
        <f>VLOOKUP(C201,Lookup!$B$3:$F$225,4,FALSE)</f>
        <v>20</v>
      </c>
      <c r="F201" s="5" t="str">
        <f>VLOOKUP(B201,Lookup!$H$3:$I$8,2,FALSE)</f>
        <v>E67E22</v>
      </c>
      <c r="H201" s="5" t="str">
        <f t="shared" si="6"/>
        <v>biological~membranes:20:E67E22</v>
      </c>
      <c r="I201" s="5" t="str">
        <f t="shared" si="7"/>
        <v>biological~membranes:20:E67E22</v>
      </c>
      <c r="K201" s="5" t="str">
        <f>VLOOKUP(C201,Lookup!$B$3:$F$225,3,FALSE)&amp;"    "&amp;SUBSTITUTE(C201," ","~")&amp;"    "&amp;"#"&amp;F201</f>
        <v>1    biological~membranes    #E67E22</v>
      </c>
      <c r="L201" s="5" t="str">
        <f>VLOOKUP(C201,Lookup!$B$3:$F$225,5,FALSE)&amp;"    "&amp;SUBSTITUTE(C201," ","~")&amp;"    "&amp;"#"&amp;F201</f>
        <v>1    biological~membranes    #E67E22</v>
      </c>
    </row>
    <row r="202" spans="2:12">
      <c r="B202" s="1">
        <v>6</v>
      </c>
      <c r="C202" s="4" t="s">
        <v>43</v>
      </c>
      <c r="D202" s="5">
        <f>VLOOKUP(C202,Lookup!$B$3:$F$225,2,FALSE)</f>
        <v>26</v>
      </c>
      <c r="E202" s="14">
        <f>VLOOKUP(C202,Lookup!$B$3:$F$225,4,FALSE)</f>
        <v>25</v>
      </c>
      <c r="F202" s="5" t="str">
        <f>VLOOKUP(B202,Lookup!$H$3:$I$8,2,FALSE)</f>
        <v>E67E22</v>
      </c>
      <c r="H202" s="5" t="str">
        <f t="shared" si="6"/>
        <v>biophysics:26:E67E22</v>
      </c>
      <c r="I202" s="5" t="str">
        <f t="shared" si="7"/>
        <v>biophysics:25:E67E22</v>
      </c>
      <c r="K202" s="5" t="str">
        <f>VLOOKUP(C202,Lookup!$B$3:$F$225,3,FALSE)&amp;"    "&amp;SUBSTITUTE(C202," ","~")&amp;"    "&amp;"#"&amp;F202</f>
        <v>2    biophysics    #E67E22</v>
      </c>
      <c r="L202" s="5" t="str">
        <f>VLOOKUP(C202,Lookup!$B$3:$F$225,5,FALSE)&amp;"    "&amp;SUBSTITUTE(C202," ","~")&amp;"    "&amp;"#"&amp;F202</f>
        <v>2    biophysics    #E67E22</v>
      </c>
    </row>
    <row r="203" spans="2:12">
      <c r="B203" s="1">
        <v>6</v>
      </c>
      <c r="C203" s="4" t="s">
        <v>58</v>
      </c>
      <c r="D203" s="5">
        <f>VLOOKUP(C203,Lookup!$B$3:$F$225,2,FALSE)</f>
        <v>23</v>
      </c>
      <c r="E203" s="14">
        <f>VLOOKUP(C203,Lookup!$B$3:$F$225,4,FALSE)</f>
        <v>24</v>
      </c>
      <c r="F203" s="5" t="str">
        <f>VLOOKUP(B203,Lookup!$H$3:$I$8,2,FALSE)</f>
        <v>E67E22</v>
      </c>
      <c r="H203" s="5" t="str">
        <f t="shared" si="6"/>
        <v>cold~atomic~species:23:E67E22</v>
      </c>
      <c r="I203" s="5" t="str">
        <f t="shared" si="7"/>
        <v>cold~atomic~species:24:E67E22</v>
      </c>
      <c r="K203" s="5" t="str">
        <f>VLOOKUP(C203,Lookup!$B$3:$F$225,3,FALSE)&amp;"    "&amp;SUBSTITUTE(C203," ","~")&amp;"    "&amp;"#"&amp;F203</f>
        <v>2    cold~atomic~species    #E67E22</v>
      </c>
      <c r="L203" s="5" t="str">
        <f>VLOOKUP(C203,Lookup!$B$3:$F$225,5,FALSE)&amp;"    "&amp;SUBSTITUTE(C203," ","~")&amp;"    "&amp;"#"&amp;F203</f>
        <v>2    cold~atomic~species    #E67E22</v>
      </c>
    </row>
    <row r="204" spans="2:12">
      <c r="B204" s="1">
        <v>6</v>
      </c>
      <c r="C204" s="4" t="s">
        <v>64</v>
      </c>
      <c r="D204" s="5">
        <f>VLOOKUP(C204,Lookup!$B$3:$F$225,2,FALSE)</f>
        <v>20</v>
      </c>
      <c r="E204" s="14">
        <f>VLOOKUP(C204,Lookup!$B$3:$F$225,4,FALSE)</f>
        <v>20</v>
      </c>
      <c r="F204" s="5" t="str">
        <f>VLOOKUP(B204,Lookup!$H$3:$I$8,2,FALSE)</f>
        <v>E67E22</v>
      </c>
      <c r="H204" s="5" t="str">
        <f t="shared" si="6"/>
        <v>computational~methods~&amp;~tools:20:E67E22</v>
      </c>
      <c r="I204" s="5" t="str">
        <f t="shared" si="7"/>
        <v>computational~methods~&amp;~tools:20:E67E22</v>
      </c>
      <c r="K204" s="5" t="str">
        <f>VLOOKUP(C204,Lookup!$B$3:$F$225,3,FALSE)&amp;"    "&amp;SUBSTITUTE(C204," ","~")&amp;"    "&amp;"#"&amp;F204</f>
        <v>1    computational~methods~&amp;~tools    #E67E22</v>
      </c>
      <c r="L204" s="5" t="str">
        <f>VLOOKUP(C204,Lookup!$B$3:$F$225,5,FALSE)&amp;"    "&amp;SUBSTITUTE(C204," ","~")&amp;"    "&amp;"#"&amp;F204</f>
        <v>1    computational~methods~&amp;~tools    #E67E22</v>
      </c>
    </row>
    <row r="205" spans="2:12">
      <c r="B205" s="1">
        <v>6</v>
      </c>
      <c r="C205" s="4" t="s">
        <v>67</v>
      </c>
      <c r="D205" s="5">
        <f>VLOOKUP(C205,Lookup!$B$3:$F$225,2,FALSE)</f>
        <v>32</v>
      </c>
      <c r="E205" s="14">
        <f>VLOOKUP(C205,Lookup!$B$3:$F$225,4,FALSE)</f>
        <v>31</v>
      </c>
      <c r="F205" s="5" t="str">
        <f>VLOOKUP(B205,Lookup!$H$3:$I$8,2,FALSE)</f>
        <v>E67E22</v>
      </c>
      <c r="H205" s="5" t="str">
        <f t="shared" si="6"/>
        <v>condensed~matter~physics:32:E67E22</v>
      </c>
      <c r="I205" s="5" t="str">
        <f t="shared" si="7"/>
        <v>condensed~matter~physics:31:E67E22</v>
      </c>
      <c r="K205" s="5" t="str">
        <f>VLOOKUP(C205,Lookup!$B$3:$F$225,3,FALSE)&amp;"    "&amp;SUBSTITUTE(C205," ","~")&amp;"    "&amp;"#"&amp;F205</f>
        <v>3    condensed~matter~physics    #E67E22</v>
      </c>
      <c r="L205" s="5" t="str">
        <f>VLOOKUP(C205,Lookup!$B$3:$F$225,5,FALSE)&amp;"    "&amp;SUBSTITUTE(C205," ","~")&amp;"    "&amp;"#"&amp;F205</f>
        <v>3    condensed~matter~physics    #E67E22</v>
      </c>
    </row>
    <row r="206" spans="2:12">
      <c r="B206" s="1">
        <v>6</v>
      </c>
      <c r="C206" s="4" t="s">
        <v>74</v>
      </c>
      <c r="D206" s="5">
        <f>VLOOKUP(C206,Lookup!$B$3:$F$225,2,FALSE)</f>
        <v>26</v>
      </c>
      <c r="E206" s="14">
        <f>VLOOKUP(C206,Lookup!$B$3:$F$225,4,FALSE)</f>
        <v>27</v>
      </c>
      <c r="F206" s="5" t="str">
        <f>VLOOKUP(B206,Lookup!$H$3:$I$8,2,FALSE)</f>
        <v>E67E22</v>
      </c>
      <c r="H206" s="5" t="str">
        <f t="shared" si="6"/>
        <v>design~&amp;~testing~technology:26:E67E22</v>
      </c>
      <c r="I206" s="5" t="str">
        <f t="shared" si="7"/>
        <v>design~&amp;~testing~technology:27:E67E22</v>
      </c>
      <c r="K206" s="5" t="str">
        <f>VLOOKUP(C206,Lookup!$B$3:$F$225,3,FALSE)&amp;"    "&amp;SUBSTITUTE(C206," ","~")&amp;"    "&amp;"#"&amp;F206</f>
        <v>2    design~&amp;~testing~technology    #E67E22</v>
      </c>
      <c r="L206" s="5" t="str">
        <f>VLOOKUP(C206,Lookup!$B$3:$F$225,5,FALSE)&amp;"    "&amp;SUBSTITUTE(C206," ","~")&amp;"    "&amp;"#"&amp;F206</f>
        <v>2    design~&amp;~testing~technology    #E67E22</v>
      </c>
    </row>
    <row r="207" spans="2:12">
      <c r="B207" s="1">
        <v>6</v>
      </c>
      <c r="C207" s="4" t="s">
        <v>84</v>
      </c>
      <c r="D207" s="5">
        <f>VLOOKUP(C207,Lookup!$B$3:$F$225,2,FALSE)</f>
        <v>20</v>
      </c>
      <c r="E207" s="14">
        <f>VLOOKUP(C207,Lookup!$B$3:$F$225,4,FALSE)</f>
        <v>21</v>
      </c>
      <c r="F207" s="5" t="str">
        <f>VLOOKUP(B207,Lookup!$H$3:$I$8,2,FALSE)</f>
        <v>E67E22</v>
      </c>
      <c r="H207" s="5" t="str">
        <f t="shared" si="6"/>
        <v>displays:20:E67E22</v>
      </c>
      <c r="I207" s="5" t="str">
        <f t="shared" si="7"/>
        <v>displays:21:E67E22</v>
      </c>
      <c r="K207" s="5" t="str">
        <f>VLOOKUP(C207,Lookup!$B$3:$F$225,3,FALSE)&amp;"    "&amp;SUBSTITUTE(C207," ","~")&amp;"    "&amp;"#"&amp;F207</f>
        <v>1    displays    #E67E22</v>
      </c>
      <c r="L207" s="5" t="str">
        <f>VLOOKUP(C207,Lookup!$B$3:$F$225,5,FALSE)&amp;"    "&amp;SUBSTITUTE(C207," ","~")&amp;"    "&amp;"#"&amp;F207</f>
        <v>1    displays    #E67E22</v>
      </c>
    </row>
    <row r="208" spans="2:12">
      <c r="B208" s="1">
        <v>6</v>
      </c>
      <c r="C208" s="4" t="s">
        <v>92</v>
      </c>
      <c r="D208" s="5">
        <f>VLOOKUP(C208,Lookup!$B$3:$F$225,2,FALSE)</f>
        <v>30</v>
      </c>
      <c r="E208" s="14">
        <f>VLOOKUP(C208,Lookup!$B$3:$F$225,4,FALSE)</f>
        <v>34</v>
      </c>
      <c r="F208" s="5" t="str">
        <f>VLOOKUP(B208,Lookup!$H$3:$I$8,2,FALSE)</f>
        <v>E67E22</v>
      </c>
      <c r="H208" s="5" t="str">
        <f t="shared" si="6"/>
        <v>electronic~devices~&amp;~subsys.:30:E67E22</v>
      </c>
      <c r="I208" s="5" t="str">
        <f t="shared" si="7"/>
        <v>electronic~devices~&amp;~subsys.:34:E67E22</v>
      </c>
      <c r="K208" s="5" t="str">
        <f>VLOOKUP(C208,Lookup!$B$3:$F$225,3,FALSE)&amp;"    "&amp;SUBSTITUTE(C208," ","~")&amp;"    "&amp;"#"&amp;F208</f>
        <v>3    electronic~devices~&amp;~subsys.    #E67E22</v>
      </c>
      <c r="L208" s="5" t="str">
        <f>VLOOKUP(C208,Lookup!$B$3:$F$225,5,FALSE)&amp;"    "&amp;SUBSTITUTE(C208," ","~")&amp;"    "&amp;"#"&amp;F208</f>
        <v>3    electronic~devices~&amp;~subsys.    #E67E22</v>
      </c>
    </row>
    <row r="209" spans="2:12">
      <c r="B209" s="1">
        <v>6</v>
      </c>
      <c r="C209" s="4" t="s">
        <v>108</v>
      </c>
      <c r="D209" s="5">
        <f>VLOOKUP(C209,Lookup!$B$3:$F$225,2,FALSE)</f>
        <v>21</v>
      </c>
      <c r="E209" s="14">
        <f>VLOOKUP(C209,Lookup!$B$3:$F$225,4,FALSE)</f>
        <v>42</v>
      </c>
      <c r="F209" s="5" t="str">
        <f>VLOOKUP(B209,Lookup!$H$3:$I$8,2,FALSE)</f>
        <v>E67E22</v>
      </c>
      <c r="H209" s="5" t="str">
        <f t="shared" si="6"/>
        <v>fusion:21:E67E22</v>
      </c>
      <c r="I209" s="5" t="str">
        <f t="shared" si="7"/>
        <v>fusion:42:E67E22</v>
      </c>
      <c r="K209" s="5" t="str">
        <f>VLOOKUP(C209,Lookup!$B$3:$F$225,3,FALSE)&amp;"    "&amp;SUBSTITUTE(C209," ","~")&amp;"    "&amp;"#"&amp;F209</f>
        <v>1    fusion    #E67E22</v>
      </c>
      <c r="L209" s="5" t="str">
        <f>VLOOKUP(C209,Lookup!$B$3:$F$225,5,FALSE)&amp;"    "&amp;SUBSTITUTE(C209," ","~")&amp;"    "&amp;"#"&amp;F209</f>
        <v>5    fusion    #E67E22</v>
      </c>
    </row>
    <row r="210" spans="2:12">
      <c r="B210" s="1">
        <v>6</v>
      </c>
      <c r="C210" s="4" t="s">
        <v>114</v>
      </c>
      <c r="D210" s="5">
        <f>VLOOKUP(C210,Lookup!$B$3:$F$225,2,FALSE)</f>
        <v>24</v>
      </c>
      <c r="E210" s="14">
        <f>VLOOKUP(C210,Lookup!$B$3:$F$225,4,FALSE)</f>
        <v>21</v>
      </c>
      <c r="F210" s="5" t="str">
        <f>VLOOKUP(B210,Lookup!$H$3:$I$8,2,FALSE)</f>
        <v>E67E22</v>
      </c>
      <c r="H210" s="5" t="str">
        <f t="shared" si="6"/>
        <v>high~performance~computing:24:E67E22</v>
      </c>
      <c r="I210" s="5" t="str">
        <f t="shared" si="7"/>
        <v>high~performance~computing:21:E67E22</v>
      </c>
      <c r="K210" s="5" t="str">
        <f>VLOOKUP(C210,Lookup!$B$3:$F$225,3,FALSE)&amp;"    "&amp;SUBSTITUTE(C210," ","~")&amp;"    "&amp;"#"&amp;F210</f>
        <v>2    high~performance~computing    #E67E22</v>
      </c>
      <c r="L210" s="5" t="str">
        <f>VLOOKUP(C210,Lookup!$B$3:$F$225,5,FALSE)&amp;"    "&amp;SUBSTITUTE(C210," ","~")&amp;"    "&amp;"#"&amp;F210</f>
        <v>1    high~performance~computing    #E67E22</v>
      </c>
    </row>
    <row r="211" spans="2:12">
      <c r="B211" s="1">
        <v>6</v>
      </c>
      <c r="C211" s="4" t="s">
        <v>128</v>
      </c>
      <c r="D211" s="5">
        <f>VLOOKUP(C211,Lookup!$B$3:$F$225,2,FALSE)</f>
        <v>23</v>
      </c>
      <c r="E211" s="14">
        <f>VLOOKUP(C211,Lookup!$B$3:$F$225,4,FALSE)</f>
        <v>27</v>
      </c>
      <c r="F211" s="5" t="str">
        <f>VLOOKUP(B211,Lookup!$H$3:$I$8,2,FALSE)</f>
        <v>E67E22</v>
      </c>
      <c r="H211" s="5" t="str">
        <f t="shared" si="6"/>
        <v>lasers~&amp;~optics:23:E67E22</v>
      </c>
      <c r="I211" s="5" t="str">
        <f t="shared" si="7"/>
        <v>lasers~&amp;~optics:27:E67E22</v>
      </c>
      <c r="K211" s="5" t="str">
        <f>VLOOKUP(C211,Lookup!$B$3:$F$225,3,FALSE)&amp;"    "&amp;SUBSTITUTE(C211," ","~")&amp;"    "&amp;"#"&amp;F211</f>
        <v>2    lasers~&amp;~optics    #E67E22</v>
      </c>
      <c r="L211" s="5" t="str">
        <f>VLOOKUP(C211,Lookup!$B$3:$F$225,5,FALSE)&amp;"    "&amp;SUBSTITUTE(C211," ","~")&amp;"    "&amp;"#"&amp;F211</f>
        <v>2    lasers~&amp;~optics    #E67E22</v>
      </c>
    </row>
    <row r="212" spans="2:12">
      <c r="B212" s="1">
        <v>6</v>
      </c>
      <c r="C212" s="4" t="s">
        <v>129</v>
      </c>
      <c r="D212" s="5">
        <f>VLOOKUP(C212,Lookup!$B$3:$F$225,2,FALSE)</f>
        <v>24</v>
      </c>
      <c r="E212" s="14">
        <f>VLOOKUP(C212,Lookup!$B$3:$F$225,4,FALSE)</f>
        <v>24</v>
      </c>
      <c r="F212" s="5" t="str">
        <f>VLOOKUP(B212,Lookup!$H$3:$I$8,2,FALSE)</f>
        <v>E67E22</v>
      </c>
      <c r="H212" s="5" t="str">
        <f t="shared" si="6"/>
        <v>light-matter~interactions:24:E67E22</v>
      </c>
      <c r="I212" s="5" t="str">
        <f t="shared" si="7"/>
        <v>light-matter~interactions:24:E67E22</v>
      </c>
      <c r="K212" s="5" t="str">
        <f>VLOOKUP(C212,Lookup!$B$3:$F$225,3,FALSE)&amp;"    "&amp;SUBSTITUTE(C212," ","~")&amp;"    "&amp;"#"&amp;F212</f>
        <v>2    light-matter~interactions    #E67E22</v>
      </c>
      <c r="L212" s="5" t="str">
        <f>VLOOKUP(C212,Lookup!$B$3:$F$225,5,FALSE)&amp;"    "&amp;SUBSTITUTE(C212," ","~")&amp;"    "&amp;"#"&amp;F212</f>
        <v>2    light-matter~interactions    #E67E22</v>
      </c>
    </row>
    <row r="213" spans="2:12">
      <c r="B213" s="1">
        <v>6</v>
      </c>
      <c r="C213" s="4" t="s">
        <v>133</v>
      </c>
      <c r="D213" s="5">
        <f>VLOOKUP(C213,Lookup!$B$3:$F$225,2,FALSE)</f>
        <v>31</v>
      </c>
      <c r="E213" s="14">
        <f>VLOOKUP(C213,Lookup!$B$3:$F$225,4,FALSE)</f>
        <v>27</v>
      </c>
      <c r="F213" s="5" t="str">
        <f>VLOOKUP(B213,Lookup!$H$3:$I$8,2,FALSE)</f>
        <v>E67E22</v>
      </c>
      <c r="H213" s="5" t="str">
        <f t="shared" si="6"/>
        <v>magnetism/magnetic~phenomena:31:E67E22</v>
      </c>
      <c r="I213" s="5" t="str">
        <f t="shared" si="7"/>
        <v>magnetism/magnetic~phenomena:27:E67E22</v>
      </c>
      <c r="K213" s="5" t="str">
        <f>VLOOKUP(C213,Lookup!$B$3:$F$225,3,FALSE)&amp;"    "&amp;SUBSTITUTE(C213," ","~")&amp;"    "&amp;"#"&amp;F213</f>
        <v>3    magnetism/magnetic~phenomena    #E67E22</v>
      </c>
      <c r="L213" s="5" t="str">
        <f>VLOOKUP(C213,Lookup!$B$3:$F$225,5,FALSE)&amp;"    "&amp;SUBSTITUTE(C213," ","~")&amp;"    "&amp;"#"&amp;F213</f>
        <v>2    magnetism/magnetic~phenomena    #E67E22</v>
      </c>
    </row>
    <row r="214" spans="2:12">
      <c r="B214" s="1">
        <v>6</v>
      </c>
      <c r="C214" s="4" t="s">
        <v>163</v>
      </c>
      <c r="D214" s="5">
        <f>VLOOKUP(C214,Lookup!$B$3:$F$225,2,FALSE)</f>
        <v>24</v>
      </c>
      <c r="E214" s="14">
        <f>VLOOKUP(C214,Lookup!$B$3:$F$225,4,FALSE)</f>
        <v>27</v>
      </c>
      <c r="F214" s="5" t="str">
        <f>VLOOKUP(B214,Lookup!$H$3:$I$8,2,FALSE)</f>
        <v>E67E22</v>
      </c>
      <c r="H214" s="5" t="str">
        <f t="shared" si="6"/>
        <v>optical~communications:24:E67E22</v>
      </c>
      <c r="I214" s="5" t="str">
        <f t="shared" si="7"/>
        <v>optical~communications:27:E67E22</v>
      </c>
      <c r="K214" s="5" t="str">
        <f>VLOOKUP(C214,Lookup!$B$3:$F$225,3,FALSE)&amp;"    "&amp;SUBSTITUTE(C214," ","~")&amp;"    "&amp;"#"&amp;F214</f>
        <v>2    optical~communications    #E67E22</v>
      </c>
      <c r="L214" s="5" t="str">
        <f>VLOOKUP(C214,Lookup!$B$3:$F$225,5,FALSE)&amp;"    "&amp;SUBSTITUTE(C214," ","~")&amp;"    "&amp;"#"&amp;F214</f>
        <v>2    optical~communications    #E67E22</v>
      </c>
    </row>
    <row r="215" spans="2:12">
      <c r="B215" s="1">
        <v>6</v>
      </c>
      <c r="C215" s="4" t="s">
        <v>164</v>
      </c>
      <c r="D215" s="5">
        <f>VLOOKUP(C215,Lookup!$B$3:$F$225,2,FALSE)</f>
        <v>28</v>
      </c>
      <c r="E215" s="14">
        <f>VLOOKUP(C215,Lookup!$B$3:$F$225,4,FALSE)</f>
        <v>31</v>
      </c>
      <c r="F215" s="5" t="str">
        <f>VLOOKUP(B215,Lookup!$H$3:$I$8,2,FALSE)</f>
        <v>E67E22</v>
      </c>
      <c r="H215" s="5" t="str">
        <f t="shared" si="6"/>
        <v>optical~devices~&amp;~subsystems:28:E67E22</v>
      </c>
      <c r="I215" s="5" t="str">
        <f t="shared" si="7"/>
        <v>optical~devices~&amp;~subsystems:31:E67E22</v>
      </c>
      <c r="K215" s="5" t="str">
        <f>VLOOKUP(C215,Lookup!$B$3:$F$225,3,FALSE)&amp;"    "&amp;SUBSTITUTE(C215," ","~")&amp;"    "&amp;"#"&amp;F215</f>
        <v>2    optical~devices~&amp;~subsystems    #E67E22</v>
      </c>
      <c r="L215" s="5" t="str">
        <f>VLOOKUP(C215,Lookup!$B$3:$F$225,5,FALSE)&amp;"    "&amp;SUBSTITUTE(C215," ","~")&amp;"    "&amp;"#"&amp;F215</f>
        <v>3    optical~devices~&amp;~subsystems    #E67E22</v>
      </c>
    </row>
    <row r="216" spans="2:12">
      <c r="B216" s="1">
        <v>6</v>
      </c>
      <c r="C216" s="4" t="s">
        <v>165</v>
      </c>
      <c r="D216" s="5">
        <f>VLOOKUP(C216,Lookup!$B$3:$F$225,2,FALSE)</f>
        <v>22</v>
      </c>
      <c r="E216" s="14">
        <f>VLOOKUP(C216,Lookup!$B$3:$F$225,4,FALSE)</f>
        <v>23</v>
      </c>
      <c r="F216" s="5" t="str">
        <f>VLOOKUP(B216,Lookup!$H$3:$I$8,2,FALSE)</f>
        <v>E67E22</v>
      </c>
      <c r="H216" s="5" t="str">
        <f t="shared" si="6"/>
        <v>optical~phenomena:22:E67E22</v>
      </c>
      <c r="I216" s="5" t="str">
        <f t="shared" si="7"/>
        <v>optical~phenomena:23:E67E22</v>
      </c>
      <c r="K216" s="5" t="str">
        <f>VLOOKUP(C216,Lookup!$B$3:$F$225,3,FALSE)&amp;"    "&amp;SUBSTITUTE(C216," ","~")&amp;"    "&amp;"#"&amp;F216</f>
        <v>1    optical~phenomena    #E67E22</v>
      </c>
      <c r="L216" s="5" t="str">
        <f>VLOOKUP(C216,Lookup!$B$3:$F$225,5,FALSE)&amp;"    "&amp;SUBSTITUTE(C216," ","~")&amp;"    "&amp;"#"&amp;F216</f>
        <v>1    optical~phenomena    #E67E22</v>
      </c>
    </row>
    <row r="217" spans="2:12">
      <c r="B217" s="1">
        <v>6</v>
      </c>
      <c r="C217" s="4" t="s">
        <v>166</v>
      </c>
      <c r="D217" s="5">
        <f>VLOOKUP(C217,Lookup!$B$3:$F$225,2,FALSE)</f>
        <v>28</v>
      </c>
      <c r="E217" s="14">
        <f>VLOOKUP(C217,Lookup!$B$3:$F$225,4,FALSE)</f>
        <v>33</v>
      </c>
      <c r="F217" s="5" t="str">
        <f>VLOOKUP(B217,Lookup!$H$3:$I$8,2,FALSE)</f>
        <v>E67E22</v>
      </c>
      <c r="H217" s="5" t="str">
        <f t="shared" si="6"/>
        <v>optoelect.~devices~&amp;~circuits:28:E67E22</v>
      </c>
      <c r="I217" s="5" t="str">
        <f t="shared" si="7"/>
        <v>optoelect.~devices~&amp;~circuits:33:E67E22</v>
      </c>
      <c r="K217" s="5" t="str">
        <f>VLOOKUP(C217,Lookup!$B$3:$F$225,3,FALSE)&amp;"    "&amp;SUBSTITUTE(C217," ","~")&amp;"    "&amp;"#"&amp;F217</f>
        <v>2    optoelect.~devices~&amp;~circuits    #E67E22</v>
      </c>
      <c r="L217" s="5" t="str">
        <f>VLOOKUP(C217,Lookup!$B$3:$F$225,5,FALSE)&amp;"    "&amp;SUBSTITUTE(C217," ","~")&amp;"    "&amp;"#"&amp;F217</f>
        <v>3    optoelect.~devices~&amp;~circuits    #E67E22</v>
      </c>
    </row>
    <row r="218" spans="2:12">
      <c r="B218" s="1">
        <v>6</v>
      </c>
      <c r="C218" s="4" t="s">
        <v>174</v>
      </c>
      <c r="D218" s="5">
        <f>VLOOKUP(C218,Lookup!$B$3:$F$225,2,FALSE)</f>
        <v>25</v>
      </c>
      <c r="E218" s="14">
        <f>VLOOKUP(C218,Lookup!$B$3:$F$225,4,FALSE)</f>
        <v>24</v>
      </c>
      <c r="F218" s="5" t="str">
        <f>VLOOKUP(B218,Lookup!$H$3:$I$8,2,FALSE)</f>
        <v>E67E22</v>
      </c>
      <c r="H218" s="5" t="str">
        <f t="shared" si="6"/>
        <v>plasmas~-~laser~&amp;~fusion:25:E67E22</v>
      </c>
      <c r="I218" s="5" t="str">
        <f t="shared" si="7"/>
        <v>plasmas~-~laser~&amp;~fusion:24:E67E22</v>
      </c>
      <c r="K218" s="5" t="str">
        <f>VLOOKUP(C218,Lookup!$B$3:$F$225,3,FALSE)&amp;"    "&amp;SUBSTITUTE(C218," ","~")&amp;"    "&amp;"#"&amp;F218</f>
        <v>2    plasmas~-~laser~&amp;~fusion    #E67E22</v>
      </c>
      <c r="L218" s="5" t="str">
        <f>VLOOKUP(C218,Lookup!$B$3:$F$225,5,FALSE)&amp;"    "&amp;SUBSTITUTE(C218," ","~")&amp;"    "&amp;"#"&amp;F218</f>
        <v>2    plasmas~-~laser~&amp;~fusion    #E67E22</v>
      </c>
    </row>
    <row r="219" spans="2:12">
      <c r="B219" s="1">
        <v>6</v>
      </c>
      <c r="C219" s="4" t="s">
        <v>175</v>
      </c>
      <c r="D219" s="5">
        <f>VLOOKUP(C219,Lookup!$B$3:$F$225,2,FALSE)</f>
        <v>21</v>
      </c>
      <c r="E219" s="14">
        <f>VLOOKUP(C219,Lookup!$B$3:$F$225,4,FALSE)</f>
        <v>21</v>
      </c>
      <c r="F219" s="5" t="str">
        <f>VLOOKUP(B219,Lookup!$H$3:$I$8,2,FALSE)</f>
        <v>E67E22</v>
      </c>
      <c r="H219" s="5" t="str">
        <f t="shared" si="6"/>
        <v>plasmas~-~technological:21:E67E22</v>
      </c>
      <c r="I219" s="5" t="str">
        <f t="shared" si="7"/>
        <v>plasmas~-~technological:21:E67E22</v>
      </c>
      <c r="K219" s="5" t="str">
        <f>VLOOKUP(C219,Lookup!$B$3:$F$225,3,FALSE)&amp;"    "&amp;SUBSTITUTE(C219," ","~")&amp;"    "&amp;"#"&amp;F219</f>
        <v>1    plasmas~-~technological    #E67E22</v>
      </c>
      <c r="L219" s="5" t="str">
        <f>VLOOKUP(C219,Lookup!$B$3:$F$225,5,FALSE)&amp;"    "&amp;SUBSTITUTE(C219," ","~")&amp;"    "&amp;"#"&amp;F219</f>
        <v>1    plasmas~-~technological    #E67E22</v>
      </c>
    </row>
    <row r="220" spans="2:12">
      <c r="B220" s="1">
        <v>6</v>
      </c>
      <c r="C220" s="4" t="s">
        <v>178</v>
      </c>
      <c r="D220" s="5">
        <f>VLOOKUP(C220,Lookup!$B$3:$F$225,2,FALSE)</f>
        <v>20</v>
      </c>
      <c r="E220" s="14">
        <f>VLOOKUP(C220,Lookup!$B$3:$F$225,4,FALSE)</f>
        <v>20</v>
      </c>
      <c r="F220" s="5" t="str">
        <f>VLOOKUP(B220,Lookup!$H$3:$I$8,2,FALSE)</f>
        <v>E67E22</v>
      </c>
      <c r="H220" s="5" t="str">
        <f t="shared" si="6"/>
        <v>power~electronics:20:E67E22</v>
      </c>
      <c r="I220" s="5" t="str">
        <f t="shared" si="7"/>
        <v>power~electronics:20:E67E22</v>
      </c>
      <c r="K220" s="5" t="str">
        <f>VLOOKUP(C220,Lookup!$B$3:$F$225,3,FALSE)&amp;"    "&amp;SUBSTITUTE(C220," ","~")&amp;"    "&amp;"#"&amp;F220</f>
        <v>1    power~electronics    #E67E22</v>
      </c>
      <c r="L220" s="5" t="str">
        <f>VLOOKUP(C220,Lookup!$B$3:$F$225,5,FALSE)&amp;"    "&amp;SUBSTITUTE(C220," ","~")&amp;"    "&amp;"#"&amp;F220</f>
        <v>1    power~electronics    #E67E22</v>
      </c>
    </row>
    <row r="221" spans="2:12">
      <c r="B221" s="1">
        <v>6</v>
      </c>
      <c r="C221" s="4" t="s">
        <v>184</v>
      </c>
      <c r="D221" s="5">
        <f>VLOOKUP(C221,Lookup!$B$3:$F$225,2,FALSE)</f>
        <v>22</v>
      </c>
      <c r="E221" s="14">
        <f>VLOOKUP(C221,Lookup!$B$3:$F$225,4,FALSE)</f>
        <v>21</v>
      </c>
      <c r="F221" s="5" t="str">
        <f>VLOOKUP(B221,Lookup!$H$3:$I$8,2,FALSE)</f>
        <v>E67E22</v>
      </c>
      <c r="H221" s="5" t="str">
        <f t="shared" si="6"/>
        <v>quantum~fluids~&amp;~solids:22:E67E22</v>
      </c>
      <c r="I221" s="5" t="str">
        <f t="shared" si="7"/>
        <v>quantum~fluids~&amp;~solids:21:E67E22</v>
      </c>
      <c r="K221" s="5" t="str">
        <f>VLOOKUP(C221,Lookup!$B$3:$F$225,3,FALSE)&amp;"    "&amp;SUBSTITUTE(C221," ","~")&amp;"    "&amp;"#"&amp;F221</f>
        <v>1    quantum~fluids~&amp;~solids    #E67E22</v>
      </c>
      <c r="L221" s="5" t="str">
        <f>VLOOKUP(C221,Lookup!$B$3:$F$225,5,FALSE)&amp;"    "&amp;SUBSTITUTE(C221," ","~")&amp;"    "&amp;"#"&amp;F221</f>
        <v>1    quantum~fluids~&amp;~solids    #E67E22</v>
      </c>
    </row>
    <row r="222" spans="2:12">
      <c r="B222" s="1">
        <v>6</v>
      </c>
      <c r="C222" s="4" t="s">
        <v>185</v>
      </c>
      <c r="D222" s="5">
        <f>VLOOKUP(C222,Lookup!$B$3:$F$225,2,FALSE)</f>
        <v>30</v>
      </c>
      <c r="E222" s="14">
        <f>VLOOKUP(C222,Lookup!$B$3:$F$225,4,FALSE)</f>
        <v>31</v>
      </c>
      <c r="F222" s="5" t="str">
        <f>VLOOKUP(B222,Lookup!$H$3:$I$8,2,FALSE)</f>
        <v>E67E22</v>
      </c>
      <c r="H222" s="5" t="str">
        <f t="shared" si="6"/>
        <v>quantum~optics~&amp;~information:30:E67E22</v>
      </c>
      <c r="I222" s="5" t="str">
        <f t="shared" si="7"/>
        <v>quantum~optics~&amp;~information:31:E67E22</v>
      </c>
      <c r="K222" s="5" t="str">
        <f>VLOOKUP(C222,Lookup!$B$3:$F$225,3,FALSE)&amp;"    "&amp;SUBSTITUTE(C222," ","~")&amp;"    "&amp;"#"&amp;F222</f>
        <v>3    quantum~optics~&amp;~information    #E67E22</v>
      </c>
      <c r="L222" s="5" t="str">
        <f>VLOOKUP(C222,Lookup!$B$3:$F$225,5,FALSE)&amp;"    "&amp;SUBSTITUTE(C222," ","~")&amp;"    "&amp;"#"&amp;F222</f>
        <v>3    quantum~optics~&amp;~information    #E67E22</v>
      </c>
    </row>
    <row r="223" spans="2:12">
      <c r="B223" s="1">
        <v>6</v>
      </c>
      <c r="C223" s="4" t="s">
        <v>192</v>
      </c>
      <c r="D223" s="5">
        <f>VLOOKUP(C223,Lookup!$B$3:$F$225,2,FALSE)</f>
        <v>20</v>
      </c>
      <c r="E223" s="14">
        <f>VLOOKUP(C223,Lookup!$B$3:$F$225,4,FALSE)</f>
        <v>21</v>
      </c>
      <c r="F223" s="5" t="str">
        <f>VLOOKUP(B223,Lookup!$H$3:$I$8,2,FALSE)</f>
        <v>E67E22</v>
      </c>
      <c r="H223" s="5" t="str">
        <f t="shared" si="6"/>
        <v>scattering~&amp;~spectroscopy:20:E67E22</v>
      </c>
      <c r="I223" s="5" t="str">
        <f t="shared" si="7"/>
        <v>scattering~&amp;~spectroscopy:21:E67E22</v>
      </c>
      <c r="K223" s="5" t="str">
        <f>VLOOKUP(C223,Lookup!$B$3:$F$225,3,FALSE)&amp;"    "&amp;SUBSTITUTE(C223," ","~")&amp;"    "&amp;"#"&amp;F223</f>
        <v>1    scattering~&amp;~spectroscopy    #E67E22</v>
      </c>
      <c r="L223" s="5" t="str">
        <f>VLOOKUP(C223,Lookup!$B$3:$F$225,5,FALSE)&amp;"    "&amp;SUBSTITUTE(C223," ","~")&amp;"    "&amp;"#"&amp;F223</f>
        <v>1    scattering~&amp;~spectroscopy    #E67E22</v>
      </c>
    </row>
    <row r="224" spans="2:12">
      <c r="B224" s="1">
        <v>6</v>
      </c>
      <c r="C224" s="4" t="s">
        <v>203</v>
      </c>
      <c r="D224" s="5">
        <f>VLOOKUP(C224,Lookup!$B$3:$F$225,2,FALSE)</f>
        <v>29</v>
      </c>
      <c r="E224" s="14">
        <f>VLOOKUP(C224,Lookup!$B$3:$F$225,4,FALSE)</f>
        <v>25</v>
      </c>
      <c r="F224" s="5" t="str">
        <f>VLOOKUP(B224,Lookup!$H$3:$I$8,2,FALSE)</f>
        <v>E67E22</v>
      </c>
      <c r="H224" s="5" t="str">
        <f t="shared" si="6"/>
        <v>solar~technology:29:E67E22</v>
      </c>
      <c r="I224" s="5" t="str">
        <f t="shared" si="7"/>
        <v>solar~technology:25:E67E22</v>
      </c>
      <c r="K224" s="5" t="str">
        <f>VLOOKUP(C224,Lookup!$B$3:$F$225,3,FALSE)&amp;"    "&amp;SUBSTITUTE(C224," ","~")&amp;"    "&amp;"#"&amp;F224</f>
        <v>3    solar~technology    #E67E22</v>
      </c>
      <c r="L224" s="5" t="str">
        <f>VLOOKUP(C224,Lookup!$B$3:$F$225,5,FALSE)&amp;"    "&amp;SUBSTITUTE(C224," ","~")&amp;"    "&amp;"#"&amp;F224</f>
        <v>2    solar~technology    #E67E22</v>
      </c>
    </row>
    <row r="225" spans="2:12">
      <c r="B225" s="1">
        <v>6</v>
      </c>
      <c r="C225" s="4" t="s">
        <v>213</v>
      </c>
      <c r="D225" s="5">
        <f>VLOOKUP(C225,Lookup!$B$3:$F$225,2,FALSE)</f>
        <v>20</v>
      </c>
      <c r="E225" s="14">
        <f>VLOOKUP(C225,Lookup!$B$3:$F$225,4,FALSE)</f>
        <v>20</v>
      </c>
      <c r="F225" s="5" t="str">
        <f>VLOOKUP(B225,Lookup!$H$3:$I$8,2,FALSE)</f>
        <v>E67E22</v>
      </c>
      <c r="H225" s="5" t="str">
        <f t="shared" si="6"/>
        <v>tools~for~the~biosciences:20:E67E22</v>
      </c>
      <c r="I225" s="5" t="str">
        <f t="shared" si="7"/>
        <v>tools~for~the~biosciences:20:E67E22</v>
      </c>
      <c r="K225" s="5" t="str">
        <f>VLOOKUP(C225,Lookup!$B$3:$F$225,3,FALSE)&amp;"    "&amp;SUBSTITUTE(C225," ","~")&amp;"    "&amp;"#"&amp;F225</f>
        <v>1    tools~for~the~biosciences    #E67E22</v>
      </c>
      <c r="L225" s="5" t="str">
        <f>VLOOKUP(C225,Lookup!$B$3:$F$225,5,FALSE)&amp;"    "&amp;SUBSTITUTE(C225," ","~")&amp;"    "&amp;"#"&amp;F225</f>
        <v>1    tools~for~the~biosciences    #E67E22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>
  <dimension ref="B2:I225"/>
  <sheetViews>
    <sheetView workbookViewId="0">
      <selection activeCell="K10" sqref="K10"/>
    </sheetView>
  </sheetViews>
  <sheetFormatPr defaultRowHeight="15"/>
  <cols>
    <col min="2" max="2" width="31.7109375" bestFit="1" customWidth="1"/>
    <col min="3" max="3" width="16.28515625" bestFit="1" customWidth="1"/>
    <col min="4" max="4" width="14" bestFit="1" customWidth="1"/>
    <col min="5" max="5" width="13.7109375" bestFit="1" customWidth="1"/>
    <col min="6" max="6" width="13.7109375" customWidth="1"/>
    <col min="8" max="8" width="12.28515625" bestFit="1" customWidth="1"/>
    <col min="9" max="9" width="7.42578125" bestFit="1" customWidth="1"/>
  </cols>
  <sheetData>
    <row r="2" spans="2:9" ht="15.75" thickBot="1">
      <c r="B2" s="10" t="s">
        <v>223</v>
      </c>
      <c r="C2" s="10" t="s">
        <v>236</v>
      </c>
      <c r="D2" s="10" t="s">
        <v>238</v>
      </c>
      <c r="E2" s="10" t="s">
        <v>237</v>
      </c>
      <c r="F2" s="10" t="s">
        <v>239</v>
      </c>
      <c r="H2" s="9" t="s">
        <v>233</v>
      </c>
      <c r="I2" s="9" t="s">
        <v>226</v>
      </c>
    </row>
    <row r="3" spans="2:9">
      <c r="B3" s="11" t="s">
        <v>29</v>
      </c>
      <c r="C3" s="6">
        <v>23</v>
      </c>
      <c r="D3" s="6">
        <v>2</v>
      </c>
      <c r="E3" s="14">
        <v>22</v>
      </c>
      <c r="F3" s="14">
        <v>1</v>
      </c>
      <c r="H3" s="1">
        <v>1</v>
      </c>
      <c r="I3" s="4" t="s">
        <v>227</v>
      </c>
    </row>
    <row r="4" spans="2:9">
      <c r="B4" s="12" t="s">
        <v>30</v>
      </c>
      <c r="C4" s="7">
        <v>27</v>
      </c>
      <c r="D4" s="7">
        <v>2</v>
      </c>
      <c r="E4" s="15">
        <v>26</v>
      </c>
      <c r="F4" s="15">
        <v>2</v>
      </c>
      <c r="H4" s="1">
        <v>2</v>
      </c>
      <c r="I4" s="4" t="s">
        <v>232</v>
      </c>
    </row>
    <row r="5" spans="2:9">
      <c r="B5" s="12" t="s">
        <v>0</v>
      </c>
      <c r="C5" s="7">
        <v>20</v>
      </c>
      <c r="D5" s="7">
        <v>1</v>
      </c>
      <c r="E5" s="15">
        <v>20</v>
      </c>
      <c r="F5" s="15">
        <v>1</v>
      </c>
      <c r="H5" s="1">
        <v>3</v>
      </c>
      <c r="I5" s="4" t="s">
        <v>229</v>
      </c>
    </row>
    <row r="6" spans="2:9">
      <c r="B6" s="12" t="s">
        <v>31</v>
      </c>
      <c r="C6" s="7">
        <v>39</v>
      </c>
      <c r="D6" s="7">
        <v>4</v>
      </c>
      <c r="E6" s="15">
        <v>28</v>
      </c>
      <c r="F6" s="15">
        <v>2</v>
      </c>
      <c r="H6" s="1">
        <v>4</v>
      </c>
      <c r="I6" s="4" t="s">
        <v>234</v>
      </c>
    </row>
    <row r="7" spans="2:9">
      <c r="B7" s="12" t="s">
        <v>1</v>
      </c>
      <c r="C7" s="7">
        <v>33</v>
      </c>
      <c r="D7" s="7">
        <v>3</v>
      </c>
      <c r="E7" s="15">
        <v>37</v>
      </c>
      <c r="F7" s="15">
        <v>4</v>
      </c>
      <c r="H7" s="1">
        <v>5</v>
      </c>
      <c r="I7" s="4" t="s">
        <v>228</v>
      </c>
    </row>
    <row r="8" spans="2:9">
      <c r="B8" s="12" t="s">
        <v>32</v>
      </c>
      <c r="C8" s="7">
        <v>20</v>
      </c>
      <c r="D8" s="7">
        <v>1</v>
      </c>
      <c r="E8" s="15">
        <v>20</v>
      </c>
      <c r="F8" s="15">
        <v>1</v>
      </c>
      <c r="H8" s="1">
        <v>6</v>
      </c>
      <c r="I8" s="4" t="s">
        <v>241</v>
      </c>
    </row>
    <row r="9" spans="2:9">
      <c r="B9" s="12" t="s">
        <v>33</v>
      </c>
      <c r="C9" s="7">
        <v>20</v>
      </c>
      <c r="D9" s="7">
        <v>1</v>
      </c>
      <c r="E9" s="15">
        <v>20</v>
      </c>
      <c r="F9" s="15">
        <v>1</v>
      </c>
    </row>
    <row r="10" spans="2:9">
      <c r="B10" s="12" t="s">
        <v>34</v>
      </c>
      <c r="C10" s="7">
        <v>20</v>
      </c>
      <c r="D10" s="7">
        <v>1</v>
      </c>
      <c r="E10" s="15">
        <v>21</v>
      </c>
      <c r="F10" s="15">
        <v>1</v>
      </c>
    </row>
    <row r="11" spans="2:9">
      <c r="B11" s="12" t="s">
        <v>35</v>
      </c>
      <c r="C11" s="7">
        <v>41</v>
      </c>
      <c r="D11" s="7">
        <v>5</v>
      </c>
      <c r="E11" s="15">
        <v>46</v>
      </c>
      <c r="F11" s="15">
        <v>6</v>
      </c>
    </row>
    <row r="12" spans="2:9">
      <c r="B12" s="12" t="s">
        <v>36</v>
      </c>
      <c r="C12" s="7">
        <v>20</v>
      </c>
      <c r="D12" s="7">
        <v>1</v>
      </c>
      <c r="E12" s="15">
        <v>21</v>
      </c>
      <c r="F12" s="15">
        <v>1</v>
      </c>
    </row>
    <row r="13" spans="2:9">
      <c r="B13" s="12" t="s">
        <v>37</v>
      </c>
      <c r="C13" s="7">
        <v>21</v>
      </c>
      <c r="D13" s="7">
        <v>1</v>
      </c>
      <c r="E13" s="15">
        <v>22</v>
      </c>
      <c r="F13" s="15">
        <v>1</v>
      </c>
    </row>
    <row r="14" spans="2:9">
      <c r="B14" s="12" t="s">
        <v>38</v>
      </c>
      <c r="C14" s="7">
        <v>22</v>
      </c>
      <c r="D14" s="7">
        <v>1</v>
      </c>
      <c r="E14" s="15">
        <v>21</v>
      </c>
      <c r="F14" s="15">
        <v>1</v>
      </c>
    </row>
    <row r="15" spans="2:9">
      <c r="B15" s="12" t="s">
        <v>39</v>
      </c>
      <c r="C15" s="7">
        <v>20</v>
      </c>
      <c r="D15" s="7">
        <v>1</v>
      </c>
      <c r="E15" s="15">
        <v>20</v>
      </c>
      <c r="F15" s="15">
        <v>1</v>
      </c>
    </row>
    <row r="16" spans="2:9">
      <c r="B16" s="12" t="s">
        <v>40</v>
      </c>
      <c r="C16" s="7">
        <v>21</v>
      </c>
      <c r="D16" s="7">
        <v>1</v>
      </c>
      <c r="E16" s="15">
        <v>22</v>
      </c>
      <c r="F16" s="15">
        <v>1</v>
      </c>
    </row>
    <row r="17" spans="2:6">
      <c r="B17" s="12" t="s">
        <v>14</v>
      </c>
      <c r="C17" s="7">
        <v>21</v>
      </c>
      <c r="D17" s="7">
        <v>1</v>
      </c>
      <c r="E17" s="15">
        <v>23</v>
      </c>
      <c r="F17" s="15">
        <v>1</v>
      </c>
    </row>
    <row r="18" spans="2:6">
      <c r="B18" s="12" t="s">
        <v>41</v>
      </c>
      <c r="C18" s="7">
        <v>24</v>
      </c>
      <c r="D18" s="7">
        <v>2</v>
      </c>
      <c r="E18" s="15">
        <v>24</v>
      </c>
      <c r="F18" s="15">
        <v>2</v>
      </c>
    </row>
    <row r="19" spans="2:6">
      <c r="B19" s="12" t="s">
        <v>15</v>
      </c>
      <c r="C19" s="7">
        <v>22</v>
      </c>
      <c r="D19" s="7">
        <v>1</v>
      </c>
      <c r="E19" s="15">
        <v>26</v>
      </c>
      <c r="F19" s="15">
        <v>2</v>
      </c>
    </row>
    <row r="20" spans="2:6">
      <c r="B20" s="12" t="s">
        <v>23</v>
      </c>
      <c r="C20" s="7">
        <v>24</v>
      </c>
      <c r="D20" s="7">
        <v>2</v>
      </c>
      <c r="E20" s="15">
        <v>25</v>
      </c>
      <c r="F20" s="15">
        <v>2</v>
      </c>
    </row>
    <row r="21" spans="2:6">
      <c r="B21" s="12" t="s">
        <v>42</v>
      </c>
      <c r="C21" s="7">
        <v>20</v>
      </c>
      <c r="D21" s="7">
        <v>1</v>
      </c>
      <c r="E21" s="15">
        <v>20</v>
      </c>
      <c r="F21" s="15">
        <v>1</v>
      </c>
    </row>
    <row r="22" spans="2:6">
      <c r="B22" s="12" t="s">
        <v>3</v>
      </c>
      <c r="C22" s="7">
        <v>32</v>
      </c>
      <c r="D22" s="7">
        <v>3</v>
      </c>
      <c r="E22" s="15">
        <v>32</v>
      </c>
      <c r="F22" s="15">
        <v>3</v>
      </c>
    </row>
    <row r="23" spans="2:6">
      <c r="B23" s="12" t="s">
        <v>4</v>
      </c>
      <c r="C23" s="7">
        <v>27</v>
      </c>
      <c r="D23" s="7">
        <v>2</v>
      </c>
      <c r="E23" s="15">
        <v>27</v>
      </c>
      <c r="F23" s="15">
        <v>2</v>
      </c>
    </row>
    <row r="24" spans="2:6">
      <c r="B24" s="12" t="s">
        <v>5</v>
      </c>
      <c r="C24" s="7">
        <v>22</v>
      </c>
      <c r="D24" s="7">
        <v>1</v>
      </c>
      <c r="E24" s="15">
        <v>23</v>
      </c>
      <c r="F24" s="15">
        <v>2</v>
      </c>
    </row>
    <row r="25" spans="2:6">
      <c r="B25" s="12" t="s">
        <v>2</v>
      </c>
      <c r="C25" s="7">
        <v>20</v>
      </c>
      <c r="D25" s="7">
        <v>1</v>
      </c>
      <c r="E25" s="15">
        <v>20</v>
      </c>
      <c r="F25" s="15">
        <v>1</v>
      </c>
    </row>
    <row r="26" spans="2:6">
      <c r="B26" s="12" t="s">
        <v>43</v>
      </c>
      <c r="C26" s="7">
        <v>26</v>
      </c>
      <c r="D26" s="7">
        <v>2</v>
      </c>
      <c r="E26" s="15">
        <v>25</v>
      </c>
      <c r="F26" s="15">
        <v>2</v>
      </c>
    </row>
    <row r="27" spans="2:6">
      <c r="B27" s="12" t="s">
        <v>44</v>
      </c>
      <c r="C27" s="7">
        <v>23</v>
      </c>
      <c r="D27" s="7">
        <v>1</v>
      </c>
      <c r="E27" s="15">
        <v>23</v>
      </c>
      <c r="F27" s="15">
        <v>2</v>
      </c>
    </row>
    <row r="28" spans="2:6">
      <c r="B28" s="12" t="s">
        <v>45</v>
      </c>
      <c r="C28" s="7">
        <v>25</v>
      </c>
      <c r="D28" s="7">
        <v>2</v>
      </c>
      <c r="E28" s="15">
        <v>28</v>
      </c>
      <c r="F28" s="15">
        <v>2</v>
      </c>
    </row>
    <row r="29" spans="2:6">
      <c r="B29" s="12" t="s">
        <v>46</v>
      </c>
      <c r="C29" s="7">
        <v>20</v>
      </c>
      <c r="D29" s="7">
        <v>1</v>
      </c>
      <c r="E29" s="15">
        <v>20</v>
      </c>
      <c r="F29" s="15">
        <v>1</v>
      </c>
    </row>
    <row r="30" spans="2:6">
      <c r="B30" s="12" t="s">
        <v>47</v>
      </c>
      <c r="C30" s="7">
        <v>25</v>
      </c>
      <c r="D30" s="7">
        <v>2</v>
      </c>
      <c r="E30" s="15">
        <v>24</v>
      </c>
      <c r="F30" s="15">
        <v>2</v>
      </c>
    </row>
    <row r="31" spans="2:6">
      <c r="B31" s="12" t="s">
        <v>48</v>
      </c>
      <c r="C31" s="7">
        <v>38</v>
      </c>
      <c r="D31" s="7">
        <v>4</v>
      </c>
      <c r="E31" s="15">
        <v>33</v>
      </c>
      <c r="F31" s="15">
        <v>3</v>
      </c>
    </row>
    <row r="32" spans="2:6">
      <c r="B32" s="12" t="s">
        <v>24</v>
      </c>
      <c r="C32" s="7">
        <v>20</v>
      </c>
      <c r="D32" s="7">
        <v>1</v>
      </c>
      <c r="E32" s="15">
        <v>20</v>
      </c>
      <c r="F32" s="15">
        <v>1</v>
      </c>
    </row>
    <row r="33" spans="2:6">
      <c r="B33" s="12" t="s">
        <v>16</v>
      </c>
      <c r="C33" s="7">
        <v>20</v>
      </c>
      <c r="D33" s="7">
        <v>1</v>
      </c>
      <c r="E33" s="15">
        <v>21</v>
      </c>
      <c r="F33" s="15">
        <v>1</v>
      </c>
    </row>
    <row r="34" spans="2:6">
      <c r="B34" s="12" t="s">
        <v>25</v>
      </c>
      <c r="C34" s="7">
        <v>25</v>
      </c>
      <c r="D34" s="7">
        <v>2</v>
      </c>
      <c r="E34" s="15">
        <v>27</v>
      </c>
      <c r="F34" s="15">
        <v>2</v>
      </c>
    </row>
    <row r="35" spans="2:6">
      <c r="B35" s="12" t="s">
        <v>49</v>
      </c>
      <c r="C35" s="7">
        <v>28</v>
      </c>
      <c r="D35" s="7">
        <v>2</v>
      </c>
      <c r="E35" s="15">
        <v>27</v>
      </c>
      <c r="F35" s="15">
        <v>2</v>
      </c>
    </row>
    <row r="36" spans="2:6">
      <c r="B36" s="12" t="s">
        <v>50</v>
      </c>
      <c r="C36" s="7">
        <v>30</v>
      </c>
      <c r="D36" s="7">
        <v>3</v>
      </c>
      <c r="E36" s="15">
        <v>32</v>
      </c>
      <c r="F36" s="15">
        <v>3</v>
      </c>
    </row>
    <row r="37" spans="2:6">
      <c r="B37" s="12" t="s">
        <v>51</v>
      </c>
      <c r="C37" s="7">
        <v>24</v>
      </c>
      <c r="D37" s="7">
        <v>2</v>
      </c>
      <c r="E37" s="15">
        <v>22</v>
      </c>
      <c r="F37" s="15">
        <v>1</v>
      </c>
    </row>
    <row r="38" spans="2:6">
      <c r="B38" s="12" t="s">
        <v>52</v>
      </c>
      <c r="C38" s="7">
        <v>20</v>
      </c>
      <c r="D38" s="7">
        <v>1</v>
      </c>
      <c r="E38" s="15">
        <v>20</v>
      </c>
      <c r="F38" s="15">
        <v>1</v>
      </c>
    </row>
    <row r="39" spans="2:6">
      <c r="B39" s="12" t="s">
        <v>53</v>
      </c>
      <c r="C39" s="7">
        <v>25</v>
      </c>
      <c r="D39" s="7">
        <v>2</v>
      </c>
      <c r="E39" s="15">
        <v>23</v>
      </c>
      <c r="F39" s="15">
        <v>2</v>
      </c>
    </row>
    <row r="40" spans="2:6">
      <c r="B40" s="12" t="s">
        <v>54</v>
      </c>
      <c r="C40" s="7">
        <v>20</v>
      </c>
      <c r="D40" s="7">
        <v>1</v>
      </c>
      <c r="E40" s="15">
        <v>21</v>
      </c>
      <c r="F40" s="15">
        <v>1</v>
      </c>
    </row>
    <row r="41" spans="2:6">
      <c r="B41" s="12" t="s">
        <v>55</v>
      </c>
      <c r="C41" s="7">
        <v>24</v>
      </c>
      <c r="D41" s="7">
        <v>2</v>
      </c>
      <c r="E41" s="15">
        <v>23</v>
      </c>
      <c r="F41" s="15">
        <v>1</v>
      </c>
    </row>
    <row r="42" spans="2:6">
      <c r="B42" s="12" t="s">
        <v>56</v>
      </c>
      <c r="C42" s="7">
        <v>21</v>
      </c>
      <c r="D42" s="7">
        <v>1</v>
      </c>
      <c r="E42" s="15">
        <v>20</v>
      </c>
      <c r="F42" s="15">
        <v>1</v>
      </c>
    </row>
    <row r="43" spans="2:6">
      <c r="B43" s="12" t="s">
        <v>57</v>
      </c>
      <c r="C43" s="7">
        <v>21</v>
      </c>
      <c r="D43" s="7">
        <v>1</v>
      </c>
      <c r="E43" s="15">
        <v>21</v>
      </c>
      <c r="F43" s="15">
        <v>1</v>
      </c>
    </row>
    <row r="44" spans="2:6">
      <c r="B44" s="12" t="s">
        <v>58</v>
      </c>
      <c r="C44" s="7">
        <v>23</v>
      </c>
      <c r="D44" s="7">
        <v>2</v>
      </c>
      <c r="E44" s="15">
        <v>24</v>
      </c>
      <c r="F44" s="15">
        <v>2</v>
      </c>
    </row>
    <row r="45" spans="2:6">
      <c r="B45" s="12" t="s">
        <v>59</v>
      </c>
      <c r="C45" s="7">
        <v>25</v>
      </c>
      <c r="D45" s="7">
        <v>2</v>
      </c>
      <c r="E45" s="15">
        <v>23</v>
      </c>
      <c r="F45" s="15">
        <v>2</v>
      </c>
    </row>
    <row r="46" spans="2:6">
      <c r="B46" s="12" t="s">
        <v>17</v>
      </c>
      <c r="C46" s="7">
        <v>28</v>
      </c>
      <c r="D46" s="7">
        <v>2</v>
      </c>
      <c r="E46" s="15">
        <v>26</v>
      </c>
      <c r="F46" s="15">
        <v>2</v>
      </c>
    </row>
    <row r="47" spans="2:6">
      <c r="B47" s="12" t="s">
        <v>60</v>
      </c>
      <c r="C47" s="7">
        <v>25</v>
      </c>
      <c r="D47" s="7">
        <v>2</v>
      </c>
      <c r="E47" s="15">
        <v>29</v>
      </c>
      <c r="F47" s="15">
        <v>3</v>
      </c>
    </row>
    <row r="48" spans="2:6">
      <c r="B48" s="12" t="s">
        <v>61</v>
      </c>
      <c r="C48" s="7">
        <v>20</v>
      </c>
      <c r="D48" s="7">
        <v>1</v>
      </c>
      <c r="E48" s="15">
        <v>21</v>
      </c>
      <c r="F48" s="15">
        <v>1</v>
      </c>
    </row>
    <row r="49" spans="2:6">
      <c r="B49" s="12" t="s">
        <v>62</v>
      </c>
      <c r="C49" s="7">
        <v>22</v>
      </c>
      <c r="D49" s="7">
        <v>1</v>
      </c>
      <c r="E49" s="15">
        <v>21</v>
      </c>
      <c r="F49" s="15">
        <v>1</v>
      </c>
    </row>
    <row r="50" spans="2:6">
      <c r="B50" s="12" t="s">
        <v>63</v>
      </c>
      <c r="C50" s="7">
        <v>20</v>
      </c>
      <c r="D50" s="7">
        <v>1</v>
      </c>
      <c r="E50" s="15">
        <v>20</v>
      </c>
      <c r="F50" s="15">
        <v>1</v>
      </c>
    </row>
    <row r="51" spans="2:6">
      <c r="B51" s="12" t="s">
        <v>64</v>
      </c>
      <c r="C51" s="7">
        <v>20</v>
      </c>
      <c r="D51" s="7">
        <v>1</v>
      </c>
      <c r="E51" s="15">
        <v>20</v>
      </c>
      <c r="F51" s="15">
        <v>1</v>
      </c>
    </row>
    <row r="52" spans="2:6">
      <c r="B52" s="12" t="s">
        <v>65</v>
      </c>
      <c r="C52" s="7">
        <v>25</v>
      </c>
      <c r="D52" s="7">
        <v>2</v>
      </c>
      <c r="E52" s="15">
        <v>28</v>
      </c>
      <c r="F52" s="15">
        <v>2</v>
      </c>
    </row>
    <row r="53" spans="2:6">
      <c r="B53" s="12" t="s">
        <v>66</v>
      </c>
      <c r="C53" s="7">
        <v>28</v>
      </c>
      <c r="D53" s="7">
        <v>2</v>
      </c>
      <c r="E53" s="15">
        <v>27</v>
      </c>
      <c r="F53" s="15">
        <v>2</v>
      </c>
    </row>
    <row r="54" spans="2:6">
      <c r="B54" s="12" t="s">
        <v>67</v>
      </c>
      <c r="C54" s="7">
        <v>32</v>
      </c>
      <c r="D54" s="7">
        <v>3</v>
      </c>
      <c r="E54" s="15">
        <v>31</v>
      </c>
      <c r="F54" s="15">
        <v>3</v>
      </c>
    </row>
    <row r="55" spans="2:6">
      <c r="B55" s="12" t="s">
        <v>68</v>
      </c>
      <c r="C55" s="7">
        <v>22</v>
      </c>
      <c r="D55" s="7">
        <v>1</v>
      </c>
      <c r="E55" s="15">
        <v>23</v>
      </c>
      <c r="F55" s="15">
        <v>1</v>
      </c>
    </row>
    <row r="56" spans="2:6">
      <c r="B56" s="12" t="s">
        <v>69</v>
      </c>
      <c r="C56" s="7">
        <v>28</v>
      </c>
      <c r="D56" s="7">
        <v>2</v>
      </c>
      <c r="E56" s="15">
        <v>26</v>
      </c>
      <c r="F56" s="15">
        <v>2</v>
      </c>
    </row>
    <row r="57" spans="2:6">
      <c r="B57" s="12" t="s">
        <v>70</v>
      </c>
      <c r="C57" s="7">
        <v>26</v>
      </c>
      <c r="D57" s="7">
        <v>2</v>
      </c>
      <c r="E57" s="15">
        <v>28</v>
      </c>
      <c r="F57" s="15">
        <v>2</v>
      </c>
    </row>
    <row r="58" spans="2:6">
      <c r="B58" s="12" t="s">
        <v>71</v>
      </c>
      <c r="C58" s="7">
        <v>20</v>
      </c>
      <c r="D58" s="7">
        <v>1</v>
      </c>
      <c r="E58" s="15">
        <v>21</v>
      </c>
      <c r="F58" s="15">
        <v>1</v>
      </c>
    </row>
    <row r="59" spans="2:6">
      <c r="B59" s="12" t="s">
        <v>72</v>
      </c>
      <c r="C59" s="7">
        <v>21</v>
      </c>
      <c r="D59" s="7">
        <v>1</v>
      </c>
      <c r="E59" s="15">
        <v>21</v>
      </c>
      <c r="F59" s="15">
        <v>1</v>
      </c>
    </row>
    <row r="60" spans="2:6">
      <c r="B60" s="12" t="s">
        <v>73</v>
      </c>
      <c r="C60" s="7">
        <v>20</v>
      </c>
      <c r="D60" s="7">
        <v>1</v>
      </c>
      <c r="E60" s="15">
        <v>20</v>
      </c>
      <c r="F60" s="15">
        <v>1</v>
      </c>
    </row>
    <row r="61" spans="2:6">
      <c r="B61" s="12" t="s">
        <v>74</v>
      </c>
      <c r="C61" s="7">
        <v>26</v>
      </c>
      <c r="D61" s="7">
        <v>2</v>
      </c>
      <c r="E61" s="15">
        <v>27</v>
      </c>
      <c r="F61" s="15">
        <v>2</v>
      </c>
    </row>
    <row r="62" spans="2:6">
      <c r="B62" s="12" t="s">
        <v>75</v>
      </c>
      <c r="C62" s="7">
        <v>25</v>
      </c>
      <c r="D62" s="7">
        <v>2</v>
      </c>
      <c r="E62" s="15">
        <v>26</v>
      </c>
      <c r="F62" s="15">
        <v>2</v>
      </c>
    </row>
    <row r="63" spans="2:6">
      <c r="B63" s="12" t="s">
        <v>76</v>
      </c>
      <c r="C63" s="7">
        <v>28</v>
      </c>
      <c r="D63" s="7">
        <v>2</v>
      </c>
      <c r="E63" s="15">
        <v>31</v>
      </c>
      <c r="F63" s="15">
        <v>3</v>
      </c>
    </row>
    <row r="64" spans="2:6">
      <c r="B64" s="12" t="s">
        <v>77</v>
      </c>
      <c r="C64" s="7">
        <v>22</v>
      </c>
      <c r="D64" s="7">
        <v>1</v>
      </c>
      <c r="E64" s="15">
        <v>23</v>
      </c>
      <c r="F64" s="15">
        <v>1</v>
      </c>
    </row>
    <row r="65" spans="2:6">
      <c r="B65" s="12" t="s">
        <v>6</v>
      </c>
      <c r="C65" s="7">
        <v>21</v>
      </c>
      <c r="D65" s="7">
        <v>1</v>
      </c>
      <c r="E65" s="15">
        <v>20</v>
      </c>
      <c r="F65" s="15">
        <v>1</v>
      </c>
    </row>
    <row r="66" spans="2:6">
      <c r="B66" s="12" t="s">
        <v>78</v>
      </c>
      <c r="C66" s="7">
        <v>20</v>
      </c>
      <c r="D66" s="7">
        <v>1</v>
      </c>
      <c r="E66" s="15">
        <v>20</v>
      </c>
      <c r="F66" s="15">
        <v>1</v>
      </c>
    </row>
    <row r="67" spans="2:6">
      <c r="B67" s="12" t="s">
        <v>79</v>
      </c>
      <c r="C67" s="7">
        <v>20</v>
      </c>
      <c r="D67" s="7">
        <v>1</v>
      </c>
      <c r="E67" s="15">
        <v>20</v>
      </c>
      <c r="F67" s="15">
        <v>1</v>
      </c>
    </row>
    <row r="68" spans="2:6">
      <c r="B68" s="12" t="s">
        <v>80</v>
      </c>
      <c r="C68" s="7">
        <v>20</v>
      </c>
      <c r="D68" s="7">
        <v>1</v>
      </c>
      <c r="E68" s="15">
        <v>20</v>
      </c>
      <c r="F68" s="15">
        <v>1</v>
      </c>
    </row>
    <row r="69" spans="2:6">
      <c r="B69" s="12" t="s">
        <v>81</v>
      </c>
      <c r="C69" s="7">
        <v>20</v>
      </c>
      <c r="D69" s="7">
        <v>1</v>
      </c>
      <c r="E69" s="15">
        <v>22</v>
      </c>
      <c r="F69" s="15">
        <v>1</v>
      </c>
    </row>
    <row r="70" spans="2:6">
      <c r="B70" s="12" t="s">
        <v>82</v>
      </c>
      <c r="C70" s="7">
        <v>20</v>
      </c>
      <c r="D70" s="7">
        <v>1</v>
      </c>
      <c r="E70" s="15">
        <v>21</v>
      </c>
      <c r="F70" s="15">
        <v>1</v>
      </c>
    </row>
    <row r="71" spans="2:6">
      <c r="B71" s="12" t="s">
        <v>83</v>
      </c>
      <c r="C71" s="7">
        <v>29</v>
      </c>
      <c r="D71" s="7">
        <v>3</v>
      </c>
      <c r="E71" s="15">
        <v>28</v>
      </c>
      <c r="F71" s="15">
        <v>2</v>
      </c>
    </row>
    <row r="72" spans="2:6">
      <c r="B72" s="12" t="s">
        <v>84</v>
      </c>
      <c r="C72" s="7">
        <v>20</v>
      </c>
      <c r="D72" s="7">
        <v>1</v>
      </c>
      <c r="E72" s="15">
        <v>21</v>
      </c>
      <c r="F72" s="15">
        <v>1</v>
      </c>
    </row>
    <row r="73" spans="2:6">
      <c r="B73" s="12" t="s">
        <v>7</v>
      </c>
      <c r="C73" s="7">
        <v>25</v>
      </c>
      <c r="D73" s="7">
        <v>2</v>
      </c>
      <c r="E73" s="15">
        <v>26</v>
      </c>
      <c r="F73" s="15">
        <v>2</v>
      </c>
    </row>
    <row r="74" spans="2:6">
      <c r="B74" s="12" t="s">
        <v>85</v>
      </c>
      <c r="C74" s="7">
        <v>20</v>
      </c>
      <c r="D74" s="7">
        <v>1</v>
      </c>
      <c r="E74" s="15">
        <v>20</v>
      </c>
      <c r="F74" s="15">
        <v>1</v>
      </c>
    </row>
    <row r="75" spans="2:6">
      <c r="B75" s="12" t="s">
        <v>86</v>
      </c>
      <c r="C75" s="7">
        <v>20</v>
      </c>
      <c r="D75" s="7">
        <v>1</v>
      </c>
      <c r="E75" s="15">
        <v>20</v>
      </c>
      <c r="F75" s="15">
        <v>1</v>
      </c>
    </row>
    <row r="76" spans="2:6">
      <c r="B76" s="12" t="s">
        <v>87</v>
      </c>
      <c r="C76" s="7">
        <v>20</v>
      </c>
      <c r="D76" s="7">
        <v>1</v>
      </c>
      <c r="E76" s="15">
        <v>21</v>
      </c>
      <c r="F76" s="15">
        <v>1</v>
      </c>
    </row>
    <row r="77" spans="2:6">
      <c r="B77" s="12" t="s">
        <v>88</v>
      </c>
      <c r="C77" s="7">
        <v>20</v>
      </c>
      <c r="D77" s="7">
        <v>1</v>
      </c>
      <c r="E77" s="15">
        <v>20</v>
      </c>
      <c r="F77" s="15">
        <v>1</v>
      </c>
    </row>
    <row r="78" spans="2:6">
      <c r="B78" s="12" t="s">
        <v>89</v>
      </c>
      <c r="C78" s="7">
        <v>22</v>
      </c>
      <c r="D78" s="7">
        <v>1</v>
      </c>
      <c r="E78" s="15">
        <v>21</v>
      </c>
      <c r="F78" s="15">
        <v>1</v>
      </c>
    </row>
    <row r="79" spans="2:6">
      <c r="B79" s="12" t="s">
        <v>90</v>
      </c>
      <c r="C79" s="7">
        <v>24</v>
      </c>
      <c r="D79" s="7">
        <v>2</v>
      </c>
      <c r="E79" s="15">
        <v>24</v>
      </c>
      <c r="F79" s="15">
        <v>2</v>
      </c>
    </row>
    <row r="80" spans="2:6">
      <c r="B80" s="12" t="s">
        <v>91</v>
      </c>
      <c r="C80" s="7">
        <v>20</v>
      </c>
      <c r="D80" s="7">
        <v>1</v>
      </c>
      <c r="E80" s="15">
        <v>21</v>
      </c>
      <c r="F80" s="15">
        <v>1</v>
      </c>
    </row>
    <row r="81" spans="2:6">
      <c r="B81" s="12" t="s">
        <v>92</v>
      </c>
      <c r="C81" s="7">
        <v>30</v>
      </c>
      <c r="D81" s="7">
        <v>3</v>
      </c>
      <c r="E81" s="15">
        <v>34</v>
      </c>
      <c r="F81" s="15">
        <v>3</v>
      </c>
    </row>
    <row r="82" spans="2:6">
      <c r="B82" s="12" t="s">
        <v>93</v>
      </c>
      <c r="C82" s="7">
        <v>23</v>
      </c>
      <c r="D82" s="7">
        <v>1</v>
      </c>
      <c r="E82" s="15">
        <v>24</v>
      </c>
      <c r="F82" s="15">
        <v>2</v>
      </c>
    </row>
    <row r="83" spans="2:6">
      <c r="B83" s="12" t="s">
        <v>94</v>
      </c>
      <c r="C83" s="7">
        <v>24</v>
      </c>
      <c r="D83" s="7">
        <v>2</v>
      </c>
      <c r="E83" s="15">
        <v>24</v>
      </c>
      <c r="F83" s="15">
        <v>2</v>
      </c>
    </row>
    <row r="84" spans="2:6">
      <c r="B84" s="12" t="s">
        <v>95</v>
      </c>
      <c r="C84" s="7">
        <v>31</v>
      </c>
      <c r="D84" s="7">
        <v>3</v>
      </c>
      <c r="E84" s="15">
        <v>29</v>
      </c>
      <c r="F84" s="15">
        <v>3</v>
      </c>
    </row>
    <row r="85" spans="2:6">
      <c r="B85" s="12" t="s">
        <v>96</v>
      </c>
      <c r="C85" s="7">
        <v>35</v>
      </c>
      <c r="D85" s="7">
        <v>4</v>
      </c>
      <c r="E85" s="15">
        <v>37</v>
      </c>
      <c r="F85" s="15">
        <v>4</v>
      </c>
    </row>
    <row r="86" spans="2:6">
      <c r="B86" s="12" t="s">
        <v>97</v>
      </c>
      <c r="C86" s="7">
        <v>29</v>
      </c>
      <c r="D86" s="7">
        <v>3</v>
      </c>
      <c r="E86" s="15">
        <v>28</v>
      </c>
      <c r="F86" s="15">
        <v>2</v>
      </c>
    </row>
    <row r="87" spans="2:6">
      <c r="B87" s="12" t="s">
        <v>98</v>
      </c>
      <c r="C87" s="7">
        <v>24</v>
      </c>
      <c r="D87" s="7">
        <v>2</v>
      </c>
      <c r="E87" s="15">
        <v>24</v>
      </c>
      <c r="F87" s="15">
        <v>2</v>
      </c>
    </row>
    <row r="88" spans="2:6">
      <c r="B88" s="12" t="s">
        <v>99</v>
      </c>
      <c r="C88" s="7">
        <v>20</v>
      </c>
      <c r="D88" s="7">
        <v>1</v>
      </c>
      <c r="E88" s="15">
        <v>20</v>
      </c>
      <c r="F88" s="15">
        <v>1</v>
      </c>
    </row>
    <row r="89" spans="2:6">
      <c r="B89" s="12" t="s">
        <v>100</v>
      </c>
      <c r="C89" s="7">
        <v>20</v>
      </c>
      <c r="D89" s="7">
        <v>1</v>
      </c>
      <c r="E89" s="15">
        <v>20</v>
      </c>
      <c r="F89" s="15">
        <v>1</v>
      </c>
    </row>
    <row r="90" spans="2:6">
      <c r="B90" s="12" t="s">
        <v>101</v>
      </c>
      <c r="C90" s="7">
        <v>20</v>
      </c>
      <c r="D90" s="7">
        <v>1</v>
      </c>
      <c r="E90" s="15">
        <v>20</v>
      </c>
      <c r="F90" s="15">
        <v>1</v>
      </c>
    </row>
    <row r="91" spans="2:6">
      <c r="B91" s="12" t="s">
        <v>102</v>
      </c>
      <c r="C91" s="7">
        <v>20</v>
      </c>
      <c r="D91" s="7">
        <v>1</v>
      </c>
      <c r="E91" s="15">
        <v>20</v>
      </c>
      <c r="F91" s="15">
        <v>1</v>
      </c>
    </row>
    <row r="92" spans="2:6">
      <c r="B92" s="12" t="s">
        <v>103</v>
      </c>
      <c r="C92" s="7">
        <v>29</v>
      </c>
      <c r="D92" s="7">
        <v>3</v>
      </c>
      <c r="E92" s="15">
        <v>26</v>
      </c>
      <c r="F92" s="15">
        <v>2</v>
      </c>
    </row>
    <row r="93" spans="2:6">
      <c r="B93" s="12" t="s">
        <v>104</v>
      </c>
      <c r="C93" s="7">
        <v>20</v>
      </c>
      <c r="D93" s="7">
        <v>1</v>
      </c>
      <c r="E93" s="15">
        <v>21</v>
      </c>
      <c r="F93" s="15">
        <v>1</v>
      </c>
    </row>
    <row r="94" spans="2:6">
      <c r="B94" s="12" t="s">
        <v>105</v>
      </c>
      <c r="C94" s="7">
        <v>20</v>
      </c>
      <c r="D94" s="7">
        <v>1</v>
      </c>
      <c r="E94" s="15">
        <v>21</v>
      </c>
      <c r="F94" s="15">
        <v>1</v>
      </c>
    </row>
    <row r="95" spans="2:6">
      <c r="B95" s="12" t="s">
        <v>106</v>
      </c>
      <c r="C95" s="7">
        <v>24</v>
      </c>
      <c r="D95" s="7">
        <v>2</v>
      </c>
      <c r="E95" s="15">
        <v>25</v>
      </c>
      <c r="F95" s="15">
        <v>2</v>
      </c>
    </row>
    <row r="96" spans="2:6">
      <c r="B96" s="12" t="s">
        <v>107</v>
      </c>
      <c r="C96" s="7">
        <v>46</v>
      </c>
      <c r="D96" s="7">
        <v>5</v>
      </c>
      <c r="E96" s="15">
        <v>36</v>
      </c>
      <c r="F96" s="15">
        <v>4</v>
      </c>
    </row>
    <row r="97" spans="2:6">
      <c r="B97" s="12" t="s">
        <v>108</v>
      </c>
      <c r="C97" s="7">
        <v>21</v>
      </c>
      <c r="D97" s="7">
        <v>1</v>
      </c>
      <c r="E97" s="15">
        <v>42</v>
      </c>
      <c r="F97" s="15">
        <v>5</v>
      </c>
    </row>
    <row r="98" spans="2:6">
      <c r="B98" s="12" t="s">
        <v>109</v>
      </c>
      <c r="C98" s="7">
        <v>26</v>
      </c>
      <c r="D98" s="7">
        <v>2</v>
      </c>
      <c r="E98" s="15">
        <v>25</v>
      </c>
      <c r="F98" s="15">
        <v>2</v>
      </c>
    </row>
    <row r="99" spans="2:6">
      <c r="B99" s="12" t="s">
        <v>18</v>
      </c>
      <c r="C99" s="7">
        <v>21</v>
      </c>
      <c r="D99" s="7">
        <v>1</v>
      </c>
      <c r="E99" s="15">
        <v>23</v>
      </c>
      <c r="F99" s="15">
        <v>1</v>
      </c>
    </row>
    <row r="100" spans="2:6">
      <c r="B100" s="12" t="s">
        <v>110</v>
      </c>
      <c r="C100" s="7">
        <v>20</v>
      </c>
      <c r="D100" s="7">
        <v>1</v>
      </c>
      <c r="E100" s="15">
        <v>20</v>
      </c>
      <c r="F100" s="15">
        <v>1</v>
      </c>
    </row>
    <row r="101" spans="2:6">
      <c r="B101" s="12" t="s">
        <v>111</v>
      </c>
      <c r="C101" s="7">
        <v>20</v>
      </c>
      <c r="D101" s="7">
        <v>1</v>
      </c>
      <c r="E101" s="15">
        <v>20</v>
      </c>
      <c r="F101" s="15">
        <v>1</v>
      </c>
    </row>
    <row r="102" spans="2:6">
      <c r="B102" s="12" t="s">
        <v>112</v>
      </c>
      <c r="C102" s="7">
        <v>25</v>
      </c>
      <c r="D102" s="7">
        <v>2</v>
      </c>
      <c r="E102" s="15">
        <v>24</v>
      </c>
      <c r="F102" s="15">
        <v>2</v>
      </c>
    </row>
    <row r="103" spans="2:6">
      <c r="B103" s="12" t="s">
        <v>113</v>
      </c>
      <c r="C103" s="7">
        <v>24</v>
      </c>
      <c r="D103" s="7">
        <v>2</v>
      </c>
      <c r="E103" s="15">
        <v>24</v>
      </c>
      <c r="F103" s="15">
        <v>2</v>
      </c>
    </row>
    <row r="104" spans="2:6">
      <c r="B104" s="12" t="s">
        <v>114</v>
      </c>
      <c r="C104" s="7">
        <v>24</v>
      </c>
      <c r="D104" s="7">
        <v>2</v>
      </c>
      <c r="E104" s="15">
        <v>21</v>
      </c>
      <c r="F104" s="15">
        <v>1</v>
      </c>
    </row>
    <row r="105" spans="2:6">
      <c r="B105" s="12" t="s">
        <v>115</v>
      </c>
      <c r="C105" s="7">
        <v>23</v>
      </c>
      <c r="D105" s="7">
        <v>2</v>
      </c>
      <c r="E105" s="15">
        <v>23</v>
      </c>
      <c r="F105" s="15">
        <v>2</v>
      </c>
    </row>
    <row r="106" spans="2:6">
      <c r="B106" s="12" t="s">
        <v>116</v>
      </c>
      <c r="C106" s="7">
        <v>20</v>
      </c>
      <c r="D106" s="7">
        <v>1</v>
      </c>
      <c r="E106" s="15">
        <v>20</v>
      </c>
      <c r="F106" s="15">
        <v>1</v>
      </c>
    </row>
    <row r="107" spans="2:6">
      <c r="B107" s="12" t="s">
        <v>117</v>
      </c>
      <c r="C107" s="7">
        <v>41</v>
      </c>
      <c r="D107" s="7">
        <v>5</v>
      </c>
      <c r="E107" s="15">
        <v>42</v>
      </c>
      <c r="F107" s="15">
        <v>5</v>
      </c>
    </row>
    <row r="108" spans="2:6">
      <c r="B108" s="12" t="s">
        <v>118</v>
      </c>
      <c r="C108" s="7">
        <v>31</v>
      </c>
      <c r="D108" s="7">
        <v>3</v>
      </c>
      <c r="E108" s="15">
        <v>33</v>
      </c>
      <c r="F108" s="15">
        <v>3</v>
      </c>
    </row>
    <row r="109" spans="2:6">
      <c r="B109" s="12" t="s">
        <v>119</v>
      </c>
      <c r="C109" s="7">
        <v>20</v>
      </c>
      <c r="D109" s="7">
        <v>1</v>
      </c>
      <c r="E109" s="15">
        <v>20</v>
      </c>
      <c r="F109" s="15">
        <v>1</v>
      </c>
    </row>
    <row r="110" spans="2:6">
      <c r="B110" s="12" t="s">
        <v>120</v>
      </c>
      <c r="C110" s="7">
        <v>41</v>
      </c>
      <c r="D110" s="7">
        <v>5</v>
      </c>
      <c r="E110" s="15">
        <v>44</v>
      </c>
      <c r="F110" s="15">
        <v>5</v>
      </c>
    </row>
    <row r="111" spans="2:6">
      <c r="B111" s="12" t="s">
        <v>121</v>
      </c>
      <c r="C111" s="7">
        <v>29</v>
      </c>
      <c r="D111" s="7">
        <v>3</v>
      </c>
      <c r="E111" s="15">
        <v>28</v>
      </c>
      <c r="F111" s="15">
        <v>2</v>
      </c>
    </row>
    <row r="112" spans="2:6">
      <c r="B112" s="12" t="s">
        <v>122</v>
      </c>
      <c r="C112" s="7">
        <v>21</v>
      </c>
      <c r="D112" s="7">
        <v>1</v>
      </c>
      <c r="E112" s="15">
        <v>21</v>
      </c>
      <c r="F112" s="15">
        <v>1</v>
      </c>
    </row>
    <row r="113" spans="2:6">
      <c r="B113" s="12" t="s">
        <v>123</v>
      </c>
      <c r="C113" s="7">
        <v>20</v>
      </c>
      <c r="D113" s="7">
        <v>1</v>
      </c>
      <c r="E113" s="15">
        <v>21</v>
      </c>
      <c r="F113" s="15">
        <v>1</v>
      </c>
    </row>
    <row r="114" spans="2:6">
      <c r="B114" s="12" t="s">
        <v>124</v>
      </c>
      <c r="C114" s="7">
        <v>20</v>
      </c>
      <c r="D114" s="7">
        <v>1</v>
      </c>
      <c r="E114" s="15">
        <v>20</v>
      </c>
      <c r="F114" s="15">
        <v>1</v>
      </c>
    </row>
    <row r="115" spans="2:6">
      <c r="B115" s="12" t="s">
        <v>125</v>
      </c>
      <c r="C115" s="7">
        <v>20</v>
      </c>
      <c r="D115" s="7">
        <v>1</v>
      </c>
      <c r="E115" s="15">
        <v>20</v>
      </c>
      <c r="F115" s="15">
        <v>1</v>
      </c>
    </row>
    <row r="116" spans="2:6">
      <c r="B116" s="12" t="s">
        <v>126</v>
      </c>
      <c r="C116" s="7">
        <v>20</v>
      </c>
      <c r="D116" s="7">
        <v>1</v>
      </c>
      <c r="E116" s="15">
        <v>20</v>
      </c>
      <c r="F116" s="15">
        <v>1</v>
      </c>
    </row>
    <row r="117" spans="2:6">
      <c r="B117" s="12" t="s">
        <v>127</v>
      </c>
      <c r="C117" s="7">
        <v>20</v>
      </c>
      <c r="D117" s="7">
        <v>1</v>
      </c>
      <c r="E117" s="15">
        <v>20</v>
      </c>
      <c r="F117" s="15">
        <v>1</v>
      </c>
    </row>
    <row r="118" spans="2:6">
      <c r="B118" s="12" t="s">
        <v>128</v>
      </c>
      <c r="C118" s="7">
        <v>23</v>
      </c>
      <c r="D118" s="7">
        <v>2</v>
      </c>
      <c r="E118" s="15">
        <v>27</v>
      </c>
      <c r="F118" s="15">
        <v>2</v>
      </c>
    </row>
    <row r="119" spans="2:6">
      <c r="B119" s="12" t="s">
        <v>129</v>
      </c>
      <c r="C119" s="7">
        <v>24</v>
      </c>
      <c r="D119" s="7">
        <v>2</v>
      </c>
      <c r="E119" s="15">
        <v>24</v>
      </c>
      <c r="F119" s="15">
        <v>2</v>
      </c>
    </row>
    <row r="120" spans="2:6">
      <c r="B120" s="12" t="s">
        <v>130</v>
      </c>
      <c r="C120" s="7">
        <v>26</v>
      </c>
      <c r="D120" s="7">
        <v>2</v>
      </c>
      <c r="E120" s="15">
        <v>23</v>
      </c>
      <c r="F120" s="15">
        <v>1</v>
      </c>
    </row>
    <row r="121" spans="2:6">
      <c r="B121" s="12" t="s">
        <v>131</v>
      </c>
      <c r="C121" s="7">
        <v>20</v>
      </c>
      <c r="D121" s="7">
        <v>1</v>
      </c>
      <c r="E121" s="15">
        <v>21</v>
      </c>
      <c r="F121" s="15">
        <v>1</v>
      </c>
    </row>
    <row r="122" spans="2:6">
      <c r="B122" s="12" t="s">
        <v>132</v>
      </c>
      <c r="C122" s="7">
        <v>20</v>
      </c>
      <c r="D122" s="7">
        <v>1</v>
      </c>
      <c r="E122" s="15">
        <v>20</v>
      </c>
      <c r="F122" s="15">
        <v>1</v>
      </c>
    </row>
    <row r="123" spans="2:6">
      <c r="B123" s="12" t="s">
        <v>133</v>
      </c>
      <c r="C123" s="7">
        <v>31</v>
      </c>
      <c r="D123" s="7">
        <v>3</v>
      </c>
      <c r="E123" s="15">
        <v>27</v>
      </c>
      <c r="F123" s="15">
        <v>2</v>
      </c>
    </row>
    <row r="124" spans="2:6">
      <c r="B124" s="12" t="s">
        <v>134</v>
      </c>
      <c r="C124" s="7">
        <v>21</v>
      </c>
      <c r="D124" s="7">
        <v>1</v>
      </c>
      <c r="E124" s="15">
        <v>22</v>
      </c>
      <c r="F124" s="15">
        <v>1</v>
      </c>
    </row>
    <row r="125" spans="2:6">
      <c r="B125" s="12" t="s">
        <v>135</v>
      </c>
      <c r="C125" s="7">
        <v>21</v>
      </c>
      <c r="D125" s="7">
        <v>1</v>
      </c>
      <c r="E125" s="15">
        <v>21</v>
      </c>
      <c r="F125" s="15">
        <v>1</v>
      </c>
    </row>
    <row r="126" spans="2:6">
      <c r="B126" s="12" t="s">
        <v>136</v>
      </c>
      <c r="C126" s="7">
        <v>29</v>
      </c>
      <c r="D126" s="7">
        <v>3</v>
      </c>
      <c r="E126" s="15">
        <v>34</v>
      </c>
      <c r="F126" s="15">
        <v>3</v>
      </c>
    </row>
    <row r="127" spans="2:6">
      <c r="B127" s="12" t="s">
        <v>137</v>
      </c>
      <c r="C127" s="7">
        <v>49</v>
      </c>
      <c r="D127" s="7">
        <v>6</v>
      </c>
      <c r="E127" s="15">
        <v>51</v>
      </c>
      <c r="F127" s="15">
        <v>6</v>
      </c>
    </row>
    <row r="128" spans="2:6">
      <c r="B128" s="12" t="s">
        <v>138</v>
      </c>
      <c r="C128" s="7">
        <v>20</v>
      </c>
      <c r="D128" s="7">
        <v>1</v>
      </c>
      <c r="E128" s="15">
        <v>20</v>
      </c>
      <c r="F128" s="15">
        <v>1</v>
      </c>
    </row>
    <row r="129" spans="2:6">
      <c r="B129" s="12" t="s">
        <v>139</v>
      </c>
      <c r="C129" s="7">
        <v>60</v>
      </c>
      <c r="D129" s="7">
        <v>8</v>
      </c>
      <c r="E129" s="15">
        <v>60</v>
      </c>
      <c r="F129" s="15">
        <v>8</v>
      </c>
    </row>
    <row r="130" spans="2:6">
      <c r="B130" s="12" t="s">
        <v>140</v>
      </c>
      <c r="C130" s="7">
        <v>36</v>
      </c>
      <c r="D130" s="7">
        <v>4</v>
      </c>
      <c r="E130" s="15">
        <v>43</v>
      </c>
      <c r="F130" s="15">
        <v>5</v>
      </c>
    </row>
    <row r="131" spans="2:6">
      <c r="B131" s="12" t="s">
        <v>141</v>
      </c>
      <c r="C131" s="7">
        <v>60</v>
      </c>
      <c r="D131" s="7">
        <v>8</v>
      </c>
      <c r="E131" s="15">
        <v>55</v>
      </c>
      <c r="F131" s="15">
        <v>7</v>
      </c>
    </row>
    <row r="132" spans="2:6">
      <c r="B132" s="12" t="s">
        <v>142</v>
      </c>
      <c r="C132" s="7">
        <v>28</v>
      </c>
      <c r="D132" s="7">
        <v>2</v>
      </c>
      <c r="E132" s="15">
        <v>31</v>
      </c>
      <c r="F132" s="15">
        <v>3</v>
      </c>
    </row>
    <row r="133" spans="2:6">
      <c r="B133" s="12" t="s">
        <v>8</v>
      </c>
      <c r="C133" s="7">
        <v>20</v>
      </c>
      <c r="D133" s="7">
        <v>1</v>
      </c>
      <c r="E133" s="15">
        <v>20</v>
      </c>
      <c r="F133" s="15">
        <v>1</v>
      </c>
    </row>
    <row r="134" spans="2:6">
      <c r="B134" s="12" t="s">
        <v>143</v>
      </c>
      <c r="C134" s="7">
        <v>32</v>
      </c>
      <c r="D134" s="7">
        <v>3</v>
      </c>
      <c r="E134" s="15">
        <v>26</v>
      </c>
      <c r="F134" s="15">
        <v>2</v>
      </c>
    </row>
    <row r="135" spans="2:6">
      <c r="B135" s="12" t="s">
        <v>144</v>
      </c>
      <c r="C135" s="7">
        <v>23</v>
      </c>
      <c r="D135" s="7">
        <v>2</v>
      </c>
      <c r="E135" s="15">
        <v>24</v>
      </c>
      <c r="F135" s="15">
        <v>2</v>
      </c>
    </row>
    <row r="136" spans="2:6">
      <c r="B136" s="12" t="s">
        <v>145</v>
      </c>
      <c r="C136" s="7">
        <v>25</v>
      </c>
      <c r="D136" s="7">
        <v>2</v>
      </c>
      <c r="E136" s="15">
        <v>23</v>
      </c>
      <c r="F136" s="15">
        <v>2</v>
      </c>
    </row>
    <row r="137" spans="2:6">
      <c r="B137" s="12" t="s">
        <v>146</v>
      </c>
      <c r="C137" s="7">
        <v>20</v>
      </c>
      <c r="D137" s="7">
        <v>1</v>
      </c>
      <c r="E137" s="15">
        <v>20</v>
      </c>
      <c r="F137" s="15">
        <v>1</v>
      </c>
    </row>
    <row r="138" spans="2:6">
      <c r="B138" s="12" t="s">
        <v>9</v>
      </c>
      <c r="C138" s="7">
        <v>43</v>
      </c>
      <c r="D138" s="7">
        <v>5</v>
      </c>
      <c r="E138" s="15">
        <v>42</v>
      </c>
      <c r="F138" s="15">
        <v>5</v>
      </c>
    </row>
    <row r="139" spans="2:6">
      <c r="B139" s="12" t="s">
        <v>147</v>
      </c>
      <c r="C139" s="7">
        <v>20</v>
      </c>
      <c r="D139" s="7">
        <v>1</v>
      </c>
      <c r="E139" s="15">
        <v>21</v>
      </c>
      <c r="F139" s="15">
        <v>1</v>
      </c>
    </row>
    <row r="140" spans="2:6">
      <c r="B140" s="12" t="s">
        <v>10</v>
      </c>
      <c r="C140" s="7">
        <v>29</v>
      </c>
      <c r="D140" s="7">
        <v>3</v>
      </c>
      <c r="E140" s="15">
        <v>28</v>
      </c>
      <c r="F140" s="15">
        <v>2</v>
      </c>
    </row>
    <row r="141" spans="2:6">
      <c r="B141" s="12" t="s">
        <v>19</v>
      </c>
      <c r="C141" s="7">
        <v>24</v>
      </c>
      <c r="D141" s="7">
        <v>2</v>
      </c>
      <c r="E141" s="15">
        <v>26</v>
      </c>
      <c r="F141" s="15">
        <v>2</v>
      </c>
    </row>
    <row r="142" spans="2:6">
      <c r="B142" s="12" t="s">
        <v>148</v>
      </c>
      <c r="C142" s="7">
        <v>20</v>
      </c>
      <c r="D142" s="7">
        <v>1</v>
      </c>
      <c r="E142" s="15">
        <v>20</v>
      </c>
      <c r="F142" s="15">
        <v>1</v>
      </c>
    </row>
    <row r="143" spans="2:6">
      <c r="B143" s="12" t="s">
        <v>20</v>
      </c>
      <c r="C143" s="7">
        <v>20</v>
      </c>
      <c r="D143" s="7">
        <v>1</v>
      </c>
      <c r="E143" s="15">
        <v>20</v>
      </c>
      <c r="F143" s="15">
        <v>1</v>
      </c>
    </row>
    <row r="144" spans="2:6">
      <c r="B144" s="12" t="s">
        <v>149</v>
      </c>
      <c r="C144" s="7">
        <v>20</v>
      </c>
      <c r="D144" s="7">
        <v>1</v>
      </c>
      <c r="E144" s="15">
        <v>20</v>
      </c>
      <c r="F144" s="15">
        <v>1</v>
      </c>
    </row>
    <row r="145" spans="2:6">
      <c r="B145" s="12" t="s">
        <v>150</v>
      </c>
      <c r="C145" s="7">
        <v>25</v>
      </c>
      <c r="D145" s="7">
        <v>2</v>
      </c>
      <c r="E145" s="15">
        <v>27</v>
      </c>
      <c r="F145" s="15">
        <v>2</v>
      </c>
    </row>
    <row r="146" spans="2:6">
      <c r="B146" s="12" t="s">
        <v>151</v>
      </c>
      <c r="C146" s="7">
        <v>27</v>
      </c>
      <c r="D146" s="7">
        <v>2</v>
      </c>
      <c r="E146" s="15">
        <v>28</v>
      </c>
      <c r="F146" s="15">
        <v>2</v>
      </c>
    </row>
    <row r="147" spans="2:6">
      <c r="B147" s="12" t="s">
        <v>152</v>
      </c>
      <c r="C147" s="7">
        <v>22</v>
      </c>
      <c r="D147" s="7">
        <v>1</v>
      </c>
      <c r="E147" s="15">
        <v>22</v>
      </c>
      <c r="F147" s="15">
        <v>1</v>
      </c>
    </row>
    <row r="148" spans="2:6">
      <c r="B148" s="12" t="s">
        <v>153</v>
      </c>
      <c r="C148" s="7">
        <v>21</v>
      </c>
      <c r="D148" s="7">
        <v>1</v>
      </c>
      <c r="E148" s="15">
        <v>24</v>
      </c>
      <c r="F148" s="15">
        <v>2</v>
      </c>
    </row>
    <row r="149" spans="2:6">
      <c r="B149" s="12" t="s">
        <v>154</v>
      </c>
      <c r="C149" s="7">
        <v>24</v>
      </c>
      <c r="D149" s="7">
        <v>2</v>
      </c>
      <c r="E149" s="15">
        <v>23</v>
      </c>
      <c r="F149" s="15">
        <v>1</v>
      </c>
    </row>
    <row r="150" spans="2:6">
      <c r="B150" s="12" t="s">
        <v>155</v>
      </c>
      <c r="C150" s="7">
        <v>23</v>
      </c>
      <c r="D150" s="7">
        <v>1</v>
      </c>
      <c r="E150" s="15">
        <v>23</v>
      </c>
      <c r="F150" s="15">
        <v>2</v>
      </c>
    </row>
    <row r="151" spans="2:6">
      <c r="B151" s="12" t="s">
        <v>156</v>
      </c>
      <c r="C151" s="7">
        <v>20</v>
      </c>
      <c r="D151" s="7">
        <v>1</v>
      </c>
      <c r="E151" s="15">
        <v>21</v>
      </c>
      <c r="F151" s="15">
        <v>1</v>
      </c>
    </row>
    <row r="152" spans="2:6">
      <c r="B152" s="12" t="s">
        <v>157</v>
      </c>
      <c r="C152" s="7">
        <v>36</v>
      </c>
      <c r="D152" s="7">
        <v>4</v>
      </c>
      <c r="E152" s="15">
        <v>40</v>
      </c>
      <c r="F152" s="15">
        <v>5</v>
      </c>
    </row>
    <row r="153" spans="2:6">
      <c r="B153" s="12" t="s">
        <v>158</v>
      </c>
      <c r="C153" s="7">
        <v>21</v>
      </c>
      <c r="D153" s="7">
        <v>1</v>
      </c>
      <c r="E153" s="15">
        <v>22</v>
      </c>
      <c r="F153" s="15">
        <v>1</v>
      </c>
    </row>
    <row r="154" spans="2:6">
      <c r="B154" s="12" t="s">
        <v>159</v>
      </c>
      <c r="C154" s="7">
        <v>20</v>
      </c>
      <c r="D154" s="7">
        <v>1</v>
      </c>
      <c r="E154" s="15">
        <v>23</v>
      </c>
      <c r="F154" s="15">
        <v>2</v>
      </c>
    </row>
    <row r="155" spans="2:6">
      <c r="B155" s="12" t="s">
        <v>160</v>
      </c>
      <c r="C155" s="7">
        <v>29</v>
      </c>
      <c r="D155" s="7">
        <v>3</v>
      </c>
      <c r="E155" s="15">
        <v>29</v>
      </c>
      <c r="F155" s="15">
        <v>3</v>
      </c>
    </row>
    <row r="156" spans="2:6">
      <c r="B156" s="12" t="s">
        <v>11</v>
      </c>
      <c r="C156" s="7">
        <v>20</v>
      </c>
      <c r="D156" s="7">
        <v>1</v>
      </c>
      <c r="E156" s="15">
        <v>21</v>
      </c>
      <c r="F156" s="15">
        <v>1</v>
      </c>
    </row>
    <row r="157" spans="2:6">
      <c r="B157" s="12" t="s">
        <v>161</v>
      </c>
      <c r="C157" s="7">
        <v>30</v>
      </c>
      <c r="D157" s="7">
        <v>3</v>
      </c>
      <c r="E157" s="15">
        <v>28</v>
      </c>
      <c r="F157" s="15">
        <v>2</v>
      </c>
    </row>
    <row r="158" spans="2:6">
      <c r="B158" s="12" t="s">
        <v>162</v>
      </c>
      <c r="C158" s="7">
        <v>20</v>
      </c>
      <c r="D158" s="7">
        <v>1</v>
      </c>
      <c r="E158" s="15">
        <v>20</v>
      </c>
      <c r="F158" s="15">
        <v>1</v>
      </c>
    </row>
    <row r="159" spans="2:6">
      <c r="B159" s="12" t="s">
        <v>163</v>
      </c>
      <c r="C159" s="7">
        <v>24</v>
      </c>
      <c r="D159" s="7">
        <v>2</v>
      </c>
      <c r="E159" s="15">
        <v>27</v>
      </c>
      <c r="F159" s="15">
        <v>2</v>
      </c>
    </row>
    <row r="160" spans="2:6">
      <c r="B160" s="12" t="s">
        <v>164</v>
      </c>
      <c r="C160" s="7">
        <v>28</v>
      </c>
      <c r="D160" s="7">
        <v>2</v>
      </c>
      <c r="E160" s="15">
        <v>31</v>
      </c>
      <c r="F160" s="15">
        <v>3</v>
      </c>
    </row>
    <row r="161" spans="2:6">
      <c r="B161" s="12" t="s">
        <v>165</v>
      </c>
      <c r="C161" s="7">
        <v>22</v>
      </c>
      <c r="D161" s="7">
        <v>1</v>
      </c>
      <c r="E161" s="15">
        <v>23</v>
      </c>
      <c r="F161" s="15">
        <v>1</v>
      </c>
    </row>
    <row r="162" spans="2:6">
      <c r="B162" s="12" t="s">
        <v>166</v>
      </c>
      <c r="C162" s="7">
        <v>28</v>
      </c>
      <c r="D162" s="7">
        <v>2</v>
      </c>
      <c r="E162" s="15">
        <v>33</v>
      </c>
      <c r="F162" s="15">
        <v>3</v>
      </c>
    </row>
    <row r="163" spans="2:6">
      <c r="B163" s="12" t="s">
        <v>167</v>
      </c>
      <c r="C163" s="7">
        <v>21</v>
      </c>
      <c r="D163" s="7">
        <v>1</v>
      </c>
      <c r="E163" s="15">
        <v>21</v>
      </c>
      <c r="F163" s="15">
        <v>1</v>
      </c>
    </row>
    <row r="164" spans="2:6">
      <c r="B164" s="12" t="s">
        <v>168</v>
      </c>
      <c r="C164" s="7">
        <v>21</v>
      </c>
      <c r="D164" s="7">
        <v>1</v>
      </c>
      <c r="E164" s="15">
        <v>21</v>
      </c>
      <c r="F164" s="15">
        <v>1</v>
      </c>
    </row>
    <row r="165" spans="2:6">
      <c r="B165" s="12" t="s">
        <v>169</v>
      </c>
      <c r="C165" s="7">
        <v>24</v>
      </c>
      <c r="D165" s="7">
        <v>2</v>
      </c>
      <c r="E165" s="15">
        <v>24</v>
      </c>
      <c r="F165" s="15">
        <v>2</v>
      </c>
    </row>
    <row r="166" spans="2:6">
      <c r="B166" s="12" t="s">
        <v>170</v>
      </c>
      <c r="C166" s="7">
        <v>20</v>
      </c>
      <c r="D166" s="7">
        <v>1</v>
      </c>
      <c r="E166" s="15">
        <v>21</v>
      </c>
      <c r="F166" s="15">
        <v>1</v>
      </c>
    </row>
    <row r="167" spans="2:6">
      <c r="B167" s="12" t="s">
        <v>171</v>
      </c>
      <c r="C167" s="7">
        <v>24</v>
      </c>
      <c r="D167" s="7">
        <v>2</v>
      </c>
      <c r="E167" s="15">
        <v>22</v>
      </c>
      <c r="F167" s="15">
        <v>1</v>
      </c>
    </row>
    <row r="168" spans="2:6">
      <c r="B168" s="12" t="s">
        <v>172</v>
      </c>
      <c r="C168" s="7">
        <v>20</v>
      </c>
      <c r="D168" s="7">
        <v>1</v>
      </c>
      <c r="E168" s="15">
        <v>20</v>
      </c>
      <c r="F168" s="15">
        <v>1</v>
      </c>
    </row>
    <row r="169" spans="2:6">
      <c r="B169" s="12" t="s">
        <v>173</v>
      </c>
      <c r="C169" s="7">
        <v>20</v>
      </c>
      <c r="D169" s="7">
        <v>1</v>
      </c>
      <c r="E169" s="15">
        <v>20</v>
      </c>
      <c r="F169" s="15">
        <v>1</v>
      </c>
    </row>
    <row r="170" spans="2:6">
      <c r="B170" s="12" t="s">
        <v>174</v>
      </c>
      <c r="C170" s="7">
        <v>25</v>
      </c>
      <c r="D170" s="7">
        <v>2</v>
      </c>
      <c r="E170" s="15">
        <v>24</v>
      </c>
      <c r="F170" s="15">
        <v>2</v>
      </c>
    </row>
    <row r="171" spans="2:6">
      <c r="B171" s="12" t="s">
        <v>175</v>
      </c>
      <c r="C171" s="7">
        <v>21</v>
      </c>
      <c r="D171" s="7">
        <v>1</v>
      </c>
      <c r="E171" s="15">
        <v>21</v>
      </c>
      <c r="F171" s="15">
        <v>1</v>
      </c>
    </row>
    <row r="172" spans="2:6">
      <c r="B172" s="12" t="s">
        <v>176</v>
      </c>
      <c r="C172" s="7">
        <v>20</v>
      </c>
      <c r="D172" s="7">
        <v>1</v>
      </c>
      <c r="E172" s="15">
        <v>21</v>
      </c>
      <c r="F172" s="15">
        <v>1</v>
      </c>
    </row>
    <row r="173" spans="2:6">
      <c r="B173" s="12" t="s">
        <v>177</v>
      </c>
      <c r="C173" s="7">
        <v>20</v>
      </c>
      <c r="D173" s="7">
        <v>1</v>
      </c>
      <c r="E173" s="15">
        <v>21</v>
      </c>
      <c r="F173" s="15">
        <v>1</v>
      </c>
    </row>
    <row r="174" spans="2:6">
      <c r="B174" s="12" t="s">
        <v>21</v>
      </c>
      <c r="C174" s="7">
        <v>20</v>
      </c>
      <c r="D174" s="7">
        <v>1</v>
      </c>
      <c r="E174" s="15">
        <v>22</v>
      </c>
      <c r="F174" s="15">
        <v>1</v>
      </c>
    </row>
    <row r="175" spans="2:6">
      <c r="B175" s="12" t="s">
        <v>178</v>
      </c>
      <c r="C175" s="7">
        <v>20</v>
      </c>
      <c r="D175" s="7">
        <v>1</v>
      </c>
      <c r="E175" s="15">
        <v>20</v>
      </c>
      <c r="F175" s="15">
        <v>1</v>
      </c>
    </row>
    <row r="176" spans="2:6">
      <c r="B176" s="12" t="s">
        <v>179</v>
      </c>
      <c r="C176" s="7">
        <v>21</v>
      </c>
      <c r="D176" s="7">
        <v>1</v>
      </c>
      <c r="E176" s="15">
        <v>20</v>
      </c>
      <c r="F176" s="15">
        <v>1</v>
      </c>
    </row>
    <row r="177" spans="2:6">
      <c r="B177" s="12" t="s">
        <v>180</v>
      </c>
      <c r="C177" s="7">
        <v>20</v>
      </c>
      <c r="D177" s="7">
        <v>1</v>
      </c>
      <c r="E177" s="15">
        <v>20</v>
      </c>
      <c r="F177" s="15">
        <v>1</v>
      </c>
    </row>
    <row r="178" spans="2:6">
      <c r="B178" s="12" t="s">
        <v>181</v>
      </c>
      <c r="C178" s="7">
        <v>20</v>
      </c>
      <c r="D178" s="7">
        <v>1</v>
      </c>
      <c r="E178" s="15">
        <v>21</v>
      </c>
      <c r="F178" s="15">
        <v>1</v>
      </c>
    </row>
    <row r="179" spans="2:6">
      <c r="B179" s="12" t="s">
        <v>26</v>
      </c>
      <c r="C179" s="7">
        <v>20</v>
      </c>
      <c r="D179" s="7">
        <v>1</v>
      </c>
      <c r="E179" s="15">
        <v>20</v>
      </c>
      <c r="F179" s="15">
        <v>1</v>
      </c>
    </row>
    <row r="180" spans="2:6">
      <c r="B180" s="12" t="s">
        <v>182</v>
      </c>
      <c r="C180" s="7">
        <v>20</v>
      </c>
      <c r="D180" s="7">
        <v>1</v>
      </c>
      <c r="E180" s="15">
        <v>20</v>
      </c>
      <c r="F180" s="15">
        <v>1</v>
      </c>
    </row>
    <row r="181" spans="2:6">
      <c r="B181" s="12" t="s">
        <v>27</v>
      </c>
      <c r="C181" s="7">
        <v>20</v>
      </c>
      <c r="D181" s="7">
        <v>1</v>
      </c>
      <c r="E181" s="15">
        <v>20</v>
      </c>
      <c r="F181" s="15">
        <v>1</v>
      </c>
    </row>
    <row r="182" spans="2:6">
      <c r="B182" s="12" t="s">
        <v>183</v>
      </c>
      <c r="C182" s="7">
        <v>21</v>
      </c>
      <c r="D182" s="7">
        <v>1</v>
      </c>
      <c r="E182" s="15">
        <v>21</v>
      </c>
      <c r="F182" s="15">
        <v>1</v>
      </c>
    </row>
    <row r="183" spans="2:6">
      <c r="B183" s="12" t="s">
        <v>184</v>
      </c>
      <c r="C183" s="7">
        <v>22</v>
      </c>
      <c r="D183" s="7">
        <v>1</v>
      </c>
      <c r="E183" s="15">
        <v>21</v>
      </c>
      <c r="F183" s="15">
        <v>1</v>
      </c>
    </row>
    <row r="184" spans="2:6">
      <c r="B184" s="12" t="s">
        <v>185</v>
      </c>
      <c r="C184" s="7">
        <v>30</v>
      </c>
      <c r="D184" s="7">
        <v>3</v>
      </c>
      <c r="E184" s="15">
        <v>31</v>
      </c>
      <c r="F184" s="15">
        <v>3</v>
      </c>
    </row>
    <row r="185" spans="2:6">
      <c r="B185" s="12" t="s">
        <v>186</v>
      </c>
      <c r="C185" s="7">
        <v>23</v>
      </c>
      <c r="D185" s="7">
        <v>2</v>
      </c>
      <c r="E185" s="15">
        <v>22</v>
      </c>
      <c r="F185" s="15">
        <v>1</v>
      </c>
    </row>
    <row r="186" spans="2:6">
      <c r="B186" s="12" t="s">
        <v>187</v>
      </c>
      <c r="C186" s="7">
        <v>20</v>
      </c>
      <c r="D186" s="7">
        <v>1</v>
      </c>
      <c r="E186" s="15">
        <v>20</v>
      </c>
      <c r="F186" s="15">
        <v>1</v>
      </c>
    </row>
    <row r="187" spans="2:6">
      <c r="B187" s="12" t="s">
        <v>188</v>
      </c>
      <c r="C187" s="7">
        <v>20</v>
      </c>
      <c r="D187" s="7">
        <v>1</v>
      </c>
      <c r="E187" s="15">
        <v>20</v>
      </c>
      <c r="F187" s="15">
        <v>1</v>
      </c>
    </row>
    <row r="188" spans="2:6">
      <c r="B188" s="12" t="s">
        <v>189</v>
      </c>
      <c r="C188" s="7">
        <v>32</v>
      </c>
      <c r="D188" s="7">
        <v>3</v>
      </c>
      <c r="E188" s="15">
        <v>28</v>
      </c>
      <c r="F188" s="15">
        <v>2</v>
      </c>
    </row>
    <row r="189" spans="2:6">
      <c r="B189" s="12" t="s">
        <v>190</v>
      </c>
      <c r="C189" s="7">
        <v>21</v>
      </c>
      <c r="D189" s="7">
        <v>1</v>
      </c>
      <c r="E189" s="15">
        <v>21</v>
      </c>
      <c r="F189" s="15">
        <v>1</v>
      </c>
    </row>
    <row r="190" spans="2:6">
      <c r="B190" s="12" t="s">
        <v>191</v>
      </c>
      <c r="C190" s="7">
        <v>31</v>
      </c>
      <c r="D190" s="7">
        <v>3</v>
      </c>
      <c r="E190" s="15">
        <v>31</v>
      </c>
      <c r="F190" s="15">
        <v>3</v>
      </c>
    </row>
    <row r="191" spans="2:6">
      <c r="B191" s="12" t="s">
        <v>192</v>
      </c>
      <c r="C191" s="7">
        <v>20</v>
      </c>
      <c r="D191" s="7">
        <v>1</v>
      </c>
      <c r="E191" s="15">
        <v>21</v>
      </c>
      <c r="F191" s="15">
        <v>1</v>
      </c>
    </row>
    <row r="192" spans="2:6">
      <c r="B192" s="12" t="s">
        <v>193</v>
      </c>
      <c r="C192" s="7">
        <v>20</v>
      </c>
      <c r="D192" s="7">
        <v>1</v>
      </c>
      <c r="E192" s="15">
        <v>20</v>
      </c>
      <c r="F192" s="15">
        <v>1</v>
      </c>
    </row>
    <row r="193" spans="2:6">
      <c r="B193" s="12" t="s">
        <v>194</v>
      </c>
      <c r="C193" s="7">
        <v>22</v>
      </c>
      <c r="D193" s="7">
        <v>1</v>
      </c>
      <c r="E193" s="15">
        <v>22</v>
      </c>
      <c r="F193" s="15">
        <v>1</v>
      </c>
    </row>
    <row r="194" spans="2:6">
      <c r="B194" s="12" t="s">
        <v>195</v>
      </c>
      <c r="C194" s="7">
        <v>20</v>
      </c>
      <c r="D194" s="7">
        <v>1</v>
      </c>
      <c r="E194" s="15">
        <v>21</v>
      </c>
      <c r="F194" s="15">
        <v>1</v>
      </c>
    </row>
    <row r="195" spans="2:6">
      <c r="B195" s="12" t="s">
        <v>196</v>
      </c>
      <c r="C195" s="7">
        <v>20</v>
      </c>
      <c r="D195" s="7">
        <v>1</v>
      </c>
      <c r="E195" s="15">
        <v>20</v>
      </c>
      <c r="F195" s="15">
        <v>1</v>
      </c>
    </row>
    <row r="196" spans="2:6">
      <c r="B196" s="12" t="s">
        <v>197</v>
      </c>
      <c r="C196" s="7">
        <v>21</v>
      </c>
      <c r="D196" s="7">
        <v>1</v>
      </c>
      <c r="E196" s="15">
        <v>20</v>
      </c>
      <c r="F196" s="15">
        <v>1</v>
      </c>
    </row>
    <row r="197" spans="2:6">
      <c r="B197" s="12" t="s">
        <v>198</v>
      </c>
      <c r="C197" s="7">
        <v>20</v>
      </c>
      <c r="D197" s="7">
        <v>1</v>
      </c>
      <c r="E197" s="15">
        <v>20</v>
      </c>
      <c r="F197" s="15">
        <v>1</v>
      </c>
    </row>
    <row r="198" spans="2:6">
      <c r="B198" s="12" t="s">
        <v>199</v>
      </c>
      <c r="C198" s="7">
        <v>20</v>
      </c>
      <c r="D198" s="7">
        <v>1</v>
      </c>
      <c r="E198" s="15">
        <v>20</v>
      </c>
      <c r="F198" s="15">
        <v>1</v>
      </c>
    </row>
    <row r="199" spans="2:6">
      <c r="B199" s="12" t="s">
        <v>200</v>
      </c>
      <c r="C199" s="7">
        <v>20</v>
      </c>
      <c r="D199" s="7">
        <v>1</v>
      </c>
      <c r="E199" s="15">
        <v>20</v>
      </c>
      <c r="F199" s="15">
        <v>1</v>
      </c>
    </row>
    <row r="200" spans="2:6">
      <c r="B200" s="12" t="s">
        <v>201</v>
      </c>
      <c r="C200" s="7">
        <v>33</v>
      </c>
      <c r="D200" s="7">
        <v>3</v>
      </c>
      <c r="E200" s="15">
        <v>30</v>
      </c>
      <c r="F200" s="15">
        <v>3</v>
      </c>
    </row>
    <row r="201" spans="2:6">
      <c r="B201" s="12" t="s">
        <v>202</v>
      </c>
      <c r="C201" s="7">
        <v>21</v>
      </c>
      <c r="D201" s="7">
        <v>1</v>
      </c>
      <c r="E201" s="15">
        <v>20</v>
      </c>
      <c r="F201" s="15">
        <v>1</v>
      </c>
    </row>
    <row r="202" spans="2:6">
      <c r="B202" s="12" t="s">
        <v>203</v>
      </c>
      <c r="C202" s="7">
        <v>29</v>
      </c>
      <c r="D202" s="7">
        <v>3</v>
      </c>
      <c r="E202" s="15">
        <v>25</v>
      </c>
      <c r="F202" s="15">
        <v>2</v>
      </c>
    </row>
    <row r="203" spans="2:6">
      <c r="B203" s="12" t="s">
        <v>204</v>
      </c>
      <c r="C203" s="7">
        <v>38</v>
      </c>
      <c r="D203" s="7">
        <v>4</v>
      </c>
      <c r="E203" s="15">
        <v>43</v>
      </c>
      <c r="F203" s="15">
        <v>5</v>
      </c>
    </row>
    <row r="204" spans="2:6">
      <c r="B204" s="12" t="s">
        <v>28</v>
      </c>
      <c r="C204" s="7">
        <v>20</v>
      </c>
      <c r="D204" s="7">
        <v>1</v>
      </c>
      <c r="E204" s="15">
        <v>20</v>
      </c>
      <c r="F204" s="15">
        <v>1</v>
      </c>
    </row>
    <row r="205" spans="2:6">
      <c r="B205" s="12" t="s">
        <v>205</v>
      </c>
      <c r="C205" s="7">
        <v>25</v>
      </c>
      <c r="D205" s="7">
        <v>2</v>
      </c>
      <c r="E205" s="15">
        <v>24</v>
      </c>
      <c r="F205" s="15">
        <v>2</v>
      </c>
    </row>
    <row r="206" spans="2:6">
      <c r="B206" s="12" t="s">
        <v>206</v>
      </c>
      <c r="C206" s="7">
        <v>25</v>
      </c>
      <c r="D206" s="7">
        <v>2</v>
      </c>
      <c r="E206" s="15">
        <v>24</v>
      </c>
      <c r="F206" s="15">
        <v>2</v>
      </c>
    </row>
    <row r="207" spans="2:6">
      <c r="B207" s="12" t="s">
        <v>207</v>
      </c>
      <c r="C207" s="7">
        <v>20</v>
      </c>
      <c r="D207" s="7">
        <v>1</v>
      </c>
      <c r="E207" s="15">
        <v>20</v>
      </c>
      <c r="F207" s="15">
        <v>1</v>
      </c>
    </row>
    <row r="208" spans="2:6">
      <c r="B208" s="12" t="s">
        <v>208</v>
      </c>
      <c r="C208" s="7">
        <v>29</v>
      </c>
      <c r="D208" s="7">
        <v>3</v>
      </c>
      <c r="E208" s="15">
        <v>30</v>
      </c>
      <c r="F208" s="15">
        <v>3</v>
      </c>
    </row>
    <row r="209" spans="2:6">
      <c r="B209" s="12" t="s">
        <v>209</v>
      </c>
      <c r="C209" s="7">
        <v>24</v>
      </c>
      <c r="D209" s="7">
        <v>2</v>
      </c>
      <c r="E209" s="15">
        <v>27</v>
      </c>
      <c r="F209" s="15">
        <v>2</v>
      </c>
    </row>
    <row r="210" spans="2:6">
      <c r="B210" s="12" t="s">
        <v>210</v>
      </c>
      <c r="C210" s="7">
        <v>24</v>
      </c>
      <c r="D210" s="7">
        <v>2</v>
      </c>
      <c r="E210" s="15">
        <v>26</v>
      </c>
      <c r="F210" s="15">
        <v>2</v>
      </c>
    </row>
    <row r="211" spans="2:6">
      <c r="B211" s="12" t="s">
        <v>211</v>
      </c>
      <c r="C211" s="7">
        <v>21</v>
      </c>
      <c r="D211" s="7">
        <v>1</v>
      </c>
      <c r="E211" s="15">
        <v>21</v>
      </c>
      <c r="F211" s="15">
        <v>1</v>
      </c>
    </row>
    <row r="212" spans="2:6">
      <c r="B212" s="12" t="s">
        <v>12</v>
      </c>
      <c r="C212" s="7">
        <v>20</v>
      </c>
      <c r="D212" s="7">
        <v>1</v>
      </c>
      <c r="E212" s="15">
        <v>20</v>
      </c>
      <c r="F212" s="15">
        <v>1</v>
      </c>
    </row>
    <row r="213" spans="2:6">
      <c r="B213" s="12" t="s">
        <v>22</v>
      </c>
      <c r="C213" s="7">
        <v>21</v>
      </c>
      <c r="D213" s="7">
        <v>1</v>
      </c>
      <c r="E213" s="15">
        <v>24</v>
      </c>
      <c r="F213" s="15">
        <v>2</v>
      </c>
    </row>
    <row r="214" spans="2:6">
      <c r="B214" s="12" t="s">
        <v>212</v>
      </c>
      <c r="C214" s="7">
        <v>20</v>
      </c>
      <c r="D214" s="7">
        <v>1</v>
      </c>
      <c r="E214" s="15">
        <v>21</v>
      </c>
      <c r="F214" s="15">
        <v>1</v>
      </c>
    </row>
    <row r="215" spans="2:6">
      <c r="B215" s="12" t="s">
        <v>13</v>
      </c>
      <c r="C215" s="7">
        <v>27</v>
      </c>
      <c r="D215" s="7">
        <v>2</v>
      </c>
      <c r="E215" s="15">
        <v>30</v>
      </c>
      <c r="F215" s="15">
        <v>3</v>
      </c>
    </row>
    <row r="216" spans="2:6">
      <c r="B216" s="12" t="s">
        <v>213</v>
      </c>
      <c r="C216" s="7">
        <v>20</v>
      </c>
      <c r="D216" s="7">
        <v>1</v>
      </c>
      <c r="E216" s="15">
        <v>20</v>
      </c>
      <c r="F216" s="15">
        <v>1</v>
      </c>
    </row>
    <row r="217" spans="2:6">
      <c r="B217" s="12" t="s">
        <v>214</v>
      </c>
      <c r="C217" s="7">
        <v>25</v>
      </c>
      <c r="D217" s="7">
        <v>2</v>
      </c>
      <c r="E217" s="15">
        <v>27</v>
      </c>
      <c r="F217" s="15">
        <v>2</v>
      </c>
    </row>
    <row r="218" spans="2:6">
      <c r="B218" s="12" t="s">
        <v>215</v>
      </c>
      <c r="C218" s="7">
        <v>21</v>
      </c>
      <c r="D218" s="7">
        <v>1</v>
      </c>
      <c r="E218" s="15">
        <v>21</v>
      </c>
      <c r="F218" s="15">
        <v>1</v>
      </c>
    </row>
    <row r="219" spans="2:6">
      <c r="B219" s="12" t="s">
        <v>216</v>
      </c>
      <c r="C219" s="7">
        <v>26</v>
      </c>
      <c r="D219" s="7">
        <v>2</v>
      </c>
      <c r="E219" s="15">
        <v>28</v>
      </c>
      <c r="F219" s="15">
        <v>2</v>
      </c>
    </row>
    <row r="220" spans="2:6">
      <c r="B220" s="12" t="s">
        <v>217</v>
      </c>
      <c r="C220" s="7">
        <v>24</v>
      </c>
      <c r="D220" s="7">
        <v>2</v>
      </c>
      <c r="E220" s="15">
        <v>23</v>
      </c>
      <c r="F220" s="15">
        <v>2</v>
      </c>
    </row>
    <row r="221" spans="2:6">
      <c r="B221" s="12" t="s">
        <v>218</v>
      </c>
      <c r="C221" s="7">
        <v>20</v>
      </c>
      <c r="D221" s="7">
        <v>1</v>
      </c>
      <c r="E221" s="15">
        <v>21</v>
      </c>
      <c r="F221" s="15">
        <v>1</v>
      </c>
    </row>
    <row r="222" spans="2:6">
      <c r="B222" s="12" t="s">
        <v>219</v>
      </c>
      <c r="C222" s="7">
        <v>21</v>
      </c>
      <c r="D222" s="7">
        <v>1</v>
      </c>
      <c r="E222" s="15">
        <v>21</v>
      </c>
      <c r="F222" s="15">
        <v>1</v>
      </c>
    </row>
    <row r="223" spans="2:6">
      <c r="B223" s="12" t="s">
        <v>220</v>
      </c>
      <c r="C223" s="7">
        <v>21</v>
      </c>
      <c r="D223" s="7">
        <v>1</v>
      </c>
      <c r="E223" s="15">
        <v>21</v>
      </c>
      <c r="F223" s="15">
        <v>1</v>
      </c>
    </row>
    <row r="224" spans="2:6">
      <c r="B224" s="12" t="s">
        <v>221</v>
      </c>
      <c r="C224" s="7">
        <v>25</v>
      </c>
      <c r="D224" s="7">
        <v>2</v>
      </c>
      <c r="E224" s="15">
        <v>27</v>
      </c>
      <c r="F224" s="15">
        <v>2</v>
      </c>
    </row>
    <row r="225" spans="2:6">
      <c r="B225" s="12" t="s">
        <v>222</v>
      </c>
      <c r="C225" s="7">
        <v>22</v>
      </c>
      <c r="D225" s="7">
        <v>1</v>
      </c>
      <c r="E225" s="15">
        <v>23</v>
      </c>
      <c r="F225" s="15">
        <v>2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C1</vt:lpstr>
      <vt:lpstr>C2</vt:lpstr>
      <vt:lpstr>C3</vt:lpstr>
      <vt:lpstr>C4</vt:lpstr>
      <vt:lpstr>C5</vt:lpstr>
      <vt:lpstr>C6</vt:lpstr>
      <vt:lpstr>All</vt:lpstr>
      <vt:lpstr>Lookup</vt:lpstr>
      <vt:lpstr>Lookup!nodes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Sergiu Tripon</dc:creator>
  <cp:lastModifiedBy>Sergiu Tripon</cp:lastModifiedBy>
  <dcterms:created xsi:type="dcterms:W3CDTF">2016-08-19T11:33:40Z</dcterms:created>
  <dcterms:modified xsi:type="dcterms:W3CDTF">2016-08-20T14:49:58Z</dcterms:modified>
</cp:coreProperties>
</file>