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3200" windowHeight="4440" activeTab="3"/>
  </bookViews>
  <sheets>
    <sheet name="Glossary" sheetId="11" r:id="rId1"/>
    <sheet name="Stats" sheetId="1" r:id="rId2"/>
    <sheet name="Modularity" sheetId="2" r:id="rId3"/>
    <sheet name="Numbers" sheetId="3" r:id="rId4"/>
  </sheets>
  <calcPr calcId="124519"/>
  <fileRecoveryPr autoRecover="0"/>
</workbook>
</file>

<file path=xl/calcChain.xml><?xml version="1.0" encoding="utf-8"?>
<calcChain xmlns="http://schemas.openxmlformats.org/spreadsheetml/2006/main">
  <c r="N9" i="3"/>
  <c r="N10"/>
  <c r="N11"/>
  <c r="N12"/>
  <c r="N13"/>
  <c r="N14"/>
  <c r="N15"/>
  <c r="N16"/>
  <c r="N17"/>
  <c r="K5" i="2"/>
  <c r="K6"/>
  <c r="K7"/>
  <c r="K8"/>
  <c r="K9"/>
  <c r="K10"/>
  <c r="K11"/>
  <c r="K4"/>
  <c r="H5" i="1"/>
  <c r="H6"/>
  <c r="H7"/>
  <c r="H8"/>
  <c r="H9"/>
  <c r="H10"/>
  <c r="H11"/>
  <c r="H12"/>
  <c r="H13"/>
  <c r="H14"/>
  <c r="H15"/>
  <c r="H16"/>
  <c r="H17"/>
  <c r="H18"/>
  <c r="H19"/>
  <c r="H20"/>
  <c r="H21"/>
  <c r="H22"/>
  <c r="H4"/>
</calcChain>
</file>

<file path=xl/sharedStrings.xml><?xml version="1.0" encoding="utf-8"?>
<sst xmlns="http://schemas.openxmlformats.org/spreadsheetml/2006/main" count="133" uniqueCount="48">
  <si>
    <t>Nodes</t>
  </si>
  <si>
    <t>Edges</t>
  </si>
  <si>
    <t>Type</t>
  </si>
  <si>
    <t>Weighted</t>
  </si>
  <si>
    <t>Connected</t>
  </si>
  <si>
    <t>Average Degree</t>
  </si>
  <si>
    <t>Average Weighted Degree</t>
  </si>
  <si>
    <t>Diameter</t>
  </si>
  <si>
    <t>Radius</t>
  </si>
  <si>
    <t>Density</t>
  </si>
  <si>
    <t>Modularity</t>
  </si>
  <si>
    <t>Communities</t>
  </si>
  <si>
    <t>Weak Components</t>
  </si>
  <si>
    <t>Node Closeness</t>
  </si>
  <si>
    <t>Node Betweenness</t>
  </si>
  <si>
    <t>Edge Betweenness</t>
  </si>
  <si>
    <t>Average Clustering Coefficient</t>
  </si>
  <si>
    <t>Eigenvector Centrality</t>
  </si>
  <si>
    <t>Average Path Length</t>
  </si>
  <si>
    <t>Undirected</t>
  </si>
  <si>
    <t>No</t>
  </si>
  <si>
    <t>Yes</t>
  </si>
  <si>
    <t>-</t>
  </si>
  <si>
    <t>uw</t>
  </si>
  <si>
    <t>wn</t>
  </si>
  <si>
    <t>wnn</t>
  </si>
  <si>
    <t>Infomap</t>
  </si>
  <si>
    <t>Spinglass</t>
  </si>
  <si>
    <t>Louvain</t>
  </si>
  <si>
    <t>Label Propagation</t>
  </si>
  <si>
    <t>Leading Eigenvector</t>
  </si>
  <si>
    <t>Walktrap</t>
  </si>
  <si>
    <t>Fast Greedy</t>
  </si>
  <si>
    <t>C1</t>
  </si>
  <si>
    <t>C2</t>
  </si>
  <si>
    <t>C3</t>
  </si>
  <si>
    <t>C4</t>
  </si>
  <si>
    <t>C5</t>
  </si>
  <si>
    <t>C6</t>
  </si>
  <si>
    <t>C7</t>
  </si>
  <si>
    <t>&gt; Current</t>
  </si>
  <si>
    <t>unweighted</t>
  </si>
  <si>
    <t>weighted by number of common topics</t>
  </si>
  <si>
    <t>weighted by normalized number of common topics</t>
  </si>
  <si>
    <t>C8</t>
  </si>
  <si>
    <t>Community 1-8</t>
  </si>
  <si>
    <t>C1-8</t>
  </si>
  <si>
    <t>Latex format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</si>
</sst>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2" xfId="0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4" xfId="0" applyBorder="1"/>
    <xf numFmtId="165" fontId="0" fillId="0" borderId="1" xfId="0" applyNumberFormat="1" applyBorder="1" applyAlignment="1">
      <alignment horizontal="center"/>
    </xf>
    <xf numFmtId="1" fontId="0" fillId="0" borderId="1" xfId="0" applyNumberFormat="1" applyBorder="1"/>
    <xf numFmtId="0" fontId="1" fillId="0" borderId="5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/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" fontId="0" fillId="0" borderId="0" xfId="0" applyNumberFormat="1" applyBorder="1"/>
    <xf numFmtId="1" fontId="0" fillId="0" borderId="0" xfId="0" applyNumberFormat="1" applyBorder="1" applyAlignment="1">
      <alignment horizontal="center"/>
    </xf>
    <xf numFmtId="0" fontId="0" fillId="0" borderId="14" xfId="0" applyBorder="1"/>
    <xf numFmtId="1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 applyBorder="1"/>
    <xf numFmtId="0" fontId="1" fillId="0" borderId="4" xfId="0" applyFon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Fill="1" applyBorder="1" applyAlignment="1">
      <alignment horizontal="left"/>
    </xf>
    <xf numFmtId="1" fontId="0" fillId="0" borderId="3" xfId="0" applyNumberFormat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2" fillId="2" borderId="12" xfId="0" applyFont="1" applyFill="1" applyBorder="1" applyAlignment="1">
      <alignment horizontal="left"/>
    </xf>
    <xf numFmtId="165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9" xfId="0" applyBorder="1"/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7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1" fillId="2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C6"/>
  <sheetViews>
    <sheetView workbookViewId="0">
      <selection activeCell="B7" sqref="B7"/>
    </sheetView>
  </sheetViews>
  <sheetFormatPr defaultRowHeight="15"/>
  <cols>
    <col min="3" max="3" width="52.28515625" bestFit="1" customWidth="1"/>
  </cols>
  <sheetData>
    <row r="3" spans="2:3">
      <c r="B3" s="33" t="s">
        <v>23</v>
      </c>
      <c r="C3" s="32" t="s">
        <v>41</v>
      </c>
    </row>
    <row r="4" spans="2:3">
      <c r="B4" s="33" t="s">
        <v>24</v>
      </c>
      <c r="C4" s="32" t="s">
        <v>42</v>
      </c>
    </row>
    <row r="5" spans="2:3" ht="15.75" thickBot="1">
      <c r="B5" s="34" t="s">
        <v>25</v>
      </c>
      <c r="C5" s="36" t="s">
        <v>43</v>
      </c>
    </row>
    <row r="6" spans="2:3">
      <c r="B6" s="35" t="s">
        <v>46</v>
      </c>
      <c r="C6" s="37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H10" sqref="H10"/>
    </sheetView>
  </sheetViews>
  <sheetFormatPr defaultRowHeight="15"/>
  <cols>
    <col min="2" max="2" width="28.5703125" bestFit="1" customWidth="1"/>
    <col min="3" max="5" width="10.85546875" bestFit="1" customWidth="1"/>
    <col min="8" max="8" width="55.5703125" bestFit="1" customWidth="1"/>
  </cols>
  <sheetData>
    <row r="1" spans="2:9">
      <c r="F1" s="18"/>
      <c r="I1" s="18"/>
    </row>
    <row r="2" spans="2:9" ht="15.75" thickBot="1">
      <c r="F2" s="18"/>
      <c r="I2" s="18"/>
    </row>
    <row r="3" spans="2:9" ht="15.75" thickBot="1">
      <c r="B3" s="42" t="s">
        <v>40</v>
      </c>
      <c r="C3" s="41" t="s">
        <v>23</v>
      </c>
      <c r="D3" s="1" t="s">
        <v>24</v>
      </c>
      <c r="E3" s="39" t="s">
        <v>25</v>
      </c>
      <c r="F3" s="18"/>
      <c r="H3" s="57" t="s">
        <v>47</v>
      </c>
      <c r="I3" s="18"/>
    </row>
    <row r="4" spans="2:9">
      <c r="B4" s="11" t="s">
        <v>0</v>
      </c>
      <c r="C4" s="38">
        <v>655</v>
      </c>
      <c r="D4" s="38">
        <v>655</v>
      </c>
      <c r="E4" s="38">
        <v>655</v>
      </c>
      <c r="F4" s="18"/>
      <c r="H4" s="56" t="str">
        <f>"\textbf{"&amp;B4&amp;"}"&amp;" &amp; "&amp;"{"&amp;C4&amp;"}"&amp;" &amp; "&amp;"{"&amp;E4&amp;"}"&amp;"\\"</f>
        <v>\textbf{Nodes} &amp; {655} &amp; {655}\\</v>
      </c>
      <c r="I4" s="18"/>
    </row>
    <row r="5" spans="2:9">
      <c r="B5" s="11" t="s">
        <v>1</v>
      </c>
      <c r="C5" s="4">
        <v>4548</v>
      </c>
      <c r="D5" s="4">
        <v>4548</v>
      </c>
      <c r="E5" s="4">
        <v>4548</v>
      </c>
      <c r="F5" s="18"/>
      <c r="H5" s="45" t="str">
        <f t="shared" ref="H5:H22" si="0">"\textbf{"&amp;B5&amp;"}"&amp;" &amp; "&amp;"{"&amp;C5&amp;"}"&amp;" &amp; "&amp;"{"&amp;E5&amp;"}"&amp;"\\"</f>
        <v>\textbf{Edges} &amp; {4548} &amp; {4548}\\</v>
      </c>
      <c r="I5" s="18"/>
    </row>
    <row r="6" spans="2:9">
      <c r="B6" s="11" t="s">
        <v>2</v>
      </c>
      <c r="C6" s="7" t="s">
        <v>19</v>
      </c>
      <c r="D6" s="7" t="s">
        <v>19</v>
      </c>
      <c r="E6" s="7" t="s">
        <v>19</v>
      </c>
      <c r="F6" s="18"/>
      <c r="H6" s="45" t="str">
        <f t="shared" si="0"/>
        <v>\textbf{Type} &amp; {Undirected} &amp; {Undirected}\\</v>
      </c>
      <c r="I6" s="18"/>
    </row>
    <row r="7" spans="2:9">
      <c r="B7" s="11" t="s">
        <v>3</v>
      </c>
      <c r="C7" s="7" t="s">
        <v>20</v>
      </c>
      <c r="D7" s="7" t="s">
        <v>20</v>
      </c>
      <c r="E7" s="7" t="s">
        <v>21</v>
      </c>
      <c r="F7" s="18"/>
      <c r="H7" s="45" t="str">
        <f t="shared" si="0"/>
        <v>\textbf{Weighted} &amp; {No} &amp; {Yes}\\</v>
      </c>
      <c r="I7" s="18"/>
    </row>
    <row r="8" spans="2:9">
      <c r="B8" s="11" t="s">
        <v>4</v>
      </c>
      <c r="C8" s="7" t="s">
        <v>20</v>
      </c>
      <c r="D8" s="7" t="s">
        <v>20</v>
      </c>
      <c r="E8" s="7" t="s">
        <v>20</v>
      </c>
      <c r="F8" s="18"/>
      <c r="H8" s="45" t="str">
        <f t="shared" si="0"/>
        <v>\textbf{Connected} &amp; {No} &amp; {No}\\</v>
      </c>
      <c r="I8" s="18"/>
    </row>
    <row r="9" spans="2:9">
      <c r="B9" s="11" t="s">
        <v>5</v>
      </c>
      <c r="C9" s="3">
        <v>13.887</v>
      </c>
      <c r="D9" s="3">
        <v>13.887</v>
      </c>
      <c r="E9" s="3">
        <v>13.887</v>
      </c>
      <c r="F9" s="18"/>
      <c r="H9" s="45" t="str">
        <f t="shared" si="0"/>
        <v>\textbf{Average Degree} &amp; {13.887} &amp; {13.887}\\</v>
      </c>
      <c r="I9" s="18"/>
    </row>
    <row r="10" spans="2:9">
      <c r="B10" s="11" t="s">
        <v>6</v>
      </c>
      <c r="C10" s="9" t="s">
        <v>22</v>
      </c>
      <c r="D10" s="3">
        <v>103.75</v>
      </c>
      <c r="E10" s="3">
        <v>27.257999999999999</v>
      </c>
      <c r="F10" s="18"/>
      <c r="H10" s="45" t="str">
        <f t="shared" si="0"/>
        <v>\textbf{Average Weighted Degree} &amp; {-} &amp; {27.258}\\</v>
      </c>
      <c r="I10" s="18"/>
    </row>
    <row r="11" spans="2:9">
      <c r="B11" s="11" t="s">
        <v>7</v>
      </c>
      <c r="C11" s="2">
        <v>12</v>
      </c>
      <c r="D11" s="2">
        <v>75</v>
      </c>
      <c r="E11" s="2">
        <v>15</v>
      </c>
      <c r="F11" s="18"/>
      <c r="H11" s="45" t="str">
        <f t="shared" si="0"/>
        <v>\textbf{Diameter} &amp; {12} &amp; {15}\\</v>
      </c>
      <c r="I11" s="18"/>
    </row>
    <row r="12" spans="2:9">
      <c r="B12" s="11" t="s">
        <v>8</v>
      </c>
      <c r="C12" s="2">
        <v>1</v>
      </c>
      <c r="D12" s="2">
        <v>1</v>
      </c>
      <c r="E12" s="2">
        <v>1</v>
      </c>
      <c r="F12" s="18"/>
      <c r="H12" s="45" t="str">
        <f t="shared" si="0"/>
        <v>\textbf{Radius} &amp; {1} &amp; {1}\\</v>
      </c>
      <c r="I12" s="18"/>
    </row>
    <row r="13" spans="2:9">
      <c r="B13" s="11" t="s">
        <v>9</v>
      </c>
      <c r="C13" s="3">
        <v>2.1000000000000001E-2</v>
      </c>
      <c r="D13" s="3">
        <v>2.1000000000000001E-2</v>
      </c>
      <c r="E13" s="3">
        <v>2.1000000000000001E-2</v>
      </c>
      <c r="F13" s="18"/>
      <c r="H13" s="45" t="str">
        <f t="shared" si="0"/>
        <v>\textbf{Density} &amp; {0.021} &amp; {0.021}\\</v>
      </c>
      <c r="I13" s="18"/>
    </row>
    <row r="14" spans="2:9">
      <c r="B14" s="11" t="s">
        <v>10</v>
      </c>
      <c r="C14" s="3">
        <v>0.745</v>
      </c>
      <c r="D14" s="3">
        <v>0.73899999999999999</v>
      </c>
      <c r="E14" s="3">
        <v>0.73799999999999999</v>
      </c>
      <c r="F14" s="18"/>
      <c r="H14" s="45" t="str">
        <f t="shared" si="0"/>
        <v>\textbf{Modularity} &amp; {0.745} &amp; {0.738}\\</v>
      </c>
      <c r="I14" s="18"/>
    </row>
    <row r="15" spans="2:9">
      <c r="B15" s="11" t="s">
        <v>11</v>
      </c>
      <c r="C15" s="4">
        <v>46</v>
      </c>
      <c r="D15" s="4">
        <v>48</v>
      </c>
      <c r="E15" s="4">
        <v>49</v>
      </c>
      <c r="F15" s="18"/>
      <c r="H15" s="45" t="str">
        <f t="shared" si="0"/>
        <v>\textbf{Communities} &amp; {46} &amp; {49}\\</v>
      </c>
      <c r="I15" s="18"/>
    </row>
    <row r="16" spans="2:9">
      <c r="B16" s="11" t="s">
        <v>12</v>
      </c>
      <c r="C16" s="4">
        <v>39</v>
      </c>
      <c r="D16" s="4">
        <v>39</v>
      </c>
      <c r="E16" s="4">
        <v>39</v>
      </c>
      <c r="F16" s="18"/>
      <c r="H16" s="45" t="str">
        <f t="shared" si="0"/>
        <v>\textbf{Weak Components} &amp; {39} &amp; {39}\\</v>
      </c>
      <c r="I16" s="18"/>
    </row>
    <row r="17" spans="1:9">
      <c r="B17" s="11" t="s">
        <v>13</v>
      </c>
      <c r="C17" s="3">
        <v>5.0000000000000001E-3</v>
      </c>
      <c r="D17" s="3">
        <v>4.0000000000000001E-3</v>
      </c>
      <c r="E17" s="3">
        <v>5.0000000000000001E-3</v>
      </c>
      <c r="F17" s="18"/>
      <c r="H17" s="45" t="str">
        <f t="shared" si="0"/>
        <v>\textbf{Node Closeness} &amp; {0.005} &amp; {0.005}\\</v>
      </c>
      <c r="I17" s="18"/>
    </row>
    <row r="18" spans="1:9">
      <c r="B18" s="11" t="s">
        <v>14</v>
      </c>
      <c r="C18" s="3">
        <v>594.56899999999996</v>
      </c>
      <c r="D18" s="3">
        <v>595.79600000000005</v>
      </c>
      <c r="E18" s="3">
        <v>703.13800000000003</v>
      </c>
      <c r="F18" s="18"/>
      <c r="H18" s="45" t="str">
        <f t="shared" si="0"/>
        <v>\textbf{Node Betweenness} &amp; {594.569} &amp; {703.138}\\</v>
      </c>
      <c r="I18" s="18"/>
    </row>
    <row r="19" spans="1:9" ht="15.75" thickBot="1">
      <c r="B19" s="12" t="s">
        <v>15</v>
      </c>
      <c r="C19" s="5">
        <v>111.75</v>
      </c>
      <c r="D19" s="5">
        <v>111.92700000000001</v>
      </c>
      <c r="E19" s="5">
        <v>127.386</v>
      </c>
      <c r="F19" s="18"/>
      <c r="H19" s="45" t="str">
        <f t="shared" si="0"/>
        <v>\textbf{Edge Betweenness} &amp; {111.75} &amp; {127.386}\\</v>
      </c>
      <c r="I19" s="18"/>
    </row>
    <row r="20" spans="1:9">
      <c r="B20" s="40" t="s">
        <v>16</v>
      </c>
      <c r="C20" s="6">
        <v>0.82499999999999996</v>
      </c>
      <c r="D20" s="6">
        <v>0.82499999999999996</v>
      </c>
      <c r="E20" s="6">
        <v>0.82499999999999996</v>
      </c>
      <c r="F20" s="18"/>
      <c r="H20" s="45" t="str">
        <f t="shared" si="0"/>
        <v>\textbf{Average Clustering Coefficient} &amp; {0.825} &amp; {0.825}\\</v>
      </c>
      <c r="I20" s="18"/>
    </row>
    <row r="21" spans="1:9" ht="15.75" thickBot="1">
      <c r="B21" s="12" t="s">
        <v>17</v>
      </c>
      <c r="C21" s="5">
        <v>9.1999999999999998E-2</v>
      </c>
      <c r="D21" s="5">
        <v>8.5999999999999993E-2</v>
      </c>
      <c r="E21" s="5">
        <v>7.8E-2</v>
      </c>
      <c r="F21" s="18"/>
      <c r="H21" s="45" t="str">
        <f t="shared" si="0"/>
        <v>\textbf{Eigenvector Centrality} &amp; {0.092} &amp; {0.078}\\</v>
      </c>
      <c r="I21" s="18"/>
    </row>
    <row r="22" spans="1:9">
      <c r="B22" s="40" t="s">
        <v>18</v>
      </c>
      <c r="C22" s="6">
        <v>4.2779999999999996</v>
      </c>
      <c r="D22" s="6">
        <v>4.2779999999999996</v>
      </c>
      <c r="E22" s="6">
        <v>4.2779999999999996</v>
      </c>
      <c r="F22" s="18"/>
      <c r="H22" s="45" t="str">
        <f t="shared" si="0"/>
        <v>\textbf{Average Path Length} &amp; {4.278} &amp; {4.278}\\</v>
      </c>
      <c r="I22" s="18"/>
    </row>
    <row r="23" spans="1:9">
      <c r="B23" s="22"/>
      <c r="C23" s="27"/>
      <c r="D23" s="27"/>
      <c r="E23" s="28"/>
      <c r="F23" s="18"/>
      <c r="I23" s="18"/>
    </row>
    <row r="24" spans="1:9" ht="15.75" thickBot="1">
      <c r="A24" s="8"/>
      <c r="B24" s="8"/>
      <c r="C24" s="8"/>
      <c r="D24" s="8"/>
      <c r="E24" s="8"/>
      <c r="F24" s="19"/>
      <c r="G24" s="46"/>
      <c r="H24" s="8"/>
      <c r="I24" s="19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9"/>
  <sheetViews>
    <sheetView workbookViewId="0">
      <selection activeCell="K14" sqref="K14"/>
    </sheetView>
  </sheetViews>
  <sheetFormatPr defaultRowHeight="15"/>
  <cols>
    <col min="2" max="2" width="19" bestFit="1" customWidth="1"/>
    <col min="3" max="3" width="10.42578125" bestFit="1" customWidth="1"/>
    <col min="4" max="4" width="10.42578125" customWidth="1"/>
    <col min="11" max="11" width="57.7109375" bestFit="1" customWidth="1"/>
  </cols>
  <sheetData>
    <row r="1" spans="1:12">
      <c r="I1" s="18"/>
      <c r="L1" s="18"/>
    </row>
    <row r="2" spans="1:12" ht="15.75" thickBot="1">
      <c r="I2" s="18"/>
      <c r="L2" s="18"/>
    </row>
    <row r="3" spans="1:12" ht="15.75" thickBot="1">
      <c r="B3" s="42" t="s">
        <v>40</v>
      </c>
      <c r="C3" s="47" t="s">
        <v>23</v>
      </c>
      <c r="D3" s="48"/>
      <c r="E3" s="48" t="s">
        <v>24</v>
      </c>
      <c r="F3" s="48"/>
      <c r="G3" s="48" t="s">
        <v>25</v>
      </c>
      <c r="H3" s="48"/>
      <c r="I3" s="18"/>
      <c r="K3" s="57" t="s">
        <v>47</v>
      </c>
      <c r="L3" s="18"/>
    </row>
    <row r="4" spans="1:12">
      <c r="B4" s="40" t="s">
        <v>26</v>
      </c>
      <c r="C4" s="38">
        <v>78</v>
      </c>
      <c r="D4" s="6">
        <v>0.71599999999999997</v>
      </c>
      <c r="E4" s="38">
        <v>80</v>
      </c>
      <c r="F4" s="6">
        <v>0.70599999999999996</v>
      </c>
      <c r="G4" s="38">
        <v>84</v>
      </c>
      <c r="H4" s="6">
        <v>0.71</v>
      </c>
      <c r="I4" s="18"/>
      <c r="K4" s="56" t="str">
        <f>"\textbf"&amp;"{"&amp;B4&amp;"}"&amp;" &amp; "&amp;"{"&amp;C4&amp;"}"&amp;" &amp; "&amp;"{"&amp;D4&amp;"}"&amp;" &amp; "&amp;"{"&amp;G4&amp;"}"&amp;" &amp; "&amp;"{"&amp;H4&amp;"}"&amp;"\\"</f>
        <v>\textbf{Infomap} &amp; {78} &amp; {0.716} &amp; {84} &amp; {0.71}\\</v>
      </c>
      <c r="L4" s="18"/>
    </row>
    <row r="5" spans="1:12">
      <c r="B5" s="11" t="s">
        <v>27</v>
      </c>
      <c r="C5" s="14" t="s">
        <v>22</v>
      </c>
      <c r="D5" s="9" t="s">
        <v>22</v>
      </c>
      <c r="E5" s="14" t="s">
        <v>22</v>
      </c>
      <c r="F5" s="9" t="s">
        <v>22</v>
      </c>
      <c r="G5" s="14" t="s">
        <v>22</v>
      </c>
      <c r="H5" s="9" t="s">
        <v>22</v>
      </c>
      <c r="I5" s="18"/>
      <c r="K5" s="45" t="str">
        <f t="shared" ref="K5:K11" si="0">"\textbf"&amp;"{"&amp;B5&amp;"}"&amp;" &amp; "&amp;"{"&amp;C5&amp;"}"&amp;" &amp; "&amp;"{"&amp;D5&amp;"}"&amp;" &amp; "&amp;"{"&amp;G5&amp;"}"&amp;" &amp; "&amp;"{"&amp;H5&amp;"}"&amp;"\\"</f>
        <v>\textbf{Spinglass} &amp; {-} &amp; {-} &amp; {-} &amp; {-}\\</v>
      </c>
      <c r="L5" s="18"/>
    </row>
    <row r="6" spans="1:12">
      <c r="B6" s="11" t="s">
        <v>28</v>
      </c>
      <c r="C6" s="4">
        <v>46</v>
      </c>
      <c r="D6" s="3">
        <v>0.745</v>
      </c>
      <c r="E6" s="4">
        <v>48</v>
      </c>
      <c r="F6" s="3">
        <v>0.73899999999999999</v>
      </c>
      <c r="G6" s="4">
        <v>49</v>
      </c>
      <c r="H6" s="3">
        <v>0.73799999999999999</v>
      </c>
      <c r="I6" s="18"/>
      <c r="K6" s="45" t="str">
        <f t="shared" si="0"/>
        <v>\textbf{Louvain} &amp; {46} &amp; {0.745} &amp; {49} &amp; {0.738}\\</v>
      </c>
      <c r="L6" s="18"/>
    </row>
    <row r="7" spans="1:12">
      <c r="B7" s="11" t="s">
        <v>29</v>
      </c>
      <c r="C7" s="4">
        <v>69</v>
      </c>
      <c r="D7" s="3">
        <v>0.72</v>
      </c>
      <c r="E7" s="4">
        <v>72</v>
      </c>
      <c r="F7" s="3">
        <v>0.72399999999999998</v>
      </c>
      <c r="G7" s="4">
        <v>71</v>
      </c>
      <c r="H7" s="3">
        <v>0.72</v>
      </c>
      <c r="I7" s="18"/>
      <c r="K7" s="45" t="str">
        <f t="shared" si="0"/>
        <v>\textbf{Label Propagation} &amp; {69} &amp; {0.72} &amp; {71} &amp; {0.72}\\</v>
      </c>
      <c r="L7" s="18"/>
    </row>
    <row r="8" spans="1:12">
      <c r="B8" s="11" t="s">
        <v>30</v>
      </c>
      <c r="C8" s="4">
        <v>41</v>
      </c>
      <c r="D8" s="3">
        <v>0.72099999999999997</v>
      </c>
      <c r="E8" s="4">
        <v>55</v>
      </c>
      <c r="F8" s="3">
        <v>0.72699999999999998</v>
      </c>
      <c r="G8" s="4">
        <v>45</v>
      </c>
      <c r="H8" s="3">
        <v>0.68200000000000005</v>
      </c>
      <c r="I8" s="18"/>
      <c r="K8" s="45" t="str">
        <f t="shared" si="0"/>
        <v>\textbf{Leading Eigenvector} &amp; {41} &amp; {0.721} &amp; {45} &amp; {0.682}\\</v>
      </c>
      <c r="L8" s="18"/>
    </row>
    <row r="9" spans="1:12">
      <c r="B9" s="11" t="s">
        <v>31</v>
      </c>
      <c r="C9" s="4">
        <v>61</v>
      </c>
      <c r="D9" s="3">
        <v>0.73399999999999999</v>
      </c>
      <c r="E9" s="4">
        <v>67</v>
      </c>
      <c r="F9" s="3">
        <v>0.72499999999999998</v>
      </c>
      <c r="G9" s="4">
        <v>81</v>
      </c>
      <c r="H9" s="3">
        <v>0.72</v>
      </c>
      <c r="I9" s="18"/>
      <c r="K9" s="45" t="str">
        <f t="shared" si="0"/>
        <v>\textbf{Walktrap} &amp; {61} &amp; {0.734} &amp; {81} &amp; {0.72}\\</v>
      </c>
      <c r="L9" s="18"/>
    </row>
    <row r="10" spans="1:12">
      <c r="B10" s="11" t="s">
        <v>32</v>
      </c>
      <c r="C10" s="4">
        <v>49</v>
      </c>
      <c r="D10" s="3">
        <v>0.74099999999999999</v>
      </c>
      <c r="E10" s="4">
        <v>49</v>
      </c>
      <c r="F10" s="3">
        <v>0.73299999999999998</v>
      </c>
      <c r="G10" s="4">
        <v>48</v>
      </c>
      <c r="H10" s="3">
        <v>0.73399999999999999</v>
      </c>
      <c r="I10" s="18"/>
      <c r="K10" s="45" t="str">
        <f t="shared" si="0"/>
        <v>\textbf{Fast Greedy} &amp; {49} &amp; {0.741} &amp; {48} &amp; {0.734}\\</v>
      </c>
      <c r="L10" s="18"/>
    </row>
    <row r="11" spans="1:12">
      <c r="B11" s="11" t="s">
        <v>15</v>
      </c>
      <c r="C11" s="14" t="s">
        <v>22</v>
      </c>
      <c r="D11" s="9" t="s">
        <v>22</v>
      </c>
      <c r="E11" s="14" t="s">
        <v>22</v>
      </c>
      <c r="F11" s="9" t="s">
        <v>22</v>
      </c>
      <c r="G11" s="14" t="s">
        <v>22</v>
      </c>
      <c r="H11" s="9" t="s">
        <v>22</v>
      </c>
      <c r="I11" s="18"/>
      <c r="K11" s="45" t="str">
        <f t="shared" si="0"/>
        <v>\textbf{Edge Betweenness} &amp; {-} &amp; {-} &amp; {-} &amp; {-}\\</v>
      </c>
      <c r="L11" s="18"/>
    </row>
    <row r="12" spans="1:12">
      <c r="B12" s="22"/>
      <c r="C12" s="26"/>
      <c r="D12" s="27"/>
      <c r="E12" s="26"/>
      <c r="F12" s="27"/>
      <c r="G12" s="26"/>
      <c r="H12" s="27"/>
      <c r="I12" s="18"/>
      <c r="L12" s="18"/>
    </row>
    <row r="13" spans="1:12" ht="15.75" thickBot="1">
      <c r="A13" s="8"/>
      <c r="B13" s="29"/>
      <c r="C13" s="30"/>
      <c r="D13" s="31"/>
      <c r="E13" s="30"/>
      <c r="F13" s="31"/>
      <c r="G13" s="30"/>
      <c r="H13" s="31"/>
      <c r="I13" s="19"/>
      <c r="J13" s="46"/>
      <c r="K13" s="8"/>
      <c r="L13" s="19"/>
    </row>
    <row r="14" spans="1:12">
      <c r="A14" s="20"/>
      <c r="B14" s="22"/>
      <c r="C14" s="26"/>
      <c r="D14" s="27"/>
      <c r="E14" s="26"/>
      <c r="F14" s="27"/>
      <c r="G14" s="26"/>
      <c r="H14" s="27"/>
      <c r="I14" s="25"/>
      <c r="J14" s="20"/>
    </row>
    <row r="39" spans="1:10">
      <c r="A39" s="20"/>
      <c r="B39" s="20"/>
      <c r="C39" s="20"/>
      <c r="D39" s="20"/>
      <c r="E39" s="20"/>
      <c r="F39" s="20"/>
      <c r="G39" s="20"/>
      <c r="H39" s="20"/>
      <c r="I39" s="20"/>
      <c r="J39" s="20"/>
    </row>
  </sheetData>
  <mergeCells count="3">
    <mergeCell ref="C3:D3"/>
    <mergeCell ref="E3:F3"/>
    <mergeCell ref="G3:H3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0"/>
  <sheetViews>
    <sheetView tabSelected="1" topLeftCell="D1" workbookViewId="0">
      <selection activeCell="N8" sqref="N8"/>
    </sheetView>
  </sheetViews>
  <sheetFormatPr defaultRowHeight="15"/>
  <cols>
    <col min="2" max="2" width="19" bestFit="1" customWidth="1"/>
    <col min="3" max="3" width="11.5703125" bestFit="1" customWidth="1"/>
    <col min="14" max="14" width="71.28515625" bestFit="1" customWidth="1"/>
  </cols>
  <sheetData>
    <row r="1" spans="2:15">
      <c r="L1" s="18"/>
      <c r="M1" s="20"/>
      <c r="N1" s="20"/>
      <c r="O1" s="18"/>
    </row>
    <row r="2" spans="2:15" ht="15.75" thickBot="1">
      <c r="L2" s="18"/>
      <c r="M2" s="20"/>
      <c r="N2" s="20"/>
      <c r="O2" s="18"/>
    </row>
    <row r="3" spans="2:15" ht="15.75" thickBot="1">
      <c r="B3" s="42" t="s">
        <v>40</v>
      </c>
      <c r="C3" s="47" t="s">
        <v>23</v>
      </c>
      <c r="D3" s="48"/>
      <c r="E3" s="48" t="s">
        <v>24</v>
      </c>
      <c r="F3" s="48"/>
      <c r="G3" s="48" t="s">
        <v>25</v>
      </c>
      <c r="H3" s="48"/>
      <c r="I3" s="20"/>
      <c r="J3" s="20"/>
      <c r="K3" s="20"/>
      <c r="L3" s="18"/>
      <c r="O3" s="18"/>
    </row>
    <row r="4" spans="2:15">
      <c r="B4" s="40" t="s">
        <v>27</v>
      </c>
      <c r="C4" s="17" t="s">
        <v>22</v>
      </c>
      <c r="D4" s="43" t="s">
        <v>22</v>
      </c>
      <c r="E4" s="17" t="s">
        <v>22</v>
      </c>
      <c r="F4" s="43" t="s">
        <v>22</v>
      </c>
      <c r="G4" s="17" t="s">
        <v>22</v>
      </c>
      <c r="H4" s="43" t="s">
        <v>22</v>
      </c>
      <c r="I4" s="20"/>
      <c r="J4" s="20"/>
      <c r="K4" s="20"/>
      <c r="L4" s="18"/>
      <c r="O4" s="18"/>
    </row>
    <row r="5" spans="2:15">
      <c r="B5" s="11" t="s">
        <v>28</v>
      </c>
      <c r="C5" s="4">
        <v>46</v>
      </c>
      <c r="D5" s="3">
        <v>0.745</v>
      </c>
      <c r="E5" s="4">
        <v>48</v>
      </c>
      <c r="F5" s="3">
        <v>0.73899999999999999</v>
      </c>
      <c r="G5" s="4">
        <v>49</v>
      </c>
      <c r="H5" s="3">
        <v>0.73799999999999999</v>
      </c>
      <c r="I5" s="20"/>
      <c r="J5" s="20"/>
      <c r="K5" s="20"/>
      <c r="L5" s="18"/>
      <c r="O5" s="18"/>
    </row>
    <row r="6" spans="2:15">
      <c r="B6" s="11" t="s">
        <v>32</v>
      </c>
      <c r="C6" s="4">
        <v>49</v>
      </c>
      <c r="D6" s="3">
        <v>0.74099999999999999</v>
      </c>
      <c r="E6" s="4">
        <v>49</v>
      </c>
      <c r="F6" s="3">
        <v>0.73299999999999998</v>
      </c>
      <c r="G6" s="4">
        <v>48</v>
      </c>
      <c r="H6" s="3">
        <v>0.73399999999999999</v>
      </c>
      <c r="I6" s="20"/>
      <c r="J6" s="20"/>
      <c r="K6" s="20"/>
      <c r="L6" s="18"/>
      <c r="O6" s="18"/>
    </row>
    <row r="7" spans="2:15" ht="15.75" thickBot="1">
      <c r="L7" s="18"/>
      <c r="M7" s="20"/>
      <c r="N7" s="20"/>
      <c r="O7" s="18"/>
    </row>
    <row r="8" spans="2:15" ht="15.75" thickBot="1">
      <c r="B8" s="54" t="s">
        <v>40</v>
      </c>
      <c r="C8" s="55"/>
      <c r="D8" s="41" t="s">
        <v>33</v>
      </c>
      <c r="E8" s="1" t="s">
        <v>34</v>
      </c>
      <c r="F8" s="1" t="s">
        <v>35</v>
      </c>
      <c r="G8" s="1" t="s">
        <v>36</v>
      </c>
      <c r="H8" s="1" t="s">
        <v>37</v>
      </c>
      <c r="I8" s="39" t="s">
        <v>38</v>
      </c>
      <c r="J8" s="39" t="s">
        <v>39</v>
      </c>
      <c r="K8" s="39" t="s">
        <v>44</v>
      </c>
      <c r="L8" s="18"/>
      <c r="M8" s="20"/>
      <c r="N8" s="57" t="s">
        <v>47</v>
      </c>
      <c r="O8" s="18"/>
    </row>
    <row r="9" spans="2:15">
      <c r="B9" s="52" t="s">
        <v>23</v>
      </c>
      <c r="C9" s="40" t="s">
        <v>27</v>
      </c>
      <c r="D9" s="17" t="s">
        <v>22</v>
      </c>
      <c r="E9" s="17" t="s">
        <v>22</v>
      </c>
      <c r="F9" s="17" t="s">
        <v>22</v>
      </c>
      <c r="G9" s="17" t="s">
        <v>22</v>
      </c>
      <c r="H9" s="17" t="s">
        <v>22</v>
      </c>
      <c r="I9" s="17" t="s">
        <v>22</v>
      </c>
      <c r="J9" s="17" t="s">
        <v>22</v>
      </c>
      <c r="K9" s="17" t="s">
        <v>22</v>
      </c>
      <c r="L9" s="18"/>
      <c r="M9" s="20"/>
      <c r="N9" s="56" t="str">
        <f>"&amp; "&amp;"\textbf{"&amp;C9&amp;"}"&amp;" &amp; "&amp;"{"&amp;D9&amp;"}"&amp;" &amp; "&amp;"{"&amp;E9&amp;"}"&amp;" &amp; "&amp;"{"&amp;F9&amp;"}"&amp;" &amp; "&amp;"{"&amp;G9&amp;"}"&amp;" &amp; "&amp;"{"&amp;H9&amp;"}"&amp;" &amp; "&amp;"{"&amp;I9&amp;"}"&amp;" &amp; "&amp;"{"&amp;J9&amp;"}"&amp;" &amp; "&amp;"{"&amp;K9&amp;"}"&amp;"\\"</f>
        <v>&amp; \textbf{Spinglass} &amp; {-} &amp; {-} &amp; {-} &amp; {-} &amp; {-} &amp; {-} &amp; {-} &amp; {-}\\</v>
      </c>
      <c r="O9" s="18"/>
    </row>
    <row r="10" spans="2:15">
      <c r="B10" s="52"/>
      <c r="C10" s="11" t="s">
        <v>28</v>
      </c>
      <c r="D10" s="10">
        <v>60</v>
      </c>
      <c r="E10" s="10">
        <v>118</v>
      </c>
      <c r="F10" s="10">
        <v>73</v>
      </c>
      <c r="G10" s="10">
        <v>132</v>
      </c>
      <c r="H10" s="4">
        <v>87</v>
      </c>
      <c r="I10" s="4">
        <v>46</v>
      </c>
      <c r="J10" s="14" t="s">
        <v>22</v>
      </c>
      <c r="K10" s="14" t="s">
        <v>22</v>
      </c>
      <c r="L10" s="18"/>
      <c r="M10" s="20"/>
      <c r="N10" s="45" t="str">
        <f t="shared" ref="N10:N17" si="0">"&amp; "&amp;"\textbf{"&amp;C10&amp;"}"&amp;" &amp; "&amp;"{"&amp;D10&amp;"}"&amp;" &amp; "&amp;"{"&amp;E10&amp;"}"&amp;" &amp; "&amp;"{"&amp;F10&amp;"}"&amp;" &amp; "&amp;"{"&amp;G10&amp;"}"&amp;" &amp; "&amp;"{"&amp;H10&amp;"}"&amp;" &amp; "&amp;"{"&amp;I10&amp;"}"&amp;" &amp; "&amp;"{"&amp;J10&amp;"}"&amp;" &amp; "&amp;"{"&amp;K10&amp;"}"&amp;"\\"</f>
        <v>&amp; \textbf{Louvain} &amp; {60} &amp; {118} &amp; {73} &amp; {132} &amp; {87} &amp; {46} &amp; {-} &amp; {-}\\</v>
      </c>
      <c r="O10" s="18"/>
    </row>
    <row r="11" spans="2:15" ht="15.75" thickBot="1">
      <c r="B11" s="53"/>
      <c r="C11" s="12" t="s">
        <v>32</v>
      </c>
      <c r="D11" s="15">
        <v>161</v>
      </c>
      <c r="E11" s="15">
        <v>60</v>
      </c>
      <c r="F11" s="15">
        <v>73</v>
      </c>
      <c r="G11" s="44">
        <v>145</v>
      </c>
      <c r="H11" s="44">
        <v>24</v>
      </c>
      <c r="I11" s="44">
        <v>36</v>
      </c>
      <c r="J11" s="16" t="s">
        <v>22</v>
      </c>
      <c r="K11" s="16" t="s">
        <v>22</v>
      </c>
      <c r="L11" s="18"/>
      <c r="M11" s="20"/>
      <c r="N11" s="45" t="str">
        <f t="shared" si="0"/>
        <v>&amp; \textbf{Fast Greedy} &amp; {161} &amp; {60} &amp; {73} &amp; {145} &amp; {24} &amp; {36} &amp; {-} &amp; {-}\\</v>
      </c>
      <c r="O11" s="18"/>
    </row>
    <row r="12" spans="2:15">
      <c r="B12" s="51" t="s">
        <v>24</v>
      </c>
      <c r="C12" s="13" t="s">
        <v>27</v>
      </c>
      <c r="D12" s="17" t="s">
        <v>22</v>
      </c>
      <c r="E12" s="17" t="s">
        <v>22</v>
      </c>
      <c r="F12" s="17" t="s">
        <v>22</v>
      </c>
      <c r="G12" s="17" t="s">
        <v>22</v>
      </c>
      <c r="H12" s="17" t="s">
        <v>22</v>
      </c>
      <c r="I12" s="17" t="s">
        <v>22</v>
      </c>
      <c r="J12" s="17" t="s">
        <v>22</v>
      </c>
      <c r="K12" s="17" t="s">
        <v>22</v>
      </c>
      <c r="L12" s="18"/>
      <c r="M12" s="20"/>
      <c r="N12" s="45" t="str">
        <f t="shared" si="0"/>
        <v>&amp; \textbf{Spinglass} &amp; {-} &amp; {-} &amp; {-} &amp; {-} &amp; {-} &amp; {-} &amp; {-} &amp; {-}\\</v>
      </c>
      <c r="O12" s="18"/>
    </row>
    <row r="13" spans="2:15">
      <c r="B13" s="52"/>
      <c r="C13" s="11" t="s">
        <v>28</v>
      </c>
      <c r="D13" s="10">
        <v>60</v>
      </c>
      <c r="E13" s="10">
        <v>64</v>
      </c>
      <c r="F13" s="10">
        <v>24</v>
      </c>
      <c r="G13" s="10">
        <v>111</v>
      </c>
      <c r="H13" s="10">
        <v>73</v>
      </c>
      <c r="I13" s="10">
        <v>22</v>
      </c>
      <c r="J13" s="10">
        <v>116</v>
      </c>
      <c r="K13" s="10">
        <v>46</v>
      </c>
      <c r="L13" s="18"/>
      <c r="M13" s="20"/>
      <c r="N13" s="45" t="str">
        <f t="shared" si="0"/>
        <v>&amp; \textbf{Louvain} &amp; {60} &amp; {64} &amp; {24} &amp; {111} &amp; {73} &amp; {22} &amp; {116} &amp; {46}\\</v>
      </c>
      <c r="O13" s="18"/>
    </row>
    <row r="14" spans="2:15" ht="15.75" thickBot="1">
      <c r="B14" s="53"/>
      <c r="C14" s="12" t="s">
        <v>32</v>
      </c>
      <c r="D14" s="15">
        <v>161</v>
      </c>
      <c r="E14" s="15">
        <v>60</v>
      </c>
      <c r="F14" s="15">
        <v>73</v>
      </c>
      <c r="G14" s="15">
        <v>145</v>
      </c>
      <c r="H14" s="15">
        <v>24</v>
      </c>
      <c r="I14" s="44">
        <v>36</v>
      </c>
      <c r="J14" s="16" t="s">
        <v>22</v>
      </c>
      <c r="K14" s="16" t="s">
        <v>22</v>
      </c>
      <c r="L14" s="18"/>
      <c r="M14" s="20"/>
      <c r="N14" s="45" t="str">
        <f t="shared" si="0"/>
        <v>&amp; \textbf{Fast Greedy} &amp; {161} &amp; {60} &amp; {73} &amp; {145} &amp; {24} &amp; {36} &amp; {-} &amp; {-}\\</v>
      </c>
      <c r="O14" s="18"/>
    </row>
    <row r="15" spans="2:15">
      <c r="B15" s="49" t="s">
        <v>25</v>
      </c>
      <c r="C15" s="13" t="s">
        <v>27</v>
      </c>
      <c r="D15" s="17" t="s">
        <v>22</v>
      </c>
      <c r="E15" s="17" t="s">
        <v>22</v>
      </c>
      <c r="F15" s="17" t="s">
        <v>22</v>
      </c>
      <c r="G15" s="17" t="s">
        <v>22</v>
      </c>
      <c r="H15" s="17" t="s">
        <v>22</v>
      </c>
      <c r="I15" s="17" t="s">
        <v>22</v>
      </c>
      <c r="J15" s="17" t="s">
        <v>22</v>
      </c>
      <c r="K15" s="17" t="s">
        <v>22</v>
      </c>
      <c r="L15" s="18"/>
      <c r="M15" s="20"/>
      <c r="N15" s="45" t="str">
        <f t="shared" si="0"/>
        <v>&amp; \textbf{Spinglass} &amp; {-} &amp; {-} &amp; {-} &amp; {-} &amp; {-} &amp; {-} &amp; {-} &amp; {-}\\</v>
      </c>
      <c r="O15" s="18"/>
    </row>
    <row r="16" spans="2:15">
      <c r="B16" s="50"/>
      <c r="C16" s="11" t="s">
        <v>28</v>
      </c>
      <c r="D16" s="10">
        <v>60</v>
      </c>
      <c r="E16" s="10">
        <v>120</v>
      </c>
      <c r="F16" s="10">
        <v>30</v>
      </c>
      <c r="G16" s="10">
        <v>24</v>
      </c>
      <c r="H16" s="4">
        <v>43</v>
      </c>
      <c r="I16" s="4">
        <v>48</v>
      </c>
      <c r="J16" s="4">
        <v>126</v>
      </c>
      <c r="K16" s="4">
        <v>46</v>
      </c>
      <c r="L16" s="18"/>
      <c r="M16" s="20"/>
      <c r="N16" s="45" t="str">
        <f t="shared" si="0"/>
        <v>&amp; \textbf{Louvain} &amp; {60} &amp; {120} &amp; {30} &amp; {24} &amp; {43} &amp; {48} &amp; {126} &amp; {46}\\</v>
      </c>
      <c r="O16" s="18"/>
    </row>
    <row r="17" spans="1:15">
      <c r="B17" s="50"/>
      <c r="C17" s="11" t="s">
        <v>32</v>
      </c>
      <c r="D17" s="10">
        <v>54</v>
      </c>
      <c r="E17" s="10">
        <v>60</v>
      </c>
      <c r="F17" s="10">
        <v>73</v>
      </c>
      <c r="G17" s="4">
        <v>126</v>
      </c>
      <c r="H17" s="4">
        <v>46</v>
      </c>
      <c r="I17" s="4">
        <v>133</v>
      </c>
      <c r="J17" s="4">
        <v>24</v>
      </c>
      <c r="K17" s="14" t="s">
        <v>22</v>
      </c>
      <c r="L17" s="18"/>
      <c r="M17" s="20"/>
      <c r="N17" s="45" t="str">
        <f t="shared" si="0"/>
        <v>&amp; \textbf{Fast Greedy} &amp; {54} &amp; {60} &amp; {73} &amp; {126} &amp; {46} &amp; {133} &amp; {24} &amp; {-}\\</v>
      </c>
      <c r="O17" s="18"/>
    </row>
    <row r="18" spans="1:15">
      <c r="B18" s="21"/>
      <c r="C18" s="22"/>
      <c r="D18" s="23"/>
      <c r="E18" s="23"/>
      <c r="F18" s="23"/>
      <c r="G18" s="23"/>
      <c r="H18" s="23"/>
      <c r="I18" s="24"/>
      <c r="J18" s="24"/>
      <c r="K18" s="24"/>
      <c r="L18" s="18"/>
      <c r="M18" s="20"/>
      <c r="N18" s="20"/>
      <c r="O18" s="18"/>
    </row>
    <row r="19" spans="1:15" s="20" customFormat="1" ht="15.75" thickBo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19"/>
      <c r="M19" s="46"/>
      <c r="N19" s="8"/>
      <c r="O19" s="19"/>
    </row>
    <row r="20" spans="1:15">
      <c r="M20" s="20"/>
      <c r="N20" s="20"/>
      <c r="O20" s="20"/>
    </row>
  </sheetData>
  <mergeCells count="7">
    <mergeCell ref="C3:D3"/>
    <mergeCell ref="E3:F3"/>
    <mergeCell ref="G3:H3"/>
    <mergeCell ref="B15:B17"/>
    <mergeCell ref="B12:B14"/>
    <mergeCell ref="B9:B11"/>
    <mergeCell ref="B8:C8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Glossary</vt:lpstr>
      <vt:lpstr>Stats</vt:lpstr>
      <vt:lpstr>Modularity</vt:lpstr>
      <vt:lpstr>Numbers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Tripon</dc:creator>
  <cp:lastModifiedBy>Sergiu Tripon</cp:lastModifiedBy>
  <dcterms:created xsi:type="dcterms:W3CDTF">2016-08-13T15:59:04Z</dcterms:created>
  <dcterms:modified xsi:type="dcterms:W3CDTF">2016-09-05T11:54:24Z</dcterms:modified>
</cp:coreProperties>
</file>