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85" windowWidth="18720" windowHeight="7815" activeTab="1"/>
  </bookViews>
  <sheets>
    <sheet name="Funding data by Organisation" sheetId="1" r:id="rId1"/>
    <sheet name="Statistics" sheetId="2" r:id="rId2"/>
  </sheets>
  <definedNames>
    <definedName name="_xlnm._FilterDatabase" localSheetId="0" hidden="1">'Funding data by Organisation'!$A$1:$N$111</definedName>
  </definedNames>
  <calcPr calcId="124519"/>
</workbook>
</file>

<file path=xl/calcChain.xml><?xml version="1.0" encoding="utf-8"?>
<calcChain xmlns="http://schemas.openxmlformats.org/spreadsheetml/2006/main">
  <c r="G2" i="1"/>
  <c r="F2"/>
  <c r="E2"/>
  <c r="B2" i="2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B8" i="2"/>
  <c r="B7"/>
  <c r="B3"/>
  <c r="L3" i="1"/>
  <c r="N3" s="1"/>
  <c r="L4"/>
  <c r="N4" s="1"/>
  <c r="L5"/>
  <c r="N5" s="1"/>
  <c r="L6"/>
  <c r="N6" s="1"/>
  <c r="L7"/>
  <c r="N7" s="1"/>
  <c r="L8"/>
  <c r="N8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8"/>
  <c r="N18" s="1"/>
  <c r="L19"/>
  <c r="N19" s="1"/>
  <c r="L20"/>
  <c r="N20" s="1"/>
  <c r="L21"/>
  <c r="N21" s="1"/>
  <c r="L22"/>
  <c r="N22" s="1"/>
  <c r="L23"/>
  <c r="N23" s="1"/>
  <c r="L24"/>
  <c r="N24" s="1"/>
  <c r="L25"/>
  <c r="N25" s="1"/>
  <c r="L26"/>
  <c r="N26" s="1"/>
  <c r="L27"/>
  <c r="N27" s="1"/>
  <c r="L28"/>
  <c r="N28" s="1"/>
  <c r="L29"/>
  <c r="N29" s="1"/>
  <c r="L30"/>
  <c r="N30" s="1"/>
  <c r="L31"/>
  <c r="N31" s="1"/>
  <c r="L32"/>
  <c r="N32" s="1"/>
  <c r="L33"/>
  <c r="N33" s="1"/>
  <c r="L34"/>
  <c r="N34" s="1"/>
  <c r="L35"/>
  <c r="N35" s="1"/>
  <c r="L36"/>
  <c r="N36" s="1"/>
  <c r="L37"/>
  <c r="N37" s="1"/>
  <c r="L38"/>
  <c r="N38" s="1"/>
  <c r="L39"/>
  <c r="N39" s="1"/>
  <c r="L40"/>
  <c r="N40" s="1"/>
  <c r="L41"/>
  <c r="N41" s="1"/>
  <c r="L42"/>
  <c r="N42" s="1"/>
  <c r="L43"/>
  <c r="N43" s="1"/>
  <c r="L44"/>
  <c r="N44" s="1"/>
  <c r="L45"/>
  <c r="N45" s="1"/>
  <c r="L46"/>
  <c r="N46" s="1"/>
  <c r="L47"/>
  <c r="N47" s="1"/>
  <c r="L48"/>
  <c r="N48" s="1"/>
  <c r="L49"/>
  <c r="N49" s="1"/>
  <c r="L50"/>
  <c r="N50" s="1"/>
  <c r="L51"/>
  <c r="N51" s="1"/>
  <c r="L52"/>
  <c r="N52" s="1"/>
  <c r="L53"/>
  <c r="N53" s="1"/>
  <c r="L54"/>
  <c r="N54" s="1"/>
  <c r="L55"/>
  <c r="N55" s="1"/>
  <c r="L56"/>
  <c r="N56" s="1"/>
  <c r="L57"/>
  <c r="N57" s="1"/>
  <c r="L58"/>
  <c r="N58" s="1"/>
  <c r="L59"/>
  <c r="N59" s="1"/>
  <c r="L60"/>
  <c r="N60" s="1"/>
  <c r="L61"/>
  <c r="N61" s="1"/>
  <c r="L62"/>
  <c r="N62" s="1"/>
  <c r="L63"/>
  <c r="N63" s="1"/>
  <c r="L64"/>
  <c r="N64" s="1"/>
  <c r="L65"/>
  <c r="N65" s="1"/>
  <c r="L66"/>
  <c r="N66" s="1"/>
  <c r="L67"/>
  <c r="N67" s="1"/>
  <c r="L68"/>
  <c r="N68" s="1"/>
  <c r="L69"/>
  <c r="N69" s="1"/>
  <c r="L70"/>
  <c r="N70" s="1"/>
  <c r="L71"/>
  <c r="N71" s="1"/>
  <c r="L72"/>
  <c r="N72" s="1"/>
  <c r="L73"/>
  <c r="N73" s="1"/>
  <c r="L74"/>
  <c r="N74" s="1"/>
  <c r="L75"/>
  <c r="N75" s="1"/>
  <c r="L76"/>
  <c r="N76" s="1"/>
  <c r="L77"/>
  <c r="N77" s="1"/>
  <c r="L78"/>
  <c r="N78" s="1"/>
  <c r="L79"/>
  <c r="N79" s="1"/>
  <c r="L80"/>
  <c r="N80" s="1"/>
  <c r="L81"/>
  <c r="N81" s="1"/>
  <c r="L82"/>
  <c r="N82" s="1"/>
  <c r="L83"/>
  <c r="N83" s="1"/>
  <c r="L84"/>
  <c r="N84" s="1"/>
  <c r="L85"/>
  <c r="N85" s="1"/>
  <c r="L86"/>
  <c r="N86" s="1"/>
  <c r="L87"/>
  <c r="N87" s="1"/>
  <c r="L88"/>
  <c r="N88" s="1"/>
  <c r="L89"/>
  <c r="N89" s="1"/>
  <c r="L90"/>
  <c r="N90" s="1"/>
  <c r="L91"/>
  <c r="N91" s="1"/>
  <c r="L92"/>
  <c r="N92" s="1"/>
  <c r="L93"/>
  <c r="N93" s="1"/>
  <c r="L94"/>
  <c r="N94" s="1"/>
  <c r="L95"/>
  <c r="N95" s="1"/>
  <c r="L96"/>
  <c r="N96" s="1"/>
  <c r="L97"/>
  <c r="N97" s="1"/>
  <c r="L98"/>
  <c r="N98" s="1"/>
  <c r="L99"/>
  <c r="N99" s="1"/>
  <c r="L100"/>
  <c r="N100" s="1"/>
  <c r="L101"/>
  <c r="N101" s="1"/>
  <c r="L102"/>
  <c r="N102" s="1"/>
  <c r="L103"/>
  <c r="N103" s="1"/>
  <c r="L104"/>
  <c r="N104" s="1"/>
  <c r="L105"/>
  <c r="N105" s="1"/>
  <c r="L106"/>
  <c r="N106" s="1"/>
  <c r="L107"/>
  <c r="N107" s="1"/>
  <c r="L108"/>
  <c r="N108" s="1"/>
  <c r="L109"/>
  <c r="N109" s="1"/>
  <c r="L110"/>
  <c r="N110" s="1"/>
  <c r="L111"/>
  <c r="N111" s="1"/>
  <c r="L2"/>
  <c r="N2" s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D3"/>
  <c r="I3" s="1"/>
  <c r="D4"/>
  <c r="F4" s="1"/>
  <c r="D5"/>
  <c r="I5" s="1"/>
  <c r="D6"/>
  <c r="I6" s="1"/>
  <c r="D7"/>
  <c r="I7" s="1"/>
  <c r="D8"/>
  <c r="F8" s="1"/>
  <c r="D9"/>
  <c r="G9" s="1"/>
  <c r="D10"/>
  <c r="I10" s="1"/>
  <c r="D11"/>
  <c r="I11" s="1"/>
  <c r="D12"/>
  <c r="F12" s="1"/>
  <c r="D13"/>
  <c r="I13" s="1"/>
  <c r="D14"/>
  <c r="I14" s="1"/>
  <c r="D15"/>
  <c r="I15" s="1"/>
  <c r="D16"/>
  <c r="F16" s="1"/>
  <c r="D17"/>
  <c r="G17" s="1"/>
  <c r="D18"/>
  <c r="I18" s="1"/>
  <c r="D19"/>
  <c r="I19" s="1"/>
  <c r="D20"/>
  <c r="F20" s="1"/>
  <c r="D21"/>
  <c r="I21" s="1"/>
  <c r="D22"/>
  <c r="I22" s="1"/>
  <c r="D23"/>
  <c r="I23" s="1"/>
  <c r="D24"/>
  <c r="F24" s="1"/>
  <c r="D25"/>
  <c r="G25" s="1"/>
  <c r="D26"/>
  <c r="I26" s="1"/>
  <c r="D27"/>
  <c r="I27" s="1"/>
  <c r="D28"/>
  <c r="F28" s="1"/>
  <c r="D29"/>
  <c r="I29" s="1"/>
  <c r="D30"/>
  <c r="I30" s="1"/>
  <c r="D31"/>
  <c r="I31" s="1"/>
  <c r="D32"/>
  <c r="F32" s="1"/>
  <c r="D33"/>
  <c r="G33" s="1"/>
  <c r="D34"/>
  <c r="I34" s="1"/>
  <c r="D35"/>
  <c r="I35" s="1"/>
  <c r="D36"/>
  <c r="F36" s="1"/>
  <c r="D37"/>
  <c r="I37" s="1"/>
  <c r="D38"/>
  <c r="I38" s="1"/>
  <c r="D39"/>
  <c r="I39" s="1"/>
  <c r="D40"/>
  <c r="F40" s="1"/>
  <c r="D41"/>
  <c r="G41" s="1"/>
  <c r="D42"/>
  <c r="I42" s="1"/>
  <c r="D43"/>
  <c r="I43" s="1"/>
  <c r="D44"/>
  <c r="F44" s="1"/>
  <c r="D45"/>
  <c r="I45" s="1"/>
  <c r="D46"/>
  <c r="I46" s="1"/>
  <c r="D47"/>
  <c r="I47" s="1"/>
  <c r="D48"/>
  <c r="F48" s="1"/>
  <c r="D49"/>
  <c r="G49" s="1"/>
  <c r="D50"/>
  <c r="I50" s="1"/>
  <c r="D51"/>
  <c r="I51" s="1"/>
  <c r="D52"/>
  <c r="F52" s="1"/>
  <c r="D53"/>
  <c r="I53" s="1"/>
  <c r="D54"/>
  <c r="I54" s="1"/>
  <c r="D55"/>
  <c r="I55" s="1"/>
  <c r="D56"/>
  <c r="F56" s="1"/>
  <c r="D57"/>
  <c r="G57" s="1"/>
  <c r="D58"/>
  <c r="I58" s="1"/>
  <c r="D59"/>
  <c r="I59" s="1"/>
  <c r="D60"/>
  <c r="F60" s="1"/>
  <c r="D61"/>
  <c r="I61" s="1"/>
  <c r="D62"/>
  <c r="I62" s="1"/>
  <c r="D63"/>
  <c r="I63" s="1"/>
  <c r="D64"/>
  <c r="F64" s="1"/>
  <c r="D65"/>
  <c r="G65" s="1"/>
  <c r="D66"/>
  <c r="I66" s="1"/>
  <c r="D67"/>
  <c r="I67" s="1"/>
  <c r="D68"/>
  <c r="I68" s="1"/>
  <c r="D69"/>
  <c r="I69" s="1"/>
  <c r="D70"/>
  <c r="I70" s="1"/>
  <c r="D71"/>
  <c r="I71" s="1"/>
  <c r="D72"/>
  <c r="I72" s="1"/>
  <c r="D73"/>
  <c r="I73" s="1"/>
  <c r="D74"/>
  <c r="I74" s="1"/>
  <c r="D75"/>
  <c r="I75" s="1"/>
  <c r="D76"/>
  <c r="I76" s="1"/>
  <c r="D77"/>
  <c r="I77" s="1"/>
  <c r="D78"/>
  <c r="I78" s="1"/>
  <c r="D79"/>
  <c r="I79" s="1"/>
  <c r="D80"/>
  <c r="F80" s="1"/>
  <c r="D81"/>
  <c r="I81" s="1"/>
  <c r="D82"/>
  <c r="I82" s="1"/>
  <c r="D83"/>
  <c r="I83" s="1"/>
  <c r="D84"/>
  <c r="I84" s="1"/>
  <c r="D85"/>
  <c r="I85" s="1"/>
  <c r="D86"/>
  <c r="I86" s="1"/>
  <c r="D87"/>
  <c r="I87" s="1"/>
  <c r="D88"/>
  <c r="I88" s="1"/>
  <c r="D89"/>
  <c r="I89" s="1"/>
  <c r="D90"/>
  <c r="I90" s="1"/>
  <c r="D91"/>
  <c r="I91" s="1"/>
  <c r="D92"/>
  <c r="I92" s="1"/>
  <c r="D93"/>
  <c r="I93" s="1"/>
  <c r="D94"/>
  <c r="I94" s="1"/>
  <c r="D95"/>
  <c r="I95" s="1"/>
  <c r="D96"/>
  <c r="F96" s="1"/>
  <c r="D97"/>
  <c r="G97" s="1"/>
  <c r="D98"/>
  <c r="I98" s="1"/>
  <c r="D99"/>
  <c r="I99" s="1"/>
  <c r="D100"/>
  <c r="I100" s="1"/>
  <c r="D101"/>
  <c r="I101" s="1"/>
  <c r="D102"/>
  <c r="I102" s="1"/>
  <c r="D103"/>
  <c r="I103" s="1"/>
  <c r="D104"/>
  <c r="I104" s="1"/>
  <c r="D105"/>
  <c r="I105" s="1"/>
  <c r="D106"/>
  <c r="I106" s="1"/>
  <c r="D107"/>
  <c r="I107" s="1"/>
  <c r="D108"/>
  <c r="I108" s="1"/>
  <c r="D109"/>
  <c r="I109" s="1"/>
  <c r="D110"/>
  <c r="I110" s="1"/>
  <c r="D111"/>
  <c r="I111" s="1"/>
  <c r="D2"/>
  <c r="M2"/>
  <c r="H2"/>
  <c r="F21" l="1"/>
  <c r="F85"/>
  <c r="G67"/>
  <c r="F101"/>
  <c r="F37"/>
  <c r="G83"/>
  <c r="G19"/>
  <c r="G3"/>
  <c r="F53"/>
  <c r="G99"/>
  <c r="G35"/>
  <c r="F69"/>
  <c r="F5"/>
  <c r="G51"/>
  <c r="F105"/>
  <c r="F89"/>
  <c r="F73"/>
  <c r="F57"/>
  <c r="F41"/>
  <c r="F25"/>
  <c r="F9"/>
  <c r="G103"/>
  <c r="G87"/>
  <c r="G71"/>
  <c r="G55"/>
  <c r="G39"/>
  <c r="G23"/>
  <c r="G7"/>
  <c r="F109"/>
  <c r="F93"/>
  <c r="F77"/>
  <c r="F61"/>
  <c r="F45"/>
  <c r="F29"/>
  <c r="F13"/>
  <c r="G107"/>
  <c r="G91"/>
  <c r="G75"/>
  <c r="G59"/>
  <c r="G43"/>
  <c r="G27"/>
  <c r="G11"/>
  <c r="F97"/>
  <c r="F81"/>
  <c r="F65"/>
  <c r="F49"/>
  <c r="F33"/>
  <c r="F17"/>
  <c r="G111"/>
  <c r="G95"/>
  <c r="G79"/>
  <c r="G63"/>
  <c r="G47"/>
  <c r="G31"/>
  <c r="G15"/>
  <c r="I97"/>
  <c r="I65"/>
  <c r="I57"/>
  <c r="I49"/>
  <c r="I41"/>
  <c r="I33"/>
  <c r="I25"/>
  <c r="I17"/>
  <c r="I9"/>
  <c r="F110"/>
  <c r="F106"/>
  <c r="F102"/>
  <c r="F98"/>
  <c r="F94"/>
  <c r="F90"/>
  <c r="F86"/>
  <c r="F82"/>
  <c r="F78"/>
  <c r="F74"/>
  <c r="F70"/>
  <c r="F66"/>
  <c r="F62"/>
  <c r="F58"/>
  <c r="F54"/>
  <c r="F50"/>
  <c r="F46"/>
  <c r="F42"/>
  <c r="F38"/>
  <c r="F34"/>
  <c r="F30"/>
  <c r="F26"/>
  <c r="F22"/>
  <c r="F18"/>
  <c r="F14"/>
  <c r="F10"/>
  <c r="F6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I64"/>
  <c r="I48"/>
  <c r="I32"/>
  <c r="I16"/>
  <c r="I2"/>
  <c r="I80"/>
  <c r="I60"/>
  <c r="I52"/>
  <c r="I44"/>
  <c r="I36"/>
  <c r="I28"/>
  <c r="I20"/>
  <c r="I12"/>
  <c r="I4"/>
  <c r="F111"/>
  <c r="F107"/>
  <c r="F103"/>
  <c r="F99"/>
  <c r="F95"/>
  <c r="F91"/>
  <c r="F87"/>
  <c r="F83"/>
  <c r="F79"/>
  <c r="F75"/>
  <c r="F71"/>
  <c r="F67"/>
  <c r="F63"/>
  <c r="F59"/>
  <c r="F55"/>
  <c r="F51"/>
  <c r="F47"/>
  <c r="F43"/>
  <c r="F39"/>
  <c r="F35"/>
  <c r="F31"/>
  <c r="F27"/>
  <c r="F23"/>
  <c r="F19"/>
  <c r="F15"/>
  <c r="F11"/>
  <c r="F7"/>
  <c r="F3"/>
  <c r="G109"/>
  <c r="G105"/>
  <c r="G101"/>
  <c r="G93"/>
  <c r="G89"/>
  <c r="G85"/>
  <c r="G81"/>
  <c r="G77"/>
  <c r="G73"/>
  <c r="G69"/>
  <c r="G61"/>
  <c r="G53"/>
  <c r="G45"/>
  <c r="G37"/>
  <c r="G29"/>
  <c r="G21"/>
  <c r="G13"/>
  <c r="G5"/>
  <c r="I96"/>
  <c r="I56"/>
  <c r="I40"/>
  <c r="I24"/>
  <c r="I8"/>
  <c r="F108"/>
  <c r="F104"/>
  <c r="F100"/>
  <c r="F92"/>
  <c r="F88"/>
  <c r="F84"/>
  <c r="F76"/>
  <c r="F72"/>
  <c r="F68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B4" i="2"/>
  <c r="B6" s="1"/>
  <c r="B9"/>
  <c r="B11" s="1"/>
  <c r="B5"/>
  <c r="B10"/>
</calcChain>
</file>

<file path=xl/sharedStrings.xml><?xml version="1.0" encoding="utf-8"?>
<sst xmlns="http://schemas.openxmlformats.org/spreadsheetml/2006/main" count="317" uniqueCount="161">
  <si>
    <t>Organisation</t>
  </si>
  <si>
    <t>Total number of research proposals considered</t>
  </si>
  <si>
    <t>Number of research proposals funded</t>
  </si>
  <si>
    <t>% Funding rate by number</t>
  </si>
  <si>
    <t>Total value of research proposals considered</t>
  </si>
  <si>
    <t>Value of research proposals funded</t>
  </si>
  <si>
    <t>% Funding rate by value</t>
  </si>
  <si>
    <t>Aberystwyth University</t>
  </si>
  <si>
    <t>Aston University</t>
  </si>
  <si>
    <t>Bangor University</t>
  </si>
  <si>
    <t>Birkbeck College</t>
  </si>
  <si>
    <t>Birmingham City University</t>
  </si>
  <si>
    <t>Bournemouth University</t>
  </si>
  <si>
    <t>Cardiff Metropolitan University</t>
  </si>
  <si>
    <t>Cardiff University</t>
  </si>
  <si>
    <t>Christie Hospital NHS Trust</t>
  </si>
  <si>
    <t>City University</t>
  </si>
  <si>
    <t>City University London</t>
  </si>
  <si>
    <t>Coventry University</t>
  </si>
  <si>
    <t>Cranfield University</t>
  </si>
  <si>
    <t>De Montfort University</t>
  </si>
  <si>
    <t>Diamond Light Source</t>
  </si>
  <si>
    <t>Durham University</t>
  </si>
  <si>
    <t>Edinburgh Napier University</t>
  </si>
  <si>
    <t>Glasgow Caledonian University</t>
  </si>
  <si>
    <t>Glyndwr University</t>
  </si>
  <si>
    <t>Goldsmiths College</t>
  </si>
  <si>
    <t>Heriot-Watt University</t>
  </si>
  <si>
    <t>Imperial College London</t>
  </si>
  <si>
    <t>Institute of Cancer Research</t>
  </si>
  <si>
    <t>Institute of Development Studies</t>
  </si>
  <si>
    <t>Institute of Education</t>
  </si>
  <si>
    <t>Keele University</t>
  </si>
  <si>
    <t>King's College London</t>
  </si>
  <si>
    <t>Kingston University</t>
  </si>
  <si>
    <t>Lancaster University</t>
  </si>
  <si>
    <t>Leeds Metropolitan University</t>
  </si>
  <si>
    <t>Liverpool John Moores University</t>
  </si>
  <si>
    <t>London Metropolitan University</t>
  </si>
  <si>
    <t>London School of Economics &amp; Pol Sci</t>
  </si>
  <si>
    <t>London South Bank University</t>
  </si>
  <si>
    <t>Loughborough University</t>
  </si>
  <si>
    <t>Manchester Metropolitan University</t>
  </si>
  <si>
    <t>Middlesex University</t>
  </si>
  <si>
    <t>National Oceanography Centre</t>
  </si>
  <si>
    <t>NERC British Antarctic Survey</t>
  </si>
  <si>
    <t>NERC British Geological Survey</t>
  </si>
  <si>
    <t>Newcastle University</t>
  </si>
  <si>
    <t>Northumbria University</t>
  </si>
  <si>
    <t>Nottingham Trent University</t>
  </si>
  <si>
    <t>Open University</t>
  </si>
  <si>
    <t>Oxford Brookes University</t>
  </si>
  <si>
    <t>Plymouth Marine Laboratory</t>
  </si>
  <si>
    <t>Queen Mary, University of London</t>
  </si>
  <si>
    <t>Queen's University of Belfast</t>
  </si>
  <si>
    <t>Royal College of Art</t>
  </si>
  <si>
    <t>Royal Holloway, Univ of  London</t>
  </si>
  <si>
    <t>Sheffield Hallam University</t>
  </si>
  <si>
    <t>Southampton Solent University</t>
  </si>
  <si>
    <t>STFC - Laboratories</t>
  </si>
  <si>
    <t>Swansea Metropolitan University</t>
  </si>
  <si>
    <t>Swansea University</t>
  </si>
  <si>
    <t>The Robert Gordon University</t>
  </si>
  <si>
    <t>The University of Manchester</t>
  </si>
  <si>
    <t>University College London</t>
  </si>
  <si>
    <t>University of Aberdeen</t>
  </si>
  <si>
    <t>University of Abertay Dundee</t>
  </si>
  <si>
    <t>University of Bath</t>
  </si>
  <si>
    <t>University of Bedfordshire</t>
  </si>
  <si>
    <t>University of Birmingham</t>
  </si>
  <si>
    <t>University of Bolton</t>
  </si>
  <si>
    <t>University of Bradford</t>
  </si>
  <si>
    <t>University of Brighton</t>
  </si>
  <si>
    <t>University of Bristol</t>
  </si>
  <si>
    <t>University of Cambridge</t>
  </si>
  <si>
    <t>University of Central Lancashire</t>
  </si>
  <si>
    <t>University of Derby</t>
  </si>
  <si>
    <t>University of Dundee</t>
  </si>
  <si>
    <t>University of East Anglia</t>
  </si>
  <si>
    <t>University of East London</t>
  </si>
  <si>
    <t>University of Edinburgh</t>
  </si>
  <si>
    <t>University of Essex</t>
  </si>
  <si>
    <t>University of Exeter</t>
  </si>
  <si>
    <t>University of Glamorgan</t>
  </si>
  <si>
    <t>University of Glasgow</t>
  </si>
  <si>
    <t>University of Greenwich</t>
  </si>
  <si>
    <t>University of Hertfordshire</t>
  </si>
  <si>
    <t>University of Huddersfield</t>
  </si>
  <si>
    <t>University of Hull</t>
  </si>
  <si>
    <t>University of Kent</t>
  </si>
  <si>
    <t>University of Leeds</t>
  </si>
  <si>
    <t>University of Leicester</t>
  </si>
  <si>
    <t>University of Lincoln</t>
  </si>
  <si>
    <t>University of Liverpool</t>
  </si>
  <si>
    <t>University of Northampton</t>
  </si>
  <si>
    <t>University of Nottingham</t>
  </si>
  <si>
    <t>University of Oxford</t>
  </si>
  <si>
    <t>University of Plymouth</t>
  </si>
  <si>
    <t>University of Portsmouth</t>
  </si>
  <si>
    <t>University of Reading</t>
  </si>
  <si>
    <t>University of Salford</t>
  </si>
  <si>
    <t>University of Sheffield</t>
  </si>
  <si>
    <t>University of Southampton</t>
  </si>
  <si>
    <t>University of St Andrews</t>
  </si>
  <si>
    <t>University of Stirling</t>
  </si>
  <si>
    <t>University of Strathclyde</t>
  </si>
  <si>
    <t>University of Surrey</t>
  </si>
  <si>
    <t>University of Sussex</t>
  </si>
  <si>
    <t>University of Teesside</t>
  </si>
  <si>
    <t>University of the Highlands and Islands</t>
  </si>
  <si>
    <t>University of the West of England</t>
  </si>
  <si>
    <t>University of the West of Scotland</t>
  </si>
  <si>
    <t>University of Ulster</t>
  </si>
  <si>
    <t>University of Warwick</t>
  </si>
  <si>
    <t>University of Westminster</t>
  </si>
  <si>
    <t>University of York</t>
  </si>
  <si>
    <t>Total</t>
  </si>
  <si>
    <t>Number of research proposals rejected</t>
  </si>
  <si>
    <t>Value of research proposals rejected</t>
  </si>
  <si>
    <t>% Rejection rate by number</t>
  </si>
  <si>
    <t>Brunel University London</t>
  </si>
  <si>
    <t>% Rejection rate by value</t>
  </si>
  <si>
    <t>Reserch proposals considered:funded ratio</t>
  </si>
  <si>
    <t>Reserch proposals considered:rejected ratio</t>
  </si>
  <si>
    <t>Reserch proposals funded:rejected ratio</t>
  </si>
  <si>
    <t>1:0</t>
  </si>
  <si>
    <t>1:1</t>
  </si>
  <si>
    <t>0:1</t>
  </si>
  <si>
    <t>Research proposals considered:rejected ratio</t>
  </si>
  <si>
    <t>Research proposals funded:rejected ratio</t>
  </si>
  <si>
    <t>215:69</t>
  </si>
  <si>
    <t>215:146</t>
  </si>
  <si>
    <t>177:76</t>
  </si>
  <si>
    <t>177:101</t>
  </si>
  <si>
    <t>125:38</t>
  </si>
  <si>
    <t>125:87</t>
  </si>
  <si>
    <t>121:43</t>
  </si>
  <si>
    <t>121:78</t>
  </si>
  <si>
    <t>116:49</t>
  </si>
  <si>
    <t>116:67</t>
  </si>
  <si>
    <t>7:3</t>
  </si>
  <si>
    <t>76:101</t>
  </si>
  <si>
    <t>69:146</t>
  </si>
  <si>
    <t>49:67</t>
  </si>
  <si>
    <t>43:78</t>
  </si>
  <si>
    <t>3:4</t>
  </si>
  <si>
    <t>38:87</t>
  </si>
  <si>
    <t>113:75</t>
  </si>
  <si>
    <t>38:75</t>
  </si>
  <si>
    <t>Most research proposals considered - Value</t>
  </si>
  <si>
    <t>Most research proposals funded - Value</t>
  </si>
  <si>
    <t>Least research proposals funded - Quantity</t>
  </si>
  <si>
    <t>Least research proposals rejected - Quantity</t>
  </si>
  <si>
    <t>Least research proposals considered - Quantity</t>
  </si>
  <si>
    <t>Most research proposals rejected - Quantity</t>
  </si>
  <si>
    <t>Most research proposals funded - Quantity</t>
  </si>
  <si>
    <t>Most research proposals considered - Quantity</t>
  </si>
  <si>
    <t>Most research proposals rejected - Value</t>
  </si>
  <si>
    <t>Least research proposals considered - Value</t>
  </si>
  <si>
    <t>Least research proposals funded - Value</t>
  </si>
  <si>
    <t>Least research proposals rejected - Value</t>
  </si>
</sst>
</file>

<file path=xl/styles.xml><?xml version="1.0" encoding="utf-8"?>
<styleSheet xmlns="http://schemas.openxmlformats.org/spreadsheetml/2006/main">
  <numFmts count="1">
    <numFmt numFmtId="164" formatCode="&quot;£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1" tint="0.49998474074526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9" fontId="0" fillId="0" borderId="1" xfId="0" applyNumberFormat="1" applyFont="1" applyBorder="1" applyAlignment="1"/>
    <xf numFmtId="164" fontId="0" fillId="0" borderId="1" xfId="0" applyNumberFormat="1" applyFont="1" applyBorder="1"/>
    <xf numFmtId="9" fontId="0" fillId="0" borderId="1" xfId="0" applyNumberFormat="1" applyFont="1" applyBorder="1"/>
    <xf numFmtId="0" fontId="1" fillId="2" borderId="2" xfId="0" applyFont="1" applyFill="1" applyBorder="1" applyAlignment="1">
      <alignment horizontal="center" wrapText="1"/>
    </xf>
    <xf numFmtId="9" fontId="0" fillId="0" borderId="1" xfId="0" applyNumberFormat="1" applyBorder="1"/>
    <xf numFmtId="0" fontId="0" fillId="0" borderId="1" xfId="0" applyBorder="1"/>
    <xf numFmtId="9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9" fontId="0" fillId="0" borderId="1" xfId="0" applyNumberFormat="1" applyBorder="1"/>
    <xf numFmtId="0" fontId="0" fillId="0" borderId="1" xfId="0" applyBorder="1" applyAlignment="1">
      <alignment horizontal="right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horizontal="right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right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2" borderId="3" xfId="0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Border="1"/>
    <xf numFmtId="0" fontId="0" fillId="0" borderId="4" xfId="0" applyBorder="1"/>
    <xf numFmtId="0" fontId="0" fillId="2" borderId="5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wrapText="1"/>
    </xf>
    <xf numFmtId="0" fontId="0" fillId="0" borderId="5" xfId="0" applyFont="1" applyBorder="1"/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5" xfId="0" applyFill="1" applyBorder="1" applyAlignment="1">
      <alignment horizontal="center" vertical="center" wrapText="1"/>
    </xf>
    <xf numFmtId="164" fontId="0" fillId="0" borderId="5" xfId="0" applyNumberFormat="1" applyFont="1" applyBorder="1"/>
    <xf numFmtId="9" fontId="0" fillId="0" borderId="5" xfId="0" applyNumberFormat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11"/>
  <sheetViews>
    <sheetView topLeftCell="B1" workbookViewId="0">
      <pane ySplit="1" topLeftCell="A2" activePane="bottomLeft" state="frozen"/>
      <selection pane="bottomLeft" activeCell="G3" sqref="G3"/>
    </sheetView>
  </sheetViews>
  <sheetFormatPr defaultRowHeight="15"/>
  <cols>
    <col min="1" max="1" width="36" bestFit="1" customWidth="1"/>
    <col min="2" max="2" width="27.85546875" bestFit="1" customWidth="1"/>
    <col min="3" max="4" width="23.140625" bestFit="1" customWidth="1"/>
    <col min="5" max="5" width="27.140625" style="39" bestFit="1" customWidth="1"/>
    <col min="6" max="6" width="28.140625" style="47" bestFit="1" customWidth="1"/>
    <col min="7" max="7" width="24.5703125" style="47" bestFit="1" customWidth="1"/>
    <col min="8" max="8" width="21.140625" bestFit="1" customWidth="1"/>
    <col min="9" max="9" width="22.5703125" bestFit="1" customWidth="1"/>
    <col min="10" max="10" width="25.7109375" bestFit="1" customWidth="1"/>
    <col min="11" max="11" width="20.85546875" bestFit="1" customWidth="1"/>
    <col min="12" max="12" width="22" bestFit="1" customWidth="1"/>
    <col min="13" max="14" width="21.140625" bestFit="1" customWidth="1"/>
  </cols>
  <sheetData>
    <row r="1" spans="1:14" ht="30">
      <c r="A1" s="2" t="s">
        <v>0</v>
      </c>
      <c r="B1" s="2" t="s">
        <v>1</v>
      </c>
      <c r="C1" s="2" t="s">
        <v>2</v>
      </c>
      <c r="D1" s="2" t="s">
        <v>117</v>
      </c>
      <c r="E1" s="48" t="s">
        <v>122</v>
      </c>
      <c r="F1" s="49" t="s">
        <v>128</v>
      </c>
      <c r="G1" s="50" t="s">
        <v>129</v>
      </c>
      <c r="H1" s="2" t="s">
        <v>3</v>
      </c>
      <c r="I1" s="2" t="s">
        <v>119</v>
      </c>
      <c r="J1" s="3" t="s">
        <v>4</v>
      </c>
      <c r="K1" s="3" t="s">
        <v>5</v>
      </c>
      <c r="L1" s="3" t="s">
        <v>118</v>
      </c>
      <c r="M1" s="3" t="s">
        <v>6</v>
      </c>
      <c r="N1" s="7" t="s">
        <v>121</v>
      </c>
    </row>
    <row r="2" spans="1:14">
      <c r="A2" s="1" t="s">
        <v>7</v>
      </c>
      <c r="B2" s="1">
        <v>5</v>
      </c>
      <c r="C2" s="1">
        <v>2</v>
      </c>
      <c r="D2" s="1">
        <f>B2-C2</f>
        <v>3</v>
      </c>
      <c r="E2" s="46" t="str">
        <f>B2/GCD(B2,C2)&amp;":"&amp;C2/GCD(B2,C2)</f>
        <v>5:2</v>
      </c>
      <c r="F2" s="46" t="str">
        <f>B2/GCD(B2,D2)&amp;":"&amp;D2/GCD(B2,D2)</f>
        <v>5:3</v>
      </c>
      <c r="G2" s="46" t="str">
        <f>C2/GCD(C2,D2)&amp;":"&amp;D2/GCD(C2,D2)</f>
        <v>2:3</v>
      </c>
      <c r="H2" s="4">
        <f>C2/B2</f>
        <v>0.4</v>
      </c>
      <c r="I2" s="4">
        <f>D2/B2</f>
        <v>0.6</v>
      </c>
      <c r="J2" s="5">
        <v>1246869</v>
      </c>
      <c r="K2" s="5">
        <v>289624</v>
      </c>
      <c r="L2" s="5">
        <f>J2-K2</f>
        <v>957245</v>
      </c>
      <c r="M2" s="6">
        <f>K2/J2</f>
        <v>0.23228101749261551</v>
      </c>
      <c r="N2" s="8">
        <f>L2/J2</f>
        <v>0.76771898250738446</v>
      </c>
    </row>
    <row r="3" spans="1:14">
      <c r="A3" s="1" t="s">
        <v>8</v>
      </c>
      <c r="B3" s="1">
        <v>8</v>
      </c>
      <c r="C3" s="1">
        <v>4</v>
      </c>
      <c r="D3" s="1">
        <f>B3-C3</f>
        <v>4</v>
      </c>
      <c r="E3" s="46" t="str">
        <f>B3/GCD(B3,C3)&amp;":"&amp;C3/GCD(B3,C3)</f>
        <v>2:1</v>
      </c>
      <c r="F3" s="46" t="str">
        <f>B3/GCD(B3,D3)&amp;":"&amp;D3/GCD(B3,D3)</f>
        <v>2:1</v>
      </c>
      <c r="G3" s="46" t="str">
        <f>C3/GCD(C3,D3)&amp;":"&amp;D3/GCD(C3,D3)</f>
        <v>1:1</v>
      </c>
      <c r="H3" s="4">
        <f>C3/B3</f>
        <v>0.5</v>
      </c>
      <c r="I3" s="4">
        <f>D3/B3</f>
        <v>0.5</v>
      </c>
      <c r="J3" s="5">
        <v>2696568</v>
      </c>
      <c r="K3" s="5">
        <v>2239856</v>
      </c>
      <c r="L3" s="5">
        <f>J3-K3</f>
        <v>456712</v>
      </c>
      <c r="M3" s="6">
        <f>K3/J3</f>
        <v>0.83063212201583647</v>
      </c>
      <c r="N3" s="8">
        <f>L3/J3</f>
        <v>0.16936787798416358</v>
      </c>
    </row>
    <row r="4" spans="1:14">
      <c r="A4" s="1" t="s">
        <v>9</v>
      </c>
      <c r="B4" s="1">
        <v>2</v>
      </c>
      <c r="C4" s="1">
        <v>1</v>
      </c>
      <c r="D4" s="1">
        <f>B4-C4</f>
        <v>1</v>
      </c>
      <c r="E4" s="46" t="str">
        <f>B4/GCD(B4,C4)&amp;":"&amp;C4/GCD(B4,C4)</f>
        <v>2:1</v>
      </c>
      <c r="F4" s="46" t="str">
        <f>B4/GCD(B4,D4)&amp;":"&amp;D4/GCD(B4,D4)</f>
        <v>2:1</v>
      </c>
      <c r="G4" s="46" t="str">
        <f>C4/GCD(C4,D4)&amp;":"&amp;D4/GCD(C4,D4)</f>
        <v>1:1</v>
      </c>
      <c r="H4" s="4">
        <f>C4/B4</f>
        <v>0.5</v>
      </c>
      <c r="I4" s="4">
        <f>D4/B4</f>
        <v>0.5</v>
      </c>
      <c r="J4" s="5">
        <v>643556</v>
      </c>
      <c r="K4" s="5">
        <v>231548</v>
      </c>
      <c r="L4" s="5">
        <f>J4-K4</f>
        <v>412008</v>
      </c>
      <c r="M4" s="6">
        <f>K4/J4</f>
        <v>0.35979464102580039</v>
      </c>
      <c r="N4" s="8">
        <f>L4/J4</f>
        <v>0.64020535897419961</v>
      </c>
    </row>
    <row r="5" spans="1:14">
      <c r="A5" s="1" t="s">
        <v>10</v>
      </c>
      <c r="B5" s="1">
        <v>2</v>
      </c>
      <c r="C5" s="1">
        <v>0</v>
      </c>
      <c r="D5" s="1">
        <f>B5-C5</f>
        <v>2</v>
      </c>
      <c r="E5" s="46" t="str">
        <f>B5/GCD(B5,C5)&amp;":"&amp;C5/GCD(B5,C5)</f>
        <v>1:0</v>
      </c>
      <c r="F5" s="46" t="str">
        <f>B5/GCD(B5,D5)&amp;":"&amp;D5/GCD(B5,D5)</f>
        <v>1:1</v>
      </c>
      <c r="G5" s="46" t="str">
        <f>C5/GCD(C5,D5)&amp;":"&amp;D5/GCD(C5,D5)</f>
        <v>0:1</v>
      </c>
      <c r="H5" s="4">
        <f>C5/B5</f>
        <v>0</v>
      </c>
      <c r="I5" s="4">
        <f>D5/B5</f>
        <v>1</v>
      </c>
      <c r="J5" s="5">
        <v>1649467</v>
      </c>
      <c r="K5" s="5">
        <v>0</v>
      </c>
      <c r="L5" s="5">
        <f>J5-K5</f>
        <v>1649467</v>
      </c>
      <c r="M5" s="6">
        <f>K5/J5</f>
        <v>0</v>
      </c>
      <c r="N5" s="8">
        <f>L5/J5</f>
        <v>1</v>
      </c>
    </row>
    <row r="6" spans="1:14">
      <c r="A6" s="1" t="s">
        <v>11</v>
      </c>
      <c r="B6" s="1">
        <v>3</v>
      </c>
      <c r="C6" s="1">
        <v>0</v>
      </c>
      <c r="D6" s="1">
        <f>B6-C6</f>
        <v>3</v>
      </c>
      <c r="E6" s="46" t="str">
        <f>B6/GCD(B6,C6)&amp;":"&amp;C6/GCD(B6,C6)</f>
        <v>1:0</v>
      </c>
      <c r="F6" s="46" t="str">
        <f>B6/GCD(B6,D6)&amp;":"&amp;D6/GCD(B6,D6)</f>
        <v>1:1</v>
      </c>
      <c r="G6" s="46" t="str">
        <f>C6/GCD(C6,D6)&amp;":"&amp;D6/GCD(C6,D6)</f>
        <v>0:1</v>
      </c>
      <c r="H6" s="4">
        <f>C6/B6</f>
        <v>0</v>
      </c>
      <c r="I6" s="4">
        <f>D6/B6</f>
        <v>1</v>
      </c>
      <c r="J6" s="5">
        <v>444318</v>
      </c>
      <c r="K6" s="5">
        <v>0</v>
      </c>
      <c r="L6" s="5">
        <f>J6-K6</f>
        <v>444318</v>
      </c>
      <c r="M6" s="6">
        <f>K6/J6</f>
        <v>0</v>
      </c>
      <c r="N6" s="8">
        <f>L6/J6</f>
        <v>1</v>
      </c>
    </row>
    <row r="7" spans="1:14">
      <c r="A7" s="1" t="s">
        <v>12</v>
      </c>
      <c r="B7" s="1">
        <v>3</v>
      </c>
      <c r="C7" s="1">
        <v>0</v>
      </c>
      <c r="D7" s="1">
        <f>B7-C7</f>
        <v>3</v>
      </c>
      <c r="E7" s="46" t="str">
        <f>B7/GCD(B7,C7)&amp;":"&amp;C7/GCD(B7,C7)</f>
        <v>1:0</v>
      </c>
      <c r="F7" s="46" t="str">
        <f>B7/GCD(B7,D7)&amp;":"&amp;D7/GCD(B7,D7)</f>
        <v>1:1</v>
      </c>
      <c r="G7" s="46" t="str">
        <f>C7/GCD(C7,D7)&amp;":"&amp;D7/GCD(C7,D7)</f>
        <v>0:1</v>
      </c>
      <c r="H7" s="4">
        <f>C7/B7</f>
        <v>0</v>
      </c>
      <c r="I7" s="4">
        <f>D7/B7</f>
        <v>1</v>
      </c>
      <c r="J7" s="5">
        <v>658830</v>
      </c>
      <c r="K7" s="5">
        <v>0</v>
      </c>
      <c r="L7" s="5">
        <f>J7-K7</f>
        <v>658830</v>
      </c>
      <c r="M7" s="6">
        <f>K7/J7</f>
        <v>0</v>
      </c>
      <c r="N7" s="8">
        <f>L7/J7</f>
        <v>1</v>
      </c>
    </row>
    <row r="8" spans="1:14">
      <c r="A8" s="1" t="s">
        <v>120</v>
      </c>
      <c r="B8" s="1">
        <v>39</v>
      </c>
      <c r="C8" s="1">
        <v>14</v>
      </c>
      <c r="D8" s="1">
        <f>B8-C8</f>
        <v>25</v>
      </c>
      <c r="E8" s="46" t="str">
        <f>B8/GCD(B8,C8)&amp;":"&amp;C8/GCD(B8,C8)</f>
        <v>39:14</v>
      </c>
      <c r="F8" s="46" t="str">
        <f>B8/GCD(B8,D8)&amp;":"&amp;D8/GCD(B8,D8)</f>
        <v>39:25</v>
      </c>
      <c r="G8" s="46" t="str">
        <f>C8/GCD(C8,D8)&amp;":"&amp;D8/GCD(C8,D8)</f>
        <v>14:25</v>
      </c>
      <c r="H8" s="4">
        <f>C8/B8</f>
        <v>0.35897435897435898</v>
      </c>
      <c r="I8" s="4">
        <f>D8/B8</f>
        <v>0.64102564102564108</v>
      </c>
      <c r="J8" s="5">
        <v>22987936</v>
      </c>
      <c r="K8" s="5">
        <v>11949185</v>
      </c>
      <c r="L8" s="5">
        <f>J8-K8</f>
        <v>11038751</v>
      </c>
      <c r="M8" s="6">
        <f>K8/J8</f>
        <v>0.51980243028343209</v>
      </c>
      <c r="N8" s="8">
        <f>L8/J8</f>
        <v>0.48019756971656785</v>
      </c>
    </row>
    <row r="9" spans="1:14">
      <c r="A9" s="1" t="s">
        <v>13</v>
      </c>
      <c r="B9" s="1">
        <v>1</v>
      </c>
      <c r="C9" s="1">
        <v>0</v>
      </c>
      <c r="D9" s="1">
        <f>B9-C9</f>
        <v>1</v>
      </c>
      <c r="E9" s="46" t="str">
        <f>B9/GCD(B9,C9)&amp;":"&amp;C9/GCD(B9,C9)</f>
        <v>1:0</v>
      </c>
      <c r="F9" s="46" t="str">
        <f>B9/GCD(B9,D9)&amp;":"&amp;D9/GCD(B9,D9)</f>
        <v>1:1</v>
      </c>
      <c r="G9" s="46" t="str">
        <f>C9/GCD(C9,D9)&amp;":"&amp;D9/GCD(C9,D9)</f>
        <v>0:1</v>
      </c>
      <c r="H9" s="4">
        <f>C9/B9</f>
        <v>0</v>
      </c>
      <c r="I9" s="4">
        <f>D9/B9</f>
        <v>1</v>
      </c>
      <c r="J9" s="5">
        <v>280056</v>
      </c>
      <c r="K9" s="5">
        <v>0</v>
      </c>
      <c r="L9" s="5">
        <f>J9-K9</f>
        <v>280056</v>
      </c>
      <c r="M9" s="6">
        <f>K9/J9</f>
        <v>0</v>
      </c>
      <c r="N9" s="8">
        <f>L9/J9</f>
        <v>1</v>
      </c>
    </row>
    <row r="10" spans="1:14">
      <c r="A10" s="1" t="s">
        <v>14</v>
      </c>
      <c r="B10" s="1">
        <v>53</v>
      </c>
      <c r="C10" s="1">
        <v>22</v>
      </c>
      <c r="D10" s="1">
        <f>B10-C10</f>
        <v>31</v>
      </c>
      <c r="E10" s="46" t="str">
        <f>B10/GCD(B10,C10)&amp;":"&amp;C10/GCD(B10,C10)</f>
        <v>53:22</v>
      </c>
      <c r="F10" s="46" t="str">
        <f>B10/GCD(B10,D10)&amp;":"&amp;D10/GCD(B10,D10)</f>
        <v>53:31</v>
      </c>
      <c r="G10" s="46" t="str">
        <f>C10/GCD(C10,D10)&amp;":"&amp;D10/GCD(C10,D10)</f>
        <v>22:31</v>
      </c>
      <c r="H10" s="4">
        <f>C10/B10</f>
        <v>0.41509433962264153</v>
      </c>
      <c r="I10" s="4">
        <f>D10/B10</f>
        <v>0.58490566037735847</v>
      </c>
      <c r="J10" s="5">
        <v>31191330</v>
      </c>
      <c r="K10" s="5">
        <v>12002146</v>
      </c>
      <c r="L10" s="5">
        <f>J10-K10</f>
        <v>19189184</v>
      </c>
      <c r="M10" s="6">
        <f>K10/J10</f>
        <v>0.38479109419187962</v>
      </c>
      <c r="N10" s="8">
        <f>L10/J10</f>
        <v>0.61520890580812038</v>
      </c>
    </row>
    <row r="11" spans="1:14">
      <c r="A11" s="1" t="s">
        <v>15</v>
      </c>
      <c r="B11" s="1">
        <v>1</v>
      </c>
      <c r="C11" s="1">
        <v>0</v>
      </c>
      <c r="D11" s="1">
        <f>B11-C11</f>
        <v>1</v>
      </c>
      <c r="E11" s="46" t="str">
        <f>B11/GCD(B11,C11)&amp;":"&amp;C11/GCD(B11,C11)</f>
        <v>1:0</v>
      </c>
      <c r="F11" s="46" t="str">
        <f>B11/GCD(B11,D11)&amp;":"&amp;D11/GCD(B11,D11)</f>
        <v>1:1</v>
      </c>
      <c r="G11" s="46" t="str">
        <f>C11/GCD(C11,D11)&amp;":"&amp;D11/GCD(C11,D11)</f>
        <v>0:1</v>
      </c>
      <c r="H11" s="4">
        <f>C11/B11</f>
        <v>0</v>
      </c>
      <c r="I11" s="4">
        <f>D11/B11</f>
        <v>1</v>
      </c>
      <c r="J11" s="5">
        <v>674521</v>
      </c>
      <c r="K11" s="5">
        <v>0</v>
      </c>
      <c r="L11" s="5">
        <f>J11-K11</f>
        <v>674521</v>
      </c>
      <c r="M11" s="6">
        <f>K11/J11</f>
        <v>0</v>
      </c>
      <c r="N11" s="8">
        <f>L11/J11</f>
        <v>1</v>
      </c>
    </row>
    <row r="12" spans="1:14">
      <c r="A12" s="1" t="s">
        <v>16</v>
      </c>
      <c r="B12" s="1">
        <v>7</v>
      </c>
      <c r="C12" s="1">
        <v>2</v>
      </c>
      <c r="D12" s="1">
        <f>B12-C12</f>
        <v>5</v>
      </c>
      <c r="E12" s="46" t="str">
        <f>B12/GCD(B12,C12)&amp;":"&amp;C12/GCD(B12,C12)</f>
        <v>7:2</v>
      </c>
      <c r="F12" s="46" t="str">
        <f>B12/GCD(B12,D12)&amp;":"&amp;D12/GCD(B12,D12)</f>
        <v>7:5</v>
      </c>
      <c r="G12" s="46" t="str">
        <f>C12/GCD(C12,D12)&amp;":"&amp;D12/GCD(C12,D12)</f>
        <v>2:5</v>
      </c>
      <c r="H12" s="4">
        <f>C12/B12</f>
        <v>0.2857142857142857</v>
      </c>
      <c r="I12" s="4">
        <f>D12/B12</f>
        <v>0.7142857142857143</v>
      </c>
      <c r="J12" s="5">
        <v>2491376</v>
      </c>
      <c r="K12" s="5">
        <v>207330</v>
      </c>
      <c r="L12" s="5">
        <f>J12-K12</f>
        <v>2284046</v>
      </c>
      <c r="M12" s="6">
        <f>K12/J12</f>
        <v>8.3219072512539252E-2</v>
      </c>
      <c r="N12" s="8">
        <f>L12/J12</f>
        <v>0.91678092748746076</v>
      </c>
    </row>
    <row r="13" spans="1:14">
      <c r="A13" s="1" t="s">
        <v>17</v>
      </c>
      <c r="B13" s="1">
        <v>7</v>
      </c>
      <c r="C13" s="1">
        <v>3</v>
      </c>
      <c r="D13" s="1">
        <f>B13-C13</f>
        <v>4</v>
      </c>
      <c r="E13" s="46" t="str">
        <f>B13/GCD(B13,C13)&amp;":"&amp;C13/GCD(B13,C13)</f>
        <v>7:3</v>
      </c>
      <c r="F13" s="46" t="str">
        <f>B13/GCD(B13,D13)&amp;":"&amp;D13/GCD(B13,D13)</f>
        <v>7:4</v>
      </c>
      <c r="G13" s="46" t="str">
        <f>C13/GCD(C13,D13)&amp;":"&amp;D13/GCD(C13,D13)</f>
        <v>3:4</v>
      </c>
      <c r="H13" s="4">
        <f>C13/B13</f>
        <v>0.42857142857142855</v>
      </c>
      <c r="I13" s="4">
        <f>D13/B13</f>
        <v>0.5714285714285714</v>
      </c>
      <c r="J13" s="5">
        <v>3551957</v>
      </c>
      <c r="K13" s="5">
        <v>1522601</v>
      </c>
      <c r="L13" s="5">
        <f>J13-K13</f>
        <v>2029356</v>
      </c>
      <c r="M13" s="6">
        <f>K13/J13</f>
        <v>0.42866538080275185</v>
      </c>
      <c r="N13" s="8">
        <f>L13/J13</f>
        <v>0.57133461919724815</v>
      </c>
    </row>
    <row r="14" spans="1:14">
      <c r="A14" s="1" t="s">
        <v>18</v>
      </c>
      <c r="B14" s="1">
        <v>6</v>
      </c>
      <c r="C14" s="1">
        <v>1</v>
      </c>
      <c r="D14" s="1">
        <f>B14-C14</f>
        <v>5</v>
      </c>
      <c r="E14" s="46" t="str">
        <f>B14/GCD(B14,C14)&amp;":"&amp;C14/GCD(B14,C14)</f>
        <v>6:1</v>
      </c>
      <c r="F14" s="46" t="str">
        <f>B14/GCD(B14,D14)&amp;":"&amp;D14/GCD(B14,D14)</f>
        <v>6:5</v>
      </c>
      <c r="G14" s="46" t="str">
        <f>C14/GCD(C14,D14)&amp;":"&amp;D14/GCD(C14,D14)</f>
        <v>1:5</v>
      </c>
      <c r="H14" s="4">
        <f>C14/B14</f>
        <v>0.16666666666666666</v>
      </c>
      <c r="I14" s="4">
        <f>D14/B14</f>
        <v>0.83333333333333337</v>
      </c>
      <c r="J14" s="5">
        <v>2259288</v>
      </c>
      <c r="K14" s="5">
        <v>477591</v>
      </c>
      <c r="L14" s="5">
        <f>J14-K14</f>
        <v>1781697</v>
      </c>
      <c r="M14" s="6">
        <f>K14/J14</f>
        <v>0.21139004854626767</v>
      </c>
      <c r="N14" s="8">
        <f>L14/J14</f>
        <v>0.78860995145373236</v>
      </c>
    </row>
    <row r="15" spans="1:14">
      <c r="A15" s="1" t="s">
        <v>19</v>
      </c>
      <c r="B15" s="1">
        <v>46</v>
      </c>
      <c r="C15" s="1">
        <v>10</v>
      </c>
      <c r="D15" s="1">
        <f>B15-C15</f>
        <v>36</v>
      </c>
      <c r="E15" s="46" t="str">
        <f>B15/GCD(B15,C15)&amp;":"&amp;C15/GCD(B15,C15)</f>
        <v>23:5</v>
      </c>
      <c r="F15" s="46" t="str">
        <f>B15/GCD(B15,D15)&amp;":"&amp;D15/GCD(B15,D15)</f>
        <v>23:18</v>
      </c>
      <c r="G15" s="46" t="str">
        <f>C15/GCD(C15,D15)&amp;":"&amp;D15/GCD(C15,D15)</f>
        <v>5:18</v>
      </c>
      <c r="H15" s="4">
        <f>C15/B15</f>
        <v>0.21739130434782608</v>
      </c>
      <c r="I15" s="4">
        <f>D15/B15</f>
        <v>0.78260869565217395</v>
      </c>
      <c r="J15" s="5">
        <v>25877431</v>
      </c>
      <c r="K15" s="5">
        <v>4511361</v>
      </c>
      <c r="L15" s="5">
        <f>J15-K15</f>
        <v>21366070</v>
      </c>
      <c r="M15" s="6">
        <f>K15/J15</f>
        <v>0.17433573680478562</v>
      </c>
      <c r="N15" s="8">
        <f>L15/J15</f>
        <v>0.82566426319521435</v>
      </c>
    </row>
    <row r="16" spans="1:14">
      <c r="A16" s="1" t="s">
        <v>20</v>
      </c>
      <c r="B16" s="1">
        <v>14</v>
      </c>
      <c r="C16" s="1">
        <v>6</v>
      </c>
      <c r="D16" s="1">
        <f>B16-C16</f>
        <v>8</v>
      </c>
      <c r="E16" s="46" t="str">
        <f>B16/GCD(B16,C16)&amp;":"&amp;C16/GCD(B16,C16)</f>
        <v>7:3</v>
      </c>
      <c r="F16" s="46" t="str">
        <f>B16/GCD(B16,D16)&amp;":"&amp;D16/GCD(B16,D16)</f>
        <v>7:4</v>
      </c>
      <c r="G16" s="46" t="str">
        <f>C16/GCD(C16,D16)&amp;":"&amp;D16/GCD(C16,D16)</f>
        <v>3:4</v>
      </c>
      <c r="H16" s="4">
        <f>C16/B16</f>
        <v>0.42857142857142855</v>
      </c>
      <c r="I16" s="4">
        <f>D16/B16</f>
        <v>0.5714285714285714</v>
      </c>
      <c r="J16" s="5">
        <v>6318695</v>
      </c>
      <c r="K16" s="5">
        <v>2406769</v>
      </c>
      <c r="L16" s="5">
        <f>J16-K16</f>
        <v>3911926</v>
      </c>
      <c r="M16" s="6">
        <f>K16/J16</f>
        <v>0.38089653005881752</v>
      </c>
      <c r="N16" s="8">
        <f>L16/J16</f>
        <v>0.61910346994118248</v>
      </c>
    </row>
    <row r="17" spans="1:14">
      <c r="A17" s="1" t="s">
        <v>21</v>
      </c>
      <c r="B17" s="1">
        <v>5</v>
      </c>
      <c r="C17" s="1">
        <v>1</v>
      </c>
      <c r="D17" s="1">
        <f>B17-C17</f>
        <v>4</v>
      </c>
      <c r="E17" s="46" t="str">
        <f>B17/GCD(B17,C17)&amp;":"&amp;C17/GCD(B17,C17)</f>
        <v>5:1</v>
      </c>
      <c r="F17" s="46" t="str">
        <f>B17/GCD(B17,D17)&amp;":"&amp;D17/GCD(B17,D17)</f>
        <v>5:4</v>
      </c>
      <c r="G17" s="46" t="str">
        <f>C17/GCD(C17,D17)&amp;":"&amp;D17/GCD(C17,D17)</f>
        <v>1:4</v>
      </c>
      <c r="H17" s="4">
        <f>C17/B17</f>
        <v>0.2</v>
      </c>
      <c r="I17" s="4">
        <f>D17/B17</f>
        <v>0.8</v>
      </c>
      <c r="J17" s="5">
        <v>446524</v>
      </c>
      <c r="K17" s="5">
        <v>11545</v>
      </c>
      <c r="L17" s="5">
        <f>J17-K17</f>
        <v>434979</v>
      </c>
      <c r="M17" s="6">
        <f>K17/J17</f>
        <v>2.5855273176805724E-2</v>
      </c>
      <c r="N17" s="8">
        <f>L17/J17</f>
        <v>0.97414472682319431</v>
      </c>
    </row>
    <row r="18" spans="1:14">
      <c r="A18" s="1" t="s">
        <v>22</v>
      </c>
      <c r="B18" s="1">
        <v>43</v>
      </c>
      <c r="C18" s="1">
        <v>21</v>
      </c>
      <c r="D18" s="1">
        <f>B18-C18</f>
        <v>22</v>
      </c>
      <c r="E18" s="46" t="str">
        <f>B18/GCD(B18,C18)&amp;":"&amp;C18/GCD(B18,C18)</f>
        <v>43:21</v>
      </c>
      <c r="F18" s="46" t="str">
        <f>B18/GCD(B18,D18)&amp;":"&amp;D18/GCD(B18,D18)</f>
        <v>43:22</v>
      </c>
      <c r="G18" s="46" t="str">
        <f>C18/GCD(C18,D18)&amp;":"&amp;D18/GCD(C18,D18)</f>
        <v>21:22</v>
      </c>
      <c r="H18" s="4">
        <f>C18/B18</f>
        <v>0.48837209302325579</v>
      </c>
      <c r="I18" s="4">
        <f>D18/B18</f>
        <v>0.51162790697674421</v>
      </c>
      <c r="J18" s="5">
        <v>22256391</v>
      </c>
      <c r="K18" s="5">
        <v>10984571</v>
      </c>
      <c r="L18" s="5">
        <f>J18-K18</f>
        <v>11271820</v>
      </c>
      <c r="M18" s="6">
        <f>K18/J18</f>
        <v>0.49354681987749049</v>
      </c>
      <c r="N18" s="8">
        <f>L18/J18</f>
        <v>0.50645318012250951</v>
      </c>
    </row>
    <row r="19" spans="1:14">
      <c r="A19" s="1" t="s">
        <v>23</v>
      </c>
      <c r="B19" s="1">
        <v>6</v>
      </c>
      <c r="C19" s="1">
        <v>1</v>
      </c>
      <c r="D19" s="1">
        <f>B19-C19</f>
        <v>5</v>
      </c>
      <c r="E19" s="46" t="str">
        <f>B19/GCD(B19,C19)&amp;":"&amp;C19/GCD(B19,C19)</f>
        <v>6:1</v>
      </c>
      <c r="F19" s="46" t="str">
        <f>B19/GCD(B19,D19)&amp;":"&amp;D19/GCD(B19,D19)</f>
        <v>6:5</v>
      </c>
      <c r="G19" s="46" t="str">
        <f>C19/GCD(C19,D19)&amp;":"&amp;D19/GCD(C19,D19)</f>
        <v>1:5</v>
      </c>
      <c r="H19" s="4">
        <f>C19/B19</f>
        <v>0.16666666666666666</v>
      </c>
      <c r="I19" s="4">
        <f>D19/B19</f>
        <v>0.83333333333333337</v>
      </c>
      <c r="J19" s="5">
        <v>1076504</v>
      </c>
      <c r="K19" s="5">
        <v>238068</v>
      </c>
      <c r="L19" s="5">
        <f>J19-K19</f>
        <v>838436</v>
      </c>
      <c r="M19" s="6">
        <f>K19/J19</f>
        <v>0.22114920148926526</v>
      </c>
      <c r="N19" s="8">
        <f>L19/J19</f>
        <v>0.7788507985107348</v>
      </c>
    </row>
    <row r="20" spans="1:14">
      <c r="A20" s="1" t="s">
        <v>24</v>
      </c>
      <c r="B20" s="1">
        <v>4</v>
      </c>
      <c r="C20" s="1">
        <v>0</v>
      </c>
      <c r="D20" s="1">
        <f>B20-C20</f>
        <v>4</v>
      </c>
      <c r="E20" s="46" t="str">
        <f>B20/GCD(B20,C20)&amp;":"&amp;C20/GCD(B20,C20)</f>
        <v>1:0</v>
      </c>
      <c r="F20" s="46" t="str">
        <f>B20/GCD(B20,D20)&amp;":"&amp;D20/GCD(B20,D20)</f>
        <v>1:1</v>
      </c>
      <c r="G20" s="46" t="str">
        <f>C20/GCD(C20,D20)&amp;":"&amp;D20/GCD(C20,D20)</f>
        <v>0:1</v>
      </c>
      <c r="H20" s="4">
        <f>C20/B20</f>
        <v>0</v>
      </c>
      <c r="I20" s="4">
        <f>D20/B20</f>
        <v>1</v>
      </c>
      <c r="J20" s="5">
        <v>1402026</v>
      </c>
      <c r="K20" s="5">
        <v>0</v>
      </c>
      <c r="L20" s="5">
        <f>J20-K20</f>
        <v>1402026</v>
      </c>
      <c r="M20" s="6">
        <f>K20/J20</f>
        <v>0</v>
      </c>
      <c r="N20" s="8">
        <f>L20/J20</f>
        <v>1</v>
      </c>
    </row>
    <row r="21" spans="1:14">
      <c r="A21" s="1" t="s">
        <v>25</v>
      </c>
      <c r="B21" s="1">
        <v>6</v>
      </c>
      <c r="C21" s="1">
        <v>2</v>
      </c>
      <c r="D21" s="1">
        <f>B21-C21</f>
        <v>4</v>
      </c>
      <c r="E21" s="46" t="str">
        <f>B21/GCD(B21,C21)&amp;":"&amp;C21/GCD(B21,C21)</f>
        <v>3:1</v>
      </c>
      <c r="F21" s="46" t="str">
        <f>B21/GCD(B21,D21)&amp;":"&amp;D21/GCD(B21,D21)</f>
        <v>3:2</v>
      </c>
      <c r="G21" s="46" t="str">
        <f>C21/GCD(C21,D21)&amp;":"&amp;D21/GCD(C21,D21)</f>
        <v>1:2</v>
      </c>
      <c r="H21" s="4">
        <f>C21/B21</f>
        <v>0.33333333333333331</v>
      </c>
      <c r="I21" s="4">
        <f>D21/B21</f>
        <v>0.66666666666666663</v>
      </c>
      <c r="J21" s="5">
        <v>2535139</v>
      </c>
      <c r="K21" s="5">
        <v>569320</v>
      </c>
      <c r="L21" s="5">
        <f>J21-K21</f>
        <v>1965819</v>
      </c>
      <c r="M21" s="6">
        <f>K21/J21</f>
        <v>0.22457151264684105</v>
      </c>
      <c r="N21" s="8">
        <f>L21/J21</f>
        <v>0.77542848735315895</v>
      </c>
    </row>
    <row r="22" spans="1:14">
      <c r="A22" s="1" t="s">
        <v>26</v>
      </c>
      <c r="B22" s="1">
        <v>1</v>
      </c>
      <c r="C22" s="1">
        <v>1</v>
      </c>
      <c r="D22" s="1">
        <f>B22-C22</f>
        <v>0</v>
      </c>
      <c r="E22" s="46" t="str">
        <f>B22/GCD(B22,C22)&amp;":"&amp;C22/GCD(B22,C22)</f>
        <v>1:1</v>
      </c>
      <c r="F22" s="46" t="str">
        <f>B22/GCD(B22,D22)&amp;":"&amp;D22/GCD(B22,D22)</f>
        <v>1:0</v>
      </c>
      <c r="G22" s="46" t="str">
        <f>C22/GCD(C22,D22)&amp;":"&amp;D22/GCD(C22,D22)</f>
        <v>1:0</v>
      </c>
      <c r="H22" s="4">
        <f>C22/B22</f>
        <v>1</v>
      </c>
      <c r="I22" s="4">
        <f>D22/B22</f>
        <v>0</v>
      </c>
      <c r="J22" s="5">
        <v>130751</v>
      </c>
      <c r="K22" s="5">
        <v>130751</v>
      </c>
      <c r="L22" s="5">
        <f>J22-K22</f>
        <v>0</v>
      </c>
      <c r="M22" s="6">
        <f>K22/J22</f>
        <v>1</v>
      </c>
      <c r="N22" s="8">
        <f>L22/J22</f>
        <v>0</v>
      </c>
    </row>
    <row r="23" spans="1:14">
      <c r="A23" s="1" t="s">
        <v>27</v>
      </c>
      <c r="B23" s="1">
        <v>49</v>
      </c>
      <c r="C23" s="1">
        <v>14</v>
      </c>
      <c r="D23" s="1">
        <f>B23-C23</f>
        <v>35</v>
      </c>
      <c r="E23" s="46" t="str">
        <f>B23/GCD(B23,C23)&amp;":"&amp;C23/GCD(B23,C23)</f>
        <v>7:2</v>
      </c>
      <c r="F23" s="46" t="str">
        <f>B23/GCD(B23,D23)&amp;":"&amp;D23/GCD(B23,D23)</f>
        <v>7:5</v>
      </c>
      <c r="G23" s="46" t="str">
        <f>C23/GCD(C23,D23)&amp;":"&amp;D23/GCD(C23,D23)</f>
        <v>2:5</v>
      </c>
      <c r="H23" s="4">
        <f>C23/B23</f>
        <v>0.2857142857142857</v>
      </c>
      <c r="I23" s="4">
        <f>D23/B23</f>
        <v>0.7142857142857143</v>
      </c>
      <c r="J23" s="5">
        <v>35628165</v>
      </c>
      <c r="K23" s="5">
        <v>11656495</v>
      </c>
      <c r="L23" s="5">
        <f>J23-K23</f>
        <v>23971670</v>
      </c>
      <c r="M23" s="6">
        <f>K23/J23</f>
        <v>0.32717079310708258</v>
      </c>
      <c r="N23" s="8">
        <f>L23/J23</f>
        <v>0.67282920689291748</v>
      </c>
    </row>
    <row r="24" spans="1:14">
      <c r="A24" s="1" t="s">
        <v>28</v>
      </c>
      <c r="B24" s="1">
        <v>215</v>
      </c>
      <c r="C24" s="1">
        <v>69</v>
      </c>
      <c r="D24" s="1">
        <f>B24-C24</f>
        <v>146</v>
      </c>
      <c r="E24" s="46" t="str">
        <f>B24/GCD(B24,C24)&amp;":"&amp;C24/GCD(B24,C24)</f>
        <v>215:69</v>
      </c>
      <c r="F24" s="46" t="str">
        <f>B24/GCD(B24,D24)&amp;":"&amp;D24/GCD(B24,D24)</f>
        <v>215:146</v>
      </c>
      <c r="G24" s="46" t="str">
        <f>C24/GCD(C24,D24)&amp;":"&amp;D24/GCD(C24,D24)</f>
        <v>69:146</v>
      </c>
      <c r="H24" s="4">
        <f>C24/B24</f>
        <v>0.32093023255813952</v>
      </c>
      <c r="I24" s="4">
        <f>D24/B24</f>
        <v>0.67906976744186043</v>
      </c>
      <c r="J24" s="5">
        <v>182858481</v>
      </c>
      <c r="K24" s="5">
        <v>59547192</v>
      </c>
      <c r="L24" s="5">
        <f>J24-K24</f>
        <v>123311289</v>
      </c>
      <c r="M24" s="6">
        <f>K24/J24</f>
        <v>0.32564632318038339</v>
      </c>
      <c r="N24" s="8">
        <f>L24/J24</f>
        <v>0.67435367681961655</v>
      </c>
    </row>
    <row r="25" spans="1:14">
      <c r="A25" s="1" t="s">
        <v>29</v>
      </c>
      <c r="B25" s="1">
        <v>1</v>
      </c>
      <c r="C25" s="1">
        <v>0</v>
      </c>
      <c r="D25" s="1">
        <f>B25-C25</f>
        <v>1</v>
      </c>
      <c r="E25" s="46" t="str">
        <f>B25/GCD(B25,C25)&amp;":"&amp;C25/GCD(B25,C25)</f>
        <v>1:0</v>
      </c>
      <c r="F25" s="46" t="str">
        <f>B25/GCD(B25,D25)&amp;":"&amp;D25/GCD(B25,D25)</f>
        <v>1:1</v>
      </c>
      <c r="G25" s="46" t="str">
        <f>C25/GCD(C25,D25)&amp;":"&amp;D25/GCD(C25,D25)</f>
        <v>0:1</v>
      </c>
      <c r="H25" s="4">
        <f>C25/B25</f>
        <v>0</v>
      </c>
      <c r="I25" s="4">
        <f>D25/B25</f>
        <v>1</v>
      </c>
      <c r="J25" s="5">
        <v>50670</v>
      </c>
      <c r="K25" s="5">
        <v>0</v>
      </c>
      <c r="L25" s="5">
        <f>J25-K25</f>
        <v>50670</v>
      </c>
      <c r="M25" s="6">
        <f>K25/J25</f>
        <v>0</v>
      </c>
      <c r="N25" s="8">
        <f>L25/J25</f>
        <v>1</v>
      </c>
    </row>
    <row r="26" spans="1:14">
      <c r="A26" s="1" t="s">
        <v>30</v>
      </c>
      <c r="B26" s="1">
        <v>1</v>
      </c>
      <c r="C26" s="1">
        <v>1</v>
      </c>
      <c r="D26" s="1">
        <f>B26-C26</f>
        <v>0</v>
      </c>
      <c r="E26" s="46" t="str">
        <f>B26/GCD(B26,C26)&amp;":"&amp;C26/GCD(B26,C26)</f>
        <v>1:1</v>
      </c>
      <c r="F26" s="46" t="str">
        <f>B26/GCD(B26,D26)&amp;":"&amp;D26/GCD(B26,D26)</f>
        <v>1:0</v>
      </c>
      <c r="G26" s="46" t="str">
        <f>C26/GCD(C26,D26)&amp;":"&amp;D26/GCD(C26,D26)</f>
        <v>1:0</v>
      </c>
      <c r="H26" s="4">
        <f>C26/B26</f>
        <v>1</v>
      </c>
      <c r="I26" s="4">
        <f>D26/B26</f>
        <v>0</v>
      </c>
      <c r="J26" s="5">
        <v>531788</v>
      </c>
      <c r="K26" s="5">
        <v>531788</v>
      </c>
      <c r="L26" s="5">
        <f>J26-K26</f>
        <v>0</v>
      </c>
      <c r="M26" s="6">
        <f>K26/J26</f>
        <v>1</v>
      </c>
      <c r="N26" s="8">
        <f>L26/J26</f>
        <v>0</v>
      </c>
    </row>
    <row r="27" spans="1:14">
      <c r="A27" s="1" t="s">
        <v>31</v>
      </c>
      <c r="B27" s="1">
        <v>3</v>
      </c>
      <c r="C27" s="1">
        <v>1</v>
      </c>
      <c r="D27" s="1">
        <f>B27-C27</f>
        <v>2</v>
      </c>
      <c r="E27" s="46" t="str">
        <f>B27/GCD(B27,C27)&amp;":"&amp;C27/GCD(B27,C27)</f>
        <v>3:1</v>
      </c>
      <c r="F27" s="46" t="str">
        <f>B27/GCD(B27,D27)&amp;":"&amp;D27/GCD(B27,D27)</f>
        <v>3:2</v>
      </c>
      <c r="G27" s="46" t="str">
        <f>C27/GCD(C27,D27)&amp;":"&amp;D27/GCD(C27,D27)</f>
        <v>1:2</v>
      </c>
      <c r="H27" s="4">
        <f>C27/B27</f>
        <v>0.33333333333333331</v>
      </c>
      <c r="I27" s="4">
        <f>D27/B27</f>
        <v>0.66666666666666663</v>
      </c>
      <c r="J27" s="5">
        <v>691633</v>
      </c>
      <c r="K27" s="5">
        <v>241599</v>
      </c>
      <c r="L27" s="5">
        <f>J27-K27</f>
        <v>450034</v>
      </c>
      <c r="M27" s="6">
        <f>K27/J27</f>
        <v>0.34931676192431538</v>
      </c>
      <c r="N27" s="8">
        <f>L27/J27</f>
        <v>0.65068323807568462</v>
      </c>
    </row>
    <row r="28" spans="1:14">
      <c r="A28" s="1" t="s">
        <v>32</v>
      </c>
      <c r="B28" s="1">
        <v>8</v>
      </c>
      <c r="C28" s="1">
        <v>1</v>
      </c>
      <c r="D28" s="1">
        <f>B28-C28</f>
        <v>7</v>
      </c>
      <c r="E28" s="46" t="str">
        <f>B28/GCD(B28,C28)&amp;":"&amp;C28/GCD(B28,C28)</f>
        <v>8:1</v>
      </c>
      <c r="F28" s="46" t="str">
        <f>B28/GCD(B28,D28)&amp;":"&amp;D28/GCD(B28,D28)</f>
        <v>8:7</v>
      </c>
      <c r="G28" s="46" t="str">
        <f>C28/GCD(C28,D28)&amp;":"&amp;D28/GCD(C28,D28)</f>
        <v>1:7</v>
      </c>
      <c r="H28" s="4">
        <f>C28/B28</f>
        <v>0.125</v>
      </c>
      <c r="I28" s="4">
        <f>D28/B28</f>
        <v>0.875</v>
      </c>
      <c r="J28" s="5">
        <v>1143491</v>
      </c>
      <c r="K28" s="5">
        <v>15762</v>
      </c>
      <c r="L28" s="5">
        <f>J28-K28</f>
        <v>1127729</v>
      </c>
      <c r="M28" s="6">
        <f>K28/J28</f>
        <v>1.3784104990769494E-2</v>
      </c>
      <c r="N28" s="8">
        <f>L28/J28</f>
        <v>0.98621589500923046</v>
      </c>
    </row>
    <row r="29" spans="1:14">
      <c r="A29" s="1" t="s">
        <v>33</v>
      </c>
      <c r="B29" s="1">
        <v>48</v>
      </c>
      <c r="C29" s="1">
        <v>15</v>
      </c>
      <c r="D29" s="1">
        <f>B29-C29</f>
        <v>33</v>
      </c>
      <c r="E29" s="46" t="str">
        <f>B29/GCD(B29,C29)&amp;":"&amp;C29/GCD(B29,C29)</f>
        <v>16:5</v>
      </c>
      <c r="F29" s="46" t="str">
        <f>B29/GCD(B29,D29)&amp;":"&amp;D29/GCD(B29,D29)</f>
        <v>16:11</v>
      </c>
      <c r="G29" s="46" t="str">
        <f>C29/GCD(C29,D29)&amp;":"&amp;D29/GCD(C29,D29)</f>
        <v>5:11</v>
      </c>
      <c r="H29" s="4">
        <f>C29/B29</f>
        <v>0.3125</v>
      </c>
      <c r="I29" s="4">
        <f>D29/B29</f>
        <v>0.6875</v>
      </c>
      <c r="J29" s="5">
        <v>16790091</v>
      </c>
      <c r="K29" s="5">
        <v>2988748</v>
      </c>
      <c r="L29" s="5">
        <f>J29-K29</f>
        <v>13801343</v>
      </c>
      <c r="M29" s="6">
        <f>K29/J29</f>
        <v>0.17800665880846031</v>
      </c>
      <c r="N29" s="8">
        <f>L29/J29</f>
        <v>0.82199334119153966</v>
      </c>
    </row>
    <row r="30" spans="1:14">
      <c r="A30" s="1" t="s">
        <v>34</v>
      </c>
      <c r="B30" s="1">
        <v>4</v>
      </c>
      <c r="C30" s="1">
        <v>0</v>
      </c>
      <c r="D30" s="1">
        <f>B30-C30</f>
        <v>4</v>
      </c>
      <c r="E30" s="46" t="str">
        <f>B30/GCD(B30,C30)&amp;":"&amp;C30/GCD(B30,C30)</f>
        <v>1:0</v>
      </c>
      <c r="F30" s="46" t="str">
        <f>B30/GCD(B30,D30)&amp;":"&amp;D30/GCD(B30,D30)</f>
        <v>1:1</v>
      </c>
      <c r="G30" s="46" t="str">
        <f>C30/GCD(C30,D30)&amp;":"&amp;D30/GCD(C30,D30)</f>
        <v>0:1</v>
      </c>
      <c r="H30" s="4">
        <f>C30/B30</f>
        <v>0</v>
      </c>
      <c r="I30" s="4">
        <f>D30/B30</f>
        <v>1</v>
      </c>
      <c r="J30" s="5">
        <v>633880</v>
      </c>
      <c r="K30" s="5">
        <v>0</v>
      </c>
      <c r="L30" s="5">
        <f>J30-K30</f>
        <v>633880</v>
      </c>
      <c r="M30" s="6">
        <f>K30/J30</f>
        <v>0</v>
      </c>
      <c r="N30" s="8">
        <f>L30/J30</f>
        <v>1</v>
      </c>
    </row>
    <row r="31" spans="1:14">
      <c r="A31" s="1" t="s">
        <v>35</v>
      </c>
      <c r="B31" s="1">
        <v>38</v>
      </c>
      <c r="C31" s="1">
        <v>20</v>
      </c>
      <c r="D31" s="1">
        <f>B31-C31</f>
        <v>18</v>
      </c>
      <c r="E31" s="46" t="str">
        <f>B31/GCD(B31,C31)&amp;":"&amp;C31/GCD(B31,C31)</f>
        <v>19:10</v>
      </c>
      <c r="F31" s="46" t="str">
        <f>B31/GCD(B31,D31)&amp;":"&amp;D31/GCD(B31,D31)</f>
        <v>19:9</v>
      </c>
      <c r="G31" s="46" t="str">
        <f>C31/GCD(C31,D31)&amp;":"&amp;D31/GCD(C31,D31)</f>
        <v>10:9</v>
      </c>
      <c r="H31" s="4">
        <f>C31/B31</f>
        <v>0.52631578947368418</v>
      </c>
      <c r="I31" s="4">
        <f>D31/B31</f>
        <v>0.47368421052631576</v>
      </c>
      <c r="J31" s="5">
        <v>21388892</v>
      </c>
      <c r="K31" s="5">
        <v>8844983</v>
      </c>
      <c r="L31" s="5">
        <f>J31-K31</f>
        <v>12543909</v>
      </c>
      <c r="M31" s="6">
        <f>K31/J31</f>
        <v>0.41353161257721999</v>
      </c>
      <c r="N31" s="8">
        <f>L31/J31</f>
        <v>0.58646838742277996</v>
      </c>
    </row>
    <row r="32" spans="1:14">
      <c r="A32" s="1" t="s">
        <v>36</v>
      </c>
      <c r="B32" s="1">
        <v>1</v>
      </c>
      <c r="C32" s="1">
        <v>0</v>
      </c>
      <c r="D32" s="1">
        <f>B32-C32</f>
        <v>1</v>
      </c>
      <c r="E32" s="46" t="str">
        <f>B32/GCD(B32,C32)&amp;":"&amp;C32/GCD(B32,C32)</f>
        <v>1:0</v>
      </c>
      <c r="F32" s="46" t="str">
        <f>B32/GCD(B32,D32)&amp;":"&amp;D32/GCD(B32,D32)</f>
        <v>1:1</v>
      </c>
      <c r="G32" s="46" t="str">
        <f>C32/GCD(C32,D32)&amp;":"&amp;D32/GCD(C32,D32)</f>
        <v>0:1</v>
      </c>
      <c r="H32" s="4">
        <f>C32/B32</f>
        <v>0</v>
      </c>
      <c r="I32" s="4">
        <f>D32/B32</f>
        <v>1</v>
      </c>
      <c r="J32" s="5">
        <v>220878</v>
      </c>
      <c r="K32" s="5">
        <v>0</v>
      </c>
      <c r="L32" s="5">
        <f>J32-K32</f>
        <v>220878</v>
      </c>
      <c r="M32" s="6">
        <f>K32/J32</f>
        <v>0</v>
      </c>
      <c r="N32" s="8">
        <f>L32/J32</f>
        <v>1</v>
      </c>
    </row>
    <row r="33" spans="1:14">
      <c r="A33" s="1" t="s">
        <v>37</v>
      </c>
      <c r="B33" s="1">
        <v>4</v>
      </c>
      <c r="C33" s="1">
        <v>0</v>
      </c>
      <c r="D33" s="1">
        <f>B33-C33</f>
        <v>4</v>
      </c>
      <c r="E33" s="46" t="str">
        <f>B33/GCD(B33,C33)&amp;":"&amp;C33/GCD(B33,C33)</f>
        <v>1:0</v>
      </c>
      <c r="F33" s="46" t="str">
        <f>B33/GCD(B33,D33)&amp;":"&amp;D33/GCD(B33,D33)</f>
        <v>1:1</v>
      </c>
      <c r="G33" s="46" t="str">
        <f>C33/GCD(C33,D33)&amp;":"&amp;D33/GCD(C33,D33)</f>
        <v>0:1</v>
      </c>
      <c r="H33" s="4">
        <f>C33/B33</f>
        <v>0</v>
      </c>
      <c r="I33" s="4">
        <f>D33/B33</f>
        <v>1</v>
      </c>
      <c r="J33" s="5">
        <v>1092417</v>
      </c>
      <c r="K33" s="5">
        <v>0</v>
      </c>
      <c r="L33" s="5">
        <f>J33-K33</f>
        <v>1092417</v>
      </c>
      <c r="M33" s="6">
        <f>K33/J33</f>
        <v>0</v>
      </c>
      <c r="N33" s="8">
        <f>L33/J33</f>
        <v>1</v>
      </c>
    </row>
    <row r="34" spans="1:14">
      <c r="A34" s="1" t="s">
        <v>38</v>
      </c>
      <c r="B34" s="1">
        <v>2</v>
      </c>
      <c r="C34" s="1">
        <v>0</v>
      </c>
      <c r="D34" s="1">
        <f>B34-C34</f>
        <v>2</v>
      </c>
      <c r="E34" s="46" t="str">
        <f>B34/GCD(B34,C34)&amp;":"&amp;C34/GCD(B34,C34)</f>
        <v>1:0</v>
      </c>
      <c r="F34" s="46" t="str">
        <f>B34/GCD(B34,D34)&amp;":"&amp;D34/GCD(B34,D34)</f>
        <v>1:1</v>
      </c>
      <c r="G34" s="46" t="str">
        <f>C34/GCD(C34,D34)&amp;":"&amp;D34/GCD(C34,D34)</f>
        <v>0:1</v>
      </c>
      <c r="H34" s="4">
        <f>C34/B34</f>
        <v>0</v>
      </c>
      <c r="I34" s="4">
        <f>D34/B34</f>
        <v>1</v>
      </c>
      <c r="J34" s="5">
        <v>915227</v>
      </c>
      <c r="K34" s="5">
        <v>0</v>
      </c>
      <c r="L34" s="5">
        <f>J34-K34</f>
        <v>915227</v>
      </c>
      <c r="M34" s="6">
        <f>K34/J34</f>
        <v>0</v>
      </c>
      <c r="N34" s="8">
        <f>L34/J34</f>
        <v>1</v>
      </c>
    </row>
    <row r="35" spans="1:14">
      <c r="A35" s="1" t="s">
        <v>39</v>
      </c>
      <c r="B35" s="1">
        <v>3</v>
      </c>
      <c r="C35" s="1">
        <v>1</v>
      </c>
      <c r="D35" s="1">
        <f>B35-C35</f>
        <v>2</v>
      </c>
      <c r="E35" s="46" t="str">
        <f>B35/GCD(B35,C35)&amp;":"&amp;C35/GCD(B35,C35)</f>
        <v>3:1</v>
      </c>
      <c r="F35" s="46" t="str">
        <f>B35/GCD(B35,D35)&amp;":"&amp;D35/GCD(B35,D35)</f>
        <v>3:2</v>
      </c>
      <c r="G35" s="46" t="str">
        <f>C35/GCD(C35,D35)&amp;":"&amp;D35/GCD(C35,D35)</f>
        <v>1:2</v>
      </c>
      <c r="H35" s="4">
        <f>C35/B35</f>
        <v>0.33333333333333331</v>
      </c>
      <c r="I35" s="4">
        <f>D35/B35</f>
        <v>0.66666666666666663</v>
      </c>
      <c r="J35" s="5">
        <v>266294</v>
      </c>
      <c r="K35" s="5">
        <v>93836</v>
      </c>
      <c r="L35" s="5">
        <f>J35-K35</f>
        <v>172458</v>
      </c>
      <c r="M35" s="6">
        <f>K35/J35</f>
        <v>0.35237744748285732</v>
      </c>
      <c r="N35" s="8">
        <f>L35/J35</f>
        <v>0.64762255251714274</v>
      </c>
    </row>
    <row r="36" spans="1:14">
      <c r="A36" s="1" t="s">
        <v>40</v>
      </c>
      <c r="B36" s="1">
        <v>2</v>
      </c>
      <c r="C36" s="1">
        <v>0</v>
      </c>
      <c r="D36" s="1">
        <f>B36-C36</f>
        <v>2</v>
      </c>
      <c r="E36" s="46" t="str">
        <f>B36/GCD(B36,C36)&amp;":"&amp;C36/GCD(B36,C36)</f>
        <v>1:0</v>
      </c>
      <c r="F36" s="46" t="str">
        <f>B36/GCD(B36,D36)&amp;":"&amp;D36/GCD(B36,D36)</f>
        <v>1:1</v>
      </c>
      <c r="G36" s="46" t="str">
        <f>C36/GCD(C36,D36)&amp;":"&amp;D36/GCD(C36,D36)</f>
        <v>0:1</v>
      </c>
      <c r="H36" s="4">
        <f>C36/B36</f>
        <v>0</v>
      </c>
      <c r="I36" s="4">
        <f>D36/B36</f>
        <v>1</v>
      </c>
      <c r="J36" s="5">
        <v>498243</v>
      </c>
      <c r="K36" s="5">
        <v>0</v>
      </c>
      <c r="L36" s="5">
        <f>J36-K36</f>
        <v>498243</v>
      </c>
      <c r="M36" s="6">
        <f>K36/J36</f>
        <v>0</v>
      </c>
      <c r="N36" s="8">
        <f>L36/J36</f>
        <v>1</v>
      </c>
    </row>
    <row r="37" spans="1:14">
      <c r="A37" s="1" t="s">
        <v>41</v>
      </c>
      <c r="B37" s="1">
        <v>58</v>
      </c>
      <c r="C37" s="1">
        <v>22</v>
      </c>
      <c r="D37" s="1">
        <f>B37-C37</f>
        <v>36</v>
      </c>
      <c r="E37" s="46" t="str">
        <f>B37/GCD(B37,C37)&amp;":"&amp;C37/GCD(B37,C37)</f>
        <v>29:11</v>
      </c>
      <c r="F37" s="46" t="str">
        <f>B37/GCD(B37,D37)&amp;":"&amp;D37/GCD(B37,D37)</f>
        <v>29:18</v>
      </c>
      <c r="G37" s="46" t="str">
        <f>C37/GCD(C37,D37)&amp;":"&amp;D37/GCD(C37,D37)</f>
        <v>11:18</v>
      </c>
      <c r="H37" s="4">
        <f>C37/B37</f>
        <v>0.37931034482758619</v>
      </c>
      <c r="I37" s="4">
        <f>D37/B37</f>
        <v>0.62068965517241381</v>
      </c>
      <c r="J37" s="5">
        <v>52364689</v>
      </c>
      <c r="K37" s="5">
        <v>20566754</v>
      </c>
      <c r="L37" s="5">
        <f>J37-K37</f>
        <v>31797935</v>
      </c>
      <c r="M37" s="6">
        <f>K37/J37</f>
        <v>0.3927599760976333</v>
      </c>
      <c r="N37" s="8">
        <f>L37/J37</f>
        <v>0.60724002390236675</v>
      </c>
    </row>
    <row r="38" spans="1:14">
      <c r="A38" s="1" t="s">
        <v>42</v>
      </c>
      <c r="B38" s="1">
        <v>5</v>
      </c>
      <c r="C38" s="1">
        <v>3</v>
      </c>
      <c r="D38" s="1">
        <f>B38-C38</f>
        <v>2</v>
      </c>
      <c r="E38" s="46" t="str">
        <f>B38/GCD(B38,C38)&amp;":"&amp;C38/GCD(B38,C38)</f>
        <v>5:3</v>
      </c>
      <c r="F38" s="46" t="str">
        <f>B38/GCD(B38,D38)&amp;":"&amp;D38/GCD(B38,D38)</f>
        <v>5:2</v>
      </c>
      <c r="G38" s="46" t="str">
        <f>C38/GCD(C38,D38)&amp;":"&amp;D38/GCD(C38,D38)</f>
        <v>3:2</v>
      </c>
      <c r="H38" s="4">
        <f>C38/B38</f>
        <v>0.6</v>
      </c>
      <c r="I38" s="4">
        <f>D38/B38</f>
        <v>0.4</v>
      </c>
      <c r="J38" s="5">
        <v>1348569</v>
      </c>
      <c r="K38" s="5">
        <v>774385</v>
      </c>
      <c r="L38" s="5">
        <f>J38-K38</f>
        <v>574184</v>
      </c>
      <c r="M38" s="6">
        <f>K38/J38</f>
        <v>0.57422719934982935</v>
      </c>
      <c r="N38" s="8">
        <f>L38/J38</f>
        <v>0.42577280065017065</v>
      </c>
    </row>
    <row r="39" spans="1:14">
      <c r="A39" s="1" t="s">
        <v>43</v>
      </c>
      <c r="B39" s="1">
        <v>5</v>
      </c>
      <c r="C39" s="1">
        <v>0</v>
      </c>
      <c r="D39" s="1">
        <f>B39-C39</f>
        <v>5</v>
      </c>
      <c r="E39" s="46" t="str">
        <f>B39/GCD(B39,C39)&amp;":"&amp;C39/GCD(B39,C39)</f>
        <v>1:0</v>
      </c>
      <c r="F39" s="46" t="str">
        <f>B39/GCD(B39,D39)&amp;":"&amp;D39/GCD(B39,D39)</f>
        <v>1:1</v>
      </c>
      <c r="G39" s="46" t="str">
        <f>C39/GCD(C39,D39)&amp;":"&amp;D39/GCD(C39,D39)</f>
        <v>0:1</v>
      </c>
      <c r="H39" s="4">
        <f>C39/B39</f>
        <v>0</v>
      </c>
      <c r="I39" s="4">
        <f>D39/B39</f>
        <v>1</v>
      </c>
      <c r="J39" s="5">
        <v>8415091</v>
      </c>
      <c r="K39" s="5">
        <v>0</v>
      </c>
      <c r="L39" s="5">
        <f>J39-K39</f>
        <v>8415091</v>
      </c>
      <c r="M39" s="6">
        <f>K39/J39</f>
        <v>0</v>
      </c>
      <c r="N39" s="8">
        <f>L39/J39</f>
        <v>1</v>
      </c>
    </row>
    <row r="40" spans="1:14">
      <c r="A40" s="1" t="s">
        <v>44</v>
      </c>
      <c r="B40" s="1">
        <v>2</v>
      </c>
      <c r="C40" s="1">
        <v>0</v>
      </c>
      <c r="D40" s="1">
        <f>B40-C40</f>
        <v>2</v>
      </c>
      <c r="E40" s="46" t="str">
        <f>B40/GCD(B40,C40)&amp;":"&amp;C40/GCD(B40,C40)</f>
        <v>1:0</v>
      </c>
      <c r="F40" s="46" t="str">
        <f>B40/GCD(B40,D40)&amp;":"&amp;D40/GCD(B40,D40)</f>
        <v>1:1</v>
      </c>
      <c r="G40" s="46" t="str">
        <f>C40/GCD(C40,D40)&amp;":"&amp;D40/GCD(C40,D40)</f>
        <v>0:1</v>
      </c>
      <c r="H40" s="4">
        <f>C40/B40</f>
        <v>0</v>
      </c>
      <c r="I40" s="4">
        <f>D40/B40</f>
        <v>1</v>
      </c>
      <c r="J40" s="5">
        <v>1377797</v>
      </c>
      <c r="K40" s="5">
        <v>0</v>
      </c>
      <c r="L40" s="5">
        <f>J40-K40</f>
        <v>1377797</v>
      </c>
      <c r="M40" s="6">
        <f>K40/J40</f>
        <v>0</v>
      </c>
      <c r="N40" s="8">
        <f>L40/J40</f>
        <v>1</v>
      </c>
    </row>
    <row r="41" spans="1:14">
      <c r="A41" s="1" t="s">
        <v>45</v>
      </c>
      <c r="B41" s="1">
        <v>1</v>
      </c>
      <c r="C41" s="1">
        <v>0</v>
      </c>
      <c r="D41" s="1">
        <f>B41-C41</f>
        <v>1</v>
      </c>
      <c r="E41" s="46" t="str">
        <f>B41/GCD(B41,C41)&amp;":"&amp;C41/GCD(B41,C41)</f>
        <v>1:0</v>
      </c>
      <c r="F41" s="46" t="str">
        <f>B41/GCD(B41,D41)&amp;":"&amp;D41/GCD(B41,D41)</f>
        <v>1:1</v>
      </c>
      <c r="G41" s="46" t="str">
        <f>C41/GCD(C41,D41)&amp;":"&amp;D41/GCD(C41,D41)</f>
        <v>0:1</v>
      </c>
      <c r="H41" s="4">
        <f>C41/B41</f>
        <v>0</v>
      </c>
      <c r="I41" s="4">
        <f>D41/B41</f>
        <v>1</v>
      </c>
      <c r="J41" s="5">
        <v>321146</v>
      </c>
      <c r="K41" s="5">
        <v>0</v>
      </c>
      <c r="L41" s="5">
        <f>J41-K41</f>
        <v>321146</v>
      </c>
      <c r="M41" s="6">
        <f>K41/J41</f>
        <v>0</v>
      </c>
      <c r="N41" s="8">
        <f>L41/J41</f>
        <v>1</v>
      </c>
    </row>
    <row r="42" spans="1:14">
      <c r="A42" s="1" t="s">
        <v>46</v>
      </c>
      <c r="B42" s="1">
        <v>3</v>
      </c>
      <c r="C42" s="1">
        <v>2</v>
      </c>
      <c r="D42" s="1">
        <f>B42-C42</f>
        <v>1</v>
      </c>
      <c r="E42" s="46" t="str">
        <f>B42/GCD(B42,C42)&amp;":"&amp;C42/GCD(B42,C42)</f>
        <v>3:2</v>
      </c>
      <c r="F42" s="46" t="str">
        <f>B42/GCD(B42,D42)&amp;":"&amp;D42/GCD(B42,D42)</f>
        <v>3:1</v>
      </c>
      <c r="G42" s="46" t="str">
        <f>C42/GCD(C42,D42)&amp;":"&amp;D42/GCD(C42,D42)</f>
        <v>2:1</v>
      </c>
      <c r="H42" s="4">
        <f>C42/B42</f>
        <v>0.66666666666666663</v>
      </c>
      <c r="I42" s="4">
        <f>D42/B42</f>
        <v>0.33333333333333331</v>
      </c>
      <c r="J42" s="5">
        <v>2115422</v>
      </c>
      <c r="K42" s="5">
        <v>1819356</v>
      </c>
      <c r="L42" s="5">
        <f>J42-K42</f>
        <v>296066</v>
      </c>
      <c r="M42" s="6">
        <f>K42/J42</f>
        <v>0.86004400067693354</v>
      </c>
      <c r="N42" s="8">
        <f>L42/J42</f>
        <v>0.13995599932306652</v>
      </c>
    </row>
    <row r="43" spans="1:14">
      <c r="A43" s="1" t="s">
        <v>47</v>
      </c>
      <c r="B43" s="1">
        <v>55</v>
      </c>
      <c r="C43" s="1">
        <v>24</v>
      </c>
      <c r="D43" s="1">
        <f>B43-C43</f>
        <v>31</v>
      </c>
      <c r="E43" s="46" t="str">
        <f>B43/GCD(B43,C43)&amp;":"&amp;C43/GCD(B43,C43)</f>
        <v>55:24</v>
      </c>
      <c r="F43" s="46" t="str">
        <f>B43/GCD(B43,D43)&amp;":"&amp;D43/GCD(B43,D43)</f>
        <v>55:31</v>
      </c>
      <c r="G43" s="46" t="str">
        <f>C43/GCD(C43,D43)&amp;":"&amp;D43/GCD(C43,D43)</f>
        <v>24:31</v>
      </c>
      <c r="H43" s="4">
        <f>C43/B43</f>
        <v>0.43636363636363634</v>
      </c>
      <c r="I43" s="4">
        <f>D43/B43</f>
        <v>0.5636363636363636</v>
      </c>
      <c r="J43" s="5">
        <v>52395451</v>
      </c>
      <c r="K43" s="5">
        <v>22784557</v>
      </c>
      <c r="L43" s="5">
        <f>J43-K43</f>
        <v>29610894</v>
      </c>
      <c r="M43" s="6">
        <f>K43/J43</f>
        <v>0.43485754135411486</v>
      </c>
      <c r="N43" s="8">
        <f>L43/J43</f>
        <v>0.56514245864588508</v>
      </c>
    </row>
    <row r="44" spans="1:14">
      <c r="A44" s="1" t="s">
        <v>48</v>
      </c>
      <c r="B44" s="1">
        <v>10</v>
      </c>
      <c r="C44" s="1">
        <v>3</v>
      </c>
      <c r="D44" s="1">
        <f>B44-C44</f>
        <v>7</v>
      </c>
      <c r="E44" s="46" t="str">
        <f>B44/GCD(B44,C44)&amp;":"&amp;C44/GCD(B44,C44)</f>
        <v>10:3</v>
      </c>
      <c r="F44" s="46" t="str">
        <f>B44/GCD(B44,D44)&amp;":"&amp;D44/GCD(B44,D44)</f>
        <v>10:7</v>
      </c>
      <c r="G44" s="46" t="str">
        <f>C44/GCD(C44,D44)&amp;":"&amp;D44/GCD(C44,D44)</f>
        <v>3:7</v>
      </c>
      <c r="H44" s="4">
        <f>C44/B44</f>
        <v>0.3</v>
      </c>
      <c r="I44" s="4">
        <f>D44/B44</f>
        <v>0.7</v>
      </c>
      <c r="J44" s="5">
        <v>3501519</v>
      </c>
      <c r="K44" s="5">
        <v>1458259</v>
      </c>
      <c r="L44" s="5">
        <f>J44-K44</f>
        <v>2043260</v>
      </c>
      <c r="M44" s="6">
        <f>K44/J44</f>
        <v>0.41646468289905036</v>
      </c>
      <c r="N44" s="8">
        <f>L44/J44</f>
        <v>0.58353531710094964</v>
      </c>
    </row>
    <row r="45" spans="1:14">
      <c r="A45" s="1" t="s">
        <v>49</v>
      </c>
      <c r="B45" s="1">
        <v>7</v>
      </c>
      <c r="C45" s="1">
        <v>2</v>
      </c>
      <c r="D45" s="1">
        <f>B45-C45</f>
        <v>5</v>
      </c>
      <c r="E45" s="46" t="str">
        <f>B45/GCD(B45,C45)&amp;":"&amp;C45/GCD(B45,C45)</f>
        <v>7:2</v>
      </c>
      <c r="F45" s="46" t="str">
        <f>B45/GCD(B45,D45)&amp;":"&amp;D45/GCD(B45,D45)</f>
        <v>7:5</v>
      </c>
      <c r="G45" s="46" t="str">
        <f>C45/GCD(C45,D45)&amp;":"&amp;D45/GCD(C45,D45)</f>
        <v>2:5</v>
      </c>
      <c r="H45" s="4">
        <f>C45/B45</f>
        <v>0.2857142857142857</v>
      </c>
      <c r="I45" s="4">
        <f>D45/B45</f>
        <v>0.7142857142857143</v>
      </c>
      <c r="J45" s="5">
        <v>1336450</v>
      </c>
      <c r="K45" s="5">
        <v>156119</v>
      </c>
      <c r="L45" s="5">
        <f>J45-K45</f>
        <v>1180331</v>
      </c>
      <c r="M45" s="6">
        <f>K45/J45</f>
        <v>0.11681619215084739</v>
      </c>
      <c r="N45" s="8">
        <f>L45/J45</f>
        <v>0.88318380784915262</v>
      </c>
    </row>
    <row r="46" spans="1:14">
      <c r="A46" s="1" t="s">
        <v>50</v>
      </c>
      <c r="B46" s="1">
        <v>19</v>
      </c>
      <c r="C46" s="1">
        <v>6</v>
      </c>
      <c r="D46" s="1">
        <f>B46-C46</f>
        <v>13</v>
      </c>
      <c r="E46" s="46" t="str">
        <f>B46/GCD(B46,C46)&amp;":"&amp;C46/GCD(B46,C46)</f>
        <v>19:6</v>
      </c>
      <c r="F46" s="46" t="str">
        <f>B46/GCD(B46,D46)&amp;":"&amp;D46/GCD(B46,D46)</f>
        <v>19:13</v>
      </c>
      <c r="G46" s="46" t="str">
        <f>C46/GCD(C46,D46)&amp;":"&amp;D46/GCD(C46,D46)</f>
        <v>6:13</v>
      </c>
      <c r="H46" s="4">
        <f>C46/B46</f>
        <v>0.31578947368421051</v>
      </c>
      <c r="I46" s="4">
        <f>D46/B46</f>
        <v>0.68421052631578949</v>
      </c>
      <c r="J46" s="5">
        <v>7603128</v>
      </c>
      <c r="K46" s="5">
        <v>1300427</v>
      </c>
      <c r="L46" s="5">
        <f>J46-K46</f>
        <v>6302701</v>
      </c>
      <c r="M46" s="6">
        <f>K46/J46</f>
        <v>0.17103841997662014</v>
      </c>
      <c r="N46" s="8">
        <f>L46/J46</f>
        <v>0.82896158002337983</v>
      </c>
    </row>
    <row r="47" spans="1:14">
      <c r="A47" s="1" t="s">
        <v>51</v>
      </c>
      <c r="B47" s="1">
        <v>6</v>
      </c>
      <c r="C47" s="1">
        <v>1</v>
      </c>
      <c r="D47" s="1">
        <f>B47-C47</f>
        <v>5</v>
      </c>
      <c r="E47" s="46" t="str">
        <f>B47/GCD(B47,C47)&amp;":"&amp;C47/GCD(B47,C47)</f>
        <v>6:1</v>
      </c>
      <c r="F47" s="46" t="str">
        <f>B47/GCD(B47,D47)&amp;":"&amp;D47/GCD(B47,D47)</f>
        <v>6:5</v>
      </c>
      <c r="G47" s="46" t="str">
        <f>C47/GCD(C47,D47)&amp;":"&amp;D47/GCD(C47,D47)</f>
        <v>1:5</v>
      </c>
      <c r="H47" s="4">
        <f>C47/B47</f>
        <v>0.16666666666666666</v>
      </c>
      <c r="I47" s="4">
        <f>D47/B47</f>
        <v>0.83333333333333337</v>
      </c>
      <c r="J47" s="5">
        <v>2563759</v>
      </c>
      <c r="K47" s="5">
        <v>1184087</v>
      </c>
      <c r="L47" s="5">
        <f>J47-K47</f>
        <v>1379672</v>
      </c>
      <c r="M47" s="6">
        <f>K47/J47</f>
        <v>0.46185581406052595</v>
      </c>
      <c r="N47" s="8">
        <f>L47/J47</f>
        <v>0.538144185939474</v>
      </c>
    </row>
    <row r="48" spans="1:14">
      <c r="A48" s="1" t="s">
        <v>52</v>
      </c>
      <c r="B48" s="1">
        <v>1</v>
      </c>
      <c r="C48" s="1">
        <v>0</v>
      </c>
      <c r="D48" s="1">
        <f>B48-C48</f>
        <v>1</v>
      </c>
      <c r="E48" s="46" t="str">
        <f>B48/GCD(B48,C48)&amp;":"&amp;C48/GCD(B48,C48)</f>
        <v>1:0</v>
      </c>
      <c r="F48" s="46" t="str">
        <f>B48/GCD(B48,D48)&amp;":"&amp;D48/GCD(B48,D48)</f>
        <v>1:1</v>
      </c>
      <c r="G48" s="46" t="str">
        <f>C48/GCD(C48,D48)&amp;":"&amp;D48/GCD(C48,D48)</f>
        <v>0:1</v>
      </c>
      <c r="H48" s="4">
        <f>C48/B48</f>
        <v>0</v>
      </c>
      <c r="I48" s="4">
        <f>D48/B48</f>
        <v>1</v>
      </c>
      <c r="J48" s="5">
        <v>1060881</v>
      </c>
      <c r="K48" s="5">
        <v>0</v>
      </c>
      <c r="L48" s="5">
        <f>J48-K48</f>
        <v>1060881</v>
      </c>
      <c r="M48" s="6">
        <f>K48/J48</f>
        <v>0</v>
      </c>
      <c r="N48" s="8">
        <f>L48/J48</f>
        <v>1</v>
      </c>
    </row>
    <row r="49" spans="1:14">
      <c r="A49" s="1" t="s">
        <v>53</v>
      </c>
      <c r="B49" s="1">
        <v>43</v>
      </c>
      <c r="C49" s="1">
        <v>9</v>
      </c>
      <c r="D49" s="1">
        <f>B49-C49</f>
        <v>34</v>
      </c>
      <c r="E49" s="46" t="str">
        <f>B49/GCD(B49,C49)&amp;":"&amp;C49/GCD(B49,C49)</f>
        <v>43:9</v>
      </c>
      <c r="F49" s="46" t="str">
        <f>B49/GCD(B49,D49)&amp;":"&amp;D49/GCD(B49,D49)</f>
        <v>43:34</v>
      </c>
      <c r="G49" s="46" t="str">
        <f>C49/GCD(C49,D49)&amp;":"&amp;D49/GCD(C49,D49)</f>
        <v>9:34</v>
      </c>
      <c r="H49" s="4">
        <f>C49/B49</f>
        <v>0.20930232558139536</v>
      </c>
      <c r="I49" s="4">
        <f>D49/B49</f>
        <v>0.79069767441860461</v>
      </c>
      <c r="J49" s="5">
        <v>17949342</v>
      </c>
      <c r="K49" s="5">
        <v>3436930</v>
      </c>
      <c r="L49" s="5">
        <f>J49-K49</f>
        <v>14512412</v>
      </c>
      <c r="M49" s="6">
        <f>K49/J49</f>
        <v>0.19147944253332519</v>
      </c>
      <c r="N49" s="8">
        <f>L49/J49</f>
        <v>0.80852055746667484</v>
      </c>
    </row>
    <row r="50" spans="1:14">
      <c r="A50" s="1" t="s">
        <v>54</v>
      </c>
      <c r="B50" s="1">
        <v>35</v>
      </c>
      <c r="C50" s="1">
        <v>12</v>
      </c>
      <c r="D50" s="1">
        <f>B50-C50</f>
        <v>23</v>
      </c>
      <c r="E50" s="46" t="str">
        <f>B50/GCD(B50,C50)&amp;":"&amp;C50/GCD(B50,C50)</f>
        <v>35:12</v>
      </c>
      <c r="F50" s="46" t="str">
        <f>B50/GCD(B50,D50)&amp;":"&amp;D50/GCD(B50,D50)</f>
        <v>35:23</v>
      </c>
      <c r="G50" s="46" t="str">
        <f>C50/GCD(C50,D50)&amp;":"&amp;D50/GCD(C50,D50)</f>
        <v>12:23</v>
      </c>
      <c r="H50" s="4">
        <f>C50/B50</f>
        <v>0.34285714285714286</v>
      </c>
      <c r="I50" s="4">
        <f>D50/B50</f>
        <v>0.65714285714285714</v>
      </c>
      <c r="J50" s="5">
        <v>26934491</v>
      </c>
      <c r="K50" s="5">
        <v>10336054</v>
      </c>
      <c r="L50" s="5">
        <f>J50-K50</f>
        <v>16598437</v>
      </c>
      <c r="M50" s="6">
        <f>K50/J50</f>
        <v>0.38374788667808868</v>
      </c>
      <c r="N50" s="8">
        <f>L50/J50</f>
        <v>0.61625211332191132</v>
      </c>
    </row>
    <row r="51" spans="1:14">
      <c r="A51" s="1" t="s">
        <v>55</v>
      </c>
      <c r="B51" s="1">
        <v>1</v>
      </c>
      <c r="C51" s="1">
        <v>0</v>
      </c>
      <c r="D51" s="1">
        <f>B51-C51</f>
        <v>1</v>
      </c>
      <c r="E51" s="46" t="str">
        <f>B51/GCD(B51,C51)&amp;":"&amp;C51/GCD(B51,C51)</f>
        <v>1:0</v>
      </c>
      <c r="F51" s="46" t="str">
        <f>B51/GCD(B51,D51)&amp;":"&amp;D51/GCD(B51,D51)</f>
        <v>1:1</v>
      </c>
      <c r="G51" s="46" t="str">
        <f>C51/GCD(C51,D51)&amp;":"&amp;D51/GCD(C51,D51)</f>
        <v>0:1</v>
      </c>
      <c r="H51" s="4">
        <f>C51/B51</f>
        <v>0</v>
      </c>
      <c r="I51" s="4">
        <f>D51/B51</f>
        <v>1</v>
      </c>
      <c r="J51" s="5">
        <v>1126393</v>
      </c>
      <c r="K51" s="5">
        <v>0</v>
      </c>
      <c r="L51" s="5">
        <f>J51-K51</f>
        <v>1126393</v>
      </c>
      <c r="M51" s="6">
        <f>K51/J51</f>
        <v>0</v>
      </c>
      <c r="N51" s="8">
        <f>L51/J51</f>
        <v>1</v>
      </c>
    </row>
    <row r="52" spans="1:14">
      <c r="A52" s="1" t="s">
        <v>56</v>
      </c>
      <c r="B52" s="1">
        <v>14</v>
      </c>
      <c r="C52" s="1">
        <v>8</v>
      </c>
      <c r="D52" s="1">
        <f>B52-C52</f>
        <v>6</v>
      </c>
      <c r="E52" s="46" t="str">
        <f>B52/GCD(B52,C52)&amp;":"&amp;C52/GCD(B52,C52)</f>
        <v>7:4</v>
      </c>
      <c r="F52" s="46" t="str">
        <f>B52/GCD(B52,D52)&amp;":"&amp;D52/GCD(B52,D52)</f>
        <v>7:3</v>
      </c>
      <c r="G52" s="46" t="str">
        <f>C52/GCD(C52,D52)&amp;":"&amp;D52/GCD(C52,D52)</f>
        <v>4:3</v>
      </c>
      <c r="H52" s="4">
        <f>C52/B52</f>
        <v>0.5714285714285714</v>
      </c>
      <c r="I52" s="4">
        <f>D52/B52</f>
        <v>0.42857142857142855</v>
      </c>
      <c r="J52" s="5">
        <v>6317224</v>
      </c>
      <c r="K52" s="5">
        <v>3598978</v>
      </c>
      <c r="L52" s="5">
        <f>J52-K52</f>
        <v>2718246</v>
      </c>
      <c r="M52" s="6">
        <f>K52/J52</f>
        <v>0.56970878347831266</v>
      </c>
      <c r="N52" s="8">
        <f>L52/J52</f>
        <v>0.43029121652168739</v>
      </c>
    </row>
    <row r="53" spans="1:14">
      <c r="A53" s="1" t="s">
        <v>57</v>
      </c>
      <c r="B53" s="1">
        <v>4</v>
      </c>
      <c r="C53" s="1">
        <v>0</v>
      </c>
      <c r="D53" s="1">
        <f>B53-C53</f>
        <v>4</v>
      </c>
      <c r="E53" s="46" t="str">
        <f>B53/GCD(B53,C53)&amp;":"&amp;C53/GCD(B53,C53)</f>
        <v>1:0</v>
      </c>
      <c r="F53" s="46" t="str">
        <f>B53/GCD(B53,D53)&amp;":"&amp;D53/GCD(B53,D53)</f>
        <v>1:1</v>
      </c>
      <c r="G53" s="46" t="str">
        <f>C53/GCD(C53,D53)&amp;":"&amp;D53/GCD(C53,D53)</f>
        <v>0:1</v>
      </c>
      <c r="H53" s="4">
        <f>C53/B53</f>
        <v>0</v>
      </c>
      <c r="I53" s="4">
        <f>D53/B53</f>
        <v>1</v>
      </c>
      <c r="J53" s="5">
        <v>1792553</v>
      </c>
      <c r="K53" s="5">
        <v>0</v>
      </c>
      <c r="L53" s="5">
        <f>J53-K53</f>
        <v>1792553</v>
      </c>
      <c r="M53" s="6">
        <f>K53/J53</f>
        <v>0</v>
      </c>
      <c r="N53" s="8">
        <f>L53/J53</f>
        <v>1</v>
      </c>
    </row>
    <row r="54" spans="1:14">
      <c r="A54" s="1" t="s">
        <v>58</v>
      </c>
      <c r="B54" s="1">
        <v>1</v>
      </c>
      <c r="C54" s="1">
        <v>0</v>
      </c>
      <c r="D54" s="1">
        <f>B54-C54</f>
        <v>1</v>
      </c>
      <c r="E54" s="46" t="str">
        <f>B54/GCD(B54,C54)&amp;":"&amp;C54/GCD(B54,C54)</f>
        <v>1:0</v>
      </c>
      <c r="F54" s="46" t="str">
        <f>B54/GCD(B54,D54)&amp;":"&amp;D54/GCD(B54,D54)</f>
        <v>1:1</v>
      </c>
      <c r="G54" s="46" t="str">
        <f>C54/GCD(C54,D54)&amp;":"&amp;D54/GCD(C54,D54)</f>
        <v>0:1</v>
      </c>
      <c r="H54" s="4">
        <f>C54/B54</f>
        <v>0</v>
      </c>
      <c r="I54" s="4">
        <f>D54/B54</f>
        <v>1</v>
      </c>
      <c r="J54" s="5">
        <v>272421</v>
      </c>
      <c r="K54" s="5">
        <v>0</v>
      </c>
      <c r="L54" s="5">
        <f>J54-K54</f>
        <v>272421</v>
      </c>
      <c r="M54" s="6">
        <f>K54/J54</f>
        <v>0</v>
      </c>
      <c r="N54" s="8">
        <f>L54/J54</f>
        <v>1</v>
      </c>
    </row>
    <row r="55" spans="1:14">
      <c r="A55" s="1" t="s">
        <v>59</v>
      </c>
      <c r="B55" s="1">
        <v>21</v>
      </c>
      <c r="C55" s="1">
        <v>8</v>
      </c>
      <c r="D55" s="1">
        <f>B55-C55</f>
        <v>13</v>
      </c>
      <c r="E55" s="46" t="str">
        <f>B55/GCD(B55,C55)&amp;":"&amp;C55/GCD(B55,C55)</f>
        <v>21:8</v>
      </c>
      <c r="F55" s="46" t="str">
        <f>B55/GCD(B55,D55)&amp;":"&amp;D55/GCD(B55,D55)</f>
        <v>21:13</v>
      </c>
      <c r="G55" s="46" t="str">
        <f>C55/GCD(C55,D55)&amp;":"&amp;D55/GCD(C55,D55)</f>
        <v>8:13</v>
      </c>
      <c r="H55" s="4">
        <f>C55/B55</f>
        <v>0.38095238095238093</v>
      </c>
      <c r="I55" s="4">
        <f>D55/B55</f>
        <v>0.61904761904761907</v>
      </c>
      <c r="J55" s="5">
        <v>4039046</v>
      </c>
      <c r="K55" s="5">
        <v>1592605</v>
      </c>
      <c r="L55" s="5">
        <f>J55-K55</f>
        <v>2446441</v>
      </c>
      <c r="M55" s="6">
        <f>K55/J55</f>
        <v>0.3943022684069456</v>
      </c>
      <c r="N55" s="8">
        <f>L55/J55</f>
        <v>0.6056977315930544</v>
      </c>
    </row>
    <row r="56" spans="1:14">
      <c r="A56" s="1" t="s">
        <v>60</v>
      </c>
      <c r="B56" s="1">
        <v>1</v>
      </c>
      <c r="C56" s="1">
        <v>0</v>
      </c>
      <c r="D56" s="1">
        <f>B56-C56</f>
        <v>1</v>
      </c>
      <c r="E56" s="46" t="str">
        <f>B56/GCD(B56,C56)&amp;":"&amp;C56/GCD(B56,C56)</f>
        <v>1:0</v>
      </c>
      <c r="F56" s="46" t="str">
        <f>B56/GCD(B56,D56)&amp;":"&amp;D56/GCD(B56,D56)</f>
        <v>1:1</v>
      </c>
      <c r="G56" s="46" t="str">
        <f>C56/GCD(C56,D56)&amp;":"&amp;D56/GCD(C56,D56)</f>
        <v>0:1</v>
      </c>
      <c r="H56" s="4">
        <f>C56/B56</f>
        <v>0</v>
      </c>
      <c r="I56" s="4">
        <f>D56/B56</f>
        <v>1</v>
      </c>
      <c r="J56" s="5">
        <v>75586</v>
      </c>
      <c r="K56" s="5">
        <v>0</v>
      </c>
      <c r="L56" s="5">
        <f>J56-K56</f>
        <v>75586</v>
      </c>
      <c r="M56" s="6">
        <f>K56/J56</f>
        <v>0</v>
      </c>
      <c r="N56" s="8">
        <f>L56/J56</f>
        <v>1</v>
      </c>
    </row>
    <row r="57" spans="1:14">
      <c r="A57" s="1" t="s">
        <v>61</v>
      </c>
      <c r="B57" s="1">
        <v>27</v>
      </c>
      <c r="C57" s="1">
        <v>6</v>
      </c>
      <c r="D57" s="1">
        <f>B57-C57</f>
        <v>21</v>
      </c>
      <c r="E57" s="46" t="str">
        <f>B57/GCD(B57,C57)&amp;":"&amp;C57/GCD(B57,C57)</f>
        <v>9:2</v>
      </c>
      <c r="F57" s="46" t="str">
        <f>B57/GCD(B57,D57)&amp;":"&amp;D57/GCD(B57,D57)</f>
        <v>9:7</v>
      </c>
      <c r="G57" s="46" t="str">
        <f>C57/GCD(C57,D57)&amp;":"&amp;D57/GCD(C57,D57)</f>
        <v>2:7</v>
      </c>
      <c r="H57" s="4">
        <f>C57/B57</f>
        <v>0.22222222222222221</v>
      </c>
      <c r="I57" s="4">
        <f>D57/B57</f>
        <v>0.77777777777777779</v>
      </c>
      <c r="J57" s="5">
        <v>22023324</v>
      </c>
      <c r="K57" s="5">
        <v>4716297</v>
      </c>
      <c r="L57" s="5">
        <f>J57-K57</f>
        <v>17307027</v>
      </c>
      <c r="M57" s="6">
        <f>K57/J57</f>
        <v>0.21415009832303245</v>
      </c>
      <c r="N57" s="8">
        <f>L57/J57</f>
        <v>0.78584990167696755</v>
      </c>
    </row>
    <row r="58" spans="1:14">
      <c r="A58" s="1" t="s">
        <v>62</v>
      </c>
      <c r="B58" s="1">
        <v>2</v>
      </c>
      <c r="C58" s="1">
        <v>0</v>
      </c>
      <c r="D58" s="1">
        <f>B58-C58</f>
        <v>2</v>
      </c>
      <c r="E58" s="46" t="str">
        <f>B58/GCD(B58,C58)&amp;":"&amp;C58/GCD(B58,C58)</f>
        <v>1:0</v>
      </c>
      <c r="F58" s="46" t="str">
        <f>B58/GCD(B58,D58)&amp;":"&amp;D58/GCD(B58,D58)</f>
        <v>1:1</v>
      </c>
      <c r="G58" s="46" t="str">
        <f>C58/GCD(C58,D58)&amp;":"&amp;D58/GCD(C58,D58)</f>
        <v>0:1</v>
      </c>
      <c r="H58" s="4">
        <f>C58/B58</f>
        <v>0</v>
      </c>
      <c r="I58" s="4">
        <f>D58/B58</f>
        <v>1</v>
      </c>
      <c r="J58" s="5">
        <v>1910764</v>
      </c>
      <c r="K58" s="5">
        <v>0</v>
      </c>
      <c r="L58" s="5">
        <f>J58-K58</f>
        <v>1910764</v>
      </c>
      <c r="M58" s="6">
        <f>K58/J58</f>
        <v>0</v>
      </c>
      <c r="N58" s="8">
        <f>L58/J58</f>
        <v>1</v>
      </c>
    </row>
    <row r="59" spans="1:14">
      <c r="A59" s="1" t="s">
        <v>63</v>
      </c>
      <c r="B59" s="1">
        <v>125</v>
      </c>
      <c r="C59" s="1">
        <v>38</v>
      </c>
      <c r="D59" s="1">
        <f>B59-C59</f>
        <v>87</v>
      </c>
      <c r="E59" s="46" t="str">
        <f>B59/GCD(B59,C59)&amp;":"&amp;C59/GCD(B59,C59)</f>
        <v>125:38</v>
      </c>
      <c r="F59" s="46" t="str">
        <f>B59/GCD(B59,D59)&amp;":"&amp;D59/GCD(B59,D59)</f>
        <v>125:87</v>
      </c>
      <c r="G59" s="46" t="str">
        <f>C59/GCD(C59,D59)&amp;":"&amp;D59/GCD(C59,D59)</f>
        <v>38:87</v>
      </c>
      <c r="H59" s="4">
        <f>C59/B59</f>
        <v>0.30399999999999999</v>
      </c>
      <c r="I59" s="4">
        <f>D59/B59</f>
        <v>0.69599999999999995</v>
      </c>
      <c r="J59" s="5">
        <v>82969932</v>
      </c>
      <c r="K59" s="5">
        <v>27168293</v>
      </c>
      <c r="L59" s="5">
        <f>J59-K59</f>
        <v>55801639</v>
      </c>
      <c r="M59" s="6">
        <f>K59/J59</f>
        <v>0.32744745409698539</v>
      </c>
      <c r="N59" s="8">
        <f>L59/J59</f>
        <v>0.67255254590301461</v>
      </c>
    </row>
    <row r="60" spans="1:14">
      <c r="A60" s="1" t="s">
        <v>64</v>
      </c>
      <c r="B60" s="1">
        <v>177</v>
      </c>
      <c r="C60" s="1">
        <v>76</v>
      </c>
      <c r="D60" s="1">
        <f>B60-C60</f>
        <v>101</v>
      </c>
      <c r="E60" s="46" t="str">
        <f>B60/GCD(B60,C60)&amp;":"&amp;C60/GCD(B60,C60)</f>
        <v>177:76</v>
      </c>
      <c r="F60" s="46" t="str">
        <f>B60/GCD(B60,D60)&amp;":"&amp;D60/GCD(B60,D60)</f>
        <v>177:101</v>
      </c>
      <c r="G60" s="46" t="str">
        <f>C60/GCD(C60,D60)&amp;":"&amp;D60/GCD(C60,D60)</f>
        <v>76:101</v>
      </c>
      <c r="H60" s="4">
        <f>C60/B60</f>
        <v>0.42937853107344631</v>
      </c>
      <c r="I60" s="4">
        <f>D60/B60</f>
        <v>0.57062146892655363</v>
      </c>
      <c r="J60" s="5">
        <v>151898494</v>
      </c>
      <c r="K60" s="5">
        <v>81894518</v>
      </c>
      <c r="L60" s="5">
        <f>J60-K60</f>
        <v>70003976</v>
      </c>
      <c r="M60" s="6">
        <f>K60/J60</f>
        <v>0.539139762636488</v>
      </c>
      <c r="N60" s="8">
        <f>L60/J60</f>
        <v>0.460860237363512</v>
      </c>
    </row>
    <row r="61" spans="1:14">
      <c r="A61" s="1" t="s">
        <v>65</v>
      </c>
      <c r="B61" s="1">
        <v>16</v>
      </c>
      <c r="C61" s="1">
        <v>7</v>
      </c>
      <c r="D61" s="1">
        <f>B61-C61</f>
        <v>9</v>
      </c>
      <c r="E61" s="46" t="str">
        <f>B61/GCD(B61,C61)&amp;":"&amp;C61/GCD(B61,C61)</f>
        <v>16:7</v>
      </c>
      <c r="F61" s="46" t="str">
        <f>B61/GCD(B61,D61)&amp;":"&amp;D61/GCD(B61,D61)</f>
        <v>16:9</v>
      </c>
      <c r="G61" s="46" t="str">
        <f>C61/GCD(C61,D61)&amp;":"&amp;D61/GCD(C61,D61)</f>
        <v>7:9</v>
      </c>
      <c r="H61" s="4">
        <f>C61/B61</f>
        <v>0.4375</v>
      </c>
      <c r="I61" s="4">
        <f>D61/B61</f>
        <v>0.5625</v>
      </c>
      <c r="J61" s="5">
        <v>9397157</v>
      </c>
      <c r="K61" s="5">
        <v>3405566</v>
      </c>
      <c r="L61" s="5">
        <f>J61-K61</f>
        <v>5991591</v>
      </c>
      <c r="M61" s="6">
        <f>K61/J61</f>
        <v>0.36240386321096901</v>
      </c>
      <c r="N61" s="8">
        <f>L61/J61</f>
        <v>0.63759613678903093</v>
      </c>
    </row>
    <row r="62" spans="1:14">
      <c r="A62" s="1" t="s">
        <v>66</v>
      </c>
      <c r="B62" s="1">
        <v>2</v>
      </c>
      <c r="C62" s="1">
        <v>0</v>
      </c>
      <c r="D62" s="1">
        <f>B62-C62</f>
        <v>2</v>
      </c>
      <c r="E62" s="46" t="str">
        <f>B62/GCD(B62,C62)&amp;":"&amp;C62/GCD(B62,C62)</f>
        <v>1:0</v>
      </c>
      <c r="F62" s="46" t="str">
        <f>B62/GCD(B62,D62)&amp;":"&amp;D62/GCD(B62,D62)</f>
        <v>1:1</v>
      </c>
      <c r="G62" s="46" t="str">
        <f>C62/GCD(C62,D62)&amp;":"&amp;D62/GCD(C62,D62)</f>
        <v>0:1</v>
      </c>
      <c r="H62" s="4">
        <f>C62/B62</f>
        <v>0</v>
      </c>
      <c r="I62" s="4">
        <f>D62/B62</f>
        <v>1</v>
      </c>
      <c r="J62" s="5">
        <v>430496</v>
      </c>
      <c r="K62" s="5">
        <v>0</v>
      </c>
      <c r="L62" s="5">
        <f>J62-K62</f>
        <v>430496</v>
      </c>
      <c r="M62" s="6">
        <f>K62/J62</f>
        <v>0</v>
      </c>
      <c r="N62" s="8">
        <f>L62/J62</f>
        <v>1</v>
      </c>
    </row>
    <row r="63" spans="1:14">
      <c r="A63" s="1" t="s">
        <v>67</v>
      </c>
      <c r="B63" s="1">
        <v>94</v>
      </c>
      <c r="C63" s="1">
        <v>29</v>
      </c>
      <c r="D63" s="1">
        <f>B63-C63</f>
        <v>65</v>
      </c>
      <c r="E63" s="46" t="str">
        <f>B63/GCD(B63,C63)&amp;":"&amp;C63/GCD(B63,C63)</f>
        <v>94:29</v>
      </c>
      <c r="F63" s="46" t="str">
        <f>B63/GCD(B63,D63)&amp;":"&amp;D63/GCD(B63,D63)</f>
        <v>94:65</v>
      </c>
      <c r="G63" s="46" t="str">
        <f>C63/GCD(C63,D63)&amp;":"&amp;D63/GCD(C63,D63)</f>
        <v>29:65</v>
      </c>
      <c r="H63" s="4">
        <f>C63/B63</f>
        <v>0.30851063829787234</v>
      </c>
      <c r="I63" s="4">
        <f>D63/B63</f>
        <v>0.69148936170212771</v>
      </c>
      <c r="J63" s="5">
        <v>60789852</v>
      </c>
      <c r="K63" s="5">
        <v>25513404</v>
      </c>
      <c r="L63" s="5">
        <f>J63-K63</f>
        <v>35276448</v>
      </c>
      <c r="M63" s="6">
        <f>K63/J63</f>
        <v>0.41969840624056792</v>
      </c>
      <c r="N63" s="8">
        <f>L63/J63</f>
        <v>0.58030159375943213</v>
      </c>
    </row>
    <row r="64" spans="1:14">
      <c r="A64" s="1" t="s">
        <v>68</v>
      </c>
      <c r="B64" s="1">
        <v>2</v>
      </c>
      <c r="C64" s="1">
        <v>0</v>
      </c>
      <c r="D64" s="1">
        <f>B64-C64</f>
        <v>2</v>
      </c>
      <c r="E64" s="46" t="str">
        <f>B64/GCD(B64,C64)&amp;":"&amp;C64/GCD(B64,C64)</f>
        <v>1:0</v>
      </c>
      <c r="F64" s="46" t="str">
        <f>B64/GCD(B64,D64)&amp;":"&amp;D64/GCD(B64,D64)</f>
        <v>1:1</v>
      </c>
      <c r="G64" s="46" t="str">
        <f>C64/GCD(C64,D64)&amp;":"&amp;D64/GCD(C64,D64)</f>
        <v>0:1</v>
      </c>
      <c r="H64" s="4">
        <f>C64/B64</f>
        <v>0</v>
      </c>
      <c r="I64" s="4">
        <f>D64/B64</f>
        <v>1</v>
      </c>
      <c r="J64" s="5">
        <v>311628</v>
      </c>
      <c r="K64" s="5">
        <v>0</v>
      </c>
      <c r="L64" s="5">
        <f>J64-K64</f>
        <v>311628</v>
      </c>
      <c r="M64" s="6">
        <f>K64/J64</f>
        <v>0</v>
      </c>
      <c r="N64" s="8">
        <f>L64/J64</f>
        <v>1</v>
      </c>
    </row>
    <row r="65" spans="1:14">
      <c r="A65" s="1" t="s">
        <v>69</v>
      </c>
      <c r="B65" s="1">
        <v>67</v>
      </c>
      <c r="C65" s="1">
        <v>21</v>
      </c>
      <c r="D65" s="1">
        <f>B65-C65</f>
        <v>46</v>
      </c>
      <c r="E65" s="46" t="str">
        <f>B65/GCD(B65,C65)&amp;":"&amp;C65/GCD(B65,C65)</f>
        <v>67:21</v>
      </c>
      <c r="F65" s="46" t="str">
        <f>B65/GCD(B65,D65)&amp;":"&amp;D65/GCD(B65,D65)</f>
        <v>67:46</v>
      </c>
      <c r="G65" s="46" t="str">
        <f>C65/GCD(C65,D65)&amp;":"&amp;D65/GCD(C65,D65)</f>
        <v>21:46</v>
      </c>
      <c r="H65" s="4">
        <f>C65/B65</f>
        <v>0.31343283582089554</v>
      </c>
      <c r="I65" s="4">
        <f>D65/B65</f>
        <v>0.68656716417910446</v>
      </c>
      <c r="J65" s="5">
        <v>44939520</v>
      </c>
      <c r="K65" s="5">
        <v>13229351</v>
      </c>
      <c r="L65" s="5">
        <f>J65-K65</f>
        <v>31710169</v>
      </c>
      <c r="M65" s="6">
        <f>K65/J65</f>
        <v>0.2943812261457176</v>
      </c>
      <c r="N65" s="8">
        <f>L65/J65</f>
        <v>0.7056187738542824</v>
      </c>
    </row>
    <row r="66" spans="1:14">
      <c r="A66" s="1" t="s">
        <v>70</v>
      </c>
      <c r="B66" s="1">
        <v>2</v>
      </c>
      <c r="C66" s="1">
        <v>0</v>
      </c>
      <c r="D66" s="1">
        <f>B66-C66</f>
        <v>2</v>
      </c>
      <c r="E66" s="46" t="str">
        <f>B66/GCD(B66,C66)&amp;":"&amp;C66/GCD(B66,C66)</f>
        <v>1:0</v>
      </c>
      <c r="F66" s="46" t="str">
        <f>B66/GCD(B66,D66)&amp;":"&amp;D66/GCD(B66,D66)</f>
        <v>1:1</v>
      </c>
      <c r="G66" s="46" t="str">
        <f>C66/GCD(C66,D66)&amp;":"&amp;D66/GCD(C66,D66)</f>
        <v>0:1</v>
      </c>
      <c r="H66" s="4">
        <f>C66/B66</f>
        <v>0</v>
      </c>
      <c r="I66" s="4">
        <f>D66/B66</f>
        <v>1</v>
      </c>
      <c r="J66" s="5">
        <v>1220192</v>
      </c>
      <c r="K66" s="5">
        <v>0</v>
      </c>
      <c r="L66" s="5">
        <f>J66-K66</f>
        <v>1220192</v>
      </c>
      <c r="M66" s="6">
        <f>K66/J66</f>
        <v>0</v>
      </c>
      <c r="N66" s="8">
        <f>L66/J66</f>
        <v>1</v>
      </c>
    </row>
    <row r="67" spans="1:14">
      <c r="A67" s="1" t="s">
        <v>71</v>
      </c>
      <c r="B67" s="1">
        <v>9</v>
      </c>
      <c r="C67" s="1">
        <v>0</v>
      </c>
      <c r="D67" s="1">
        <f>B67-C67</f>
        <v>9</v>
      </c>
      <c r="E67" s="46" t="str">
        <f>B67/GCD(B67,C67)&amp;":"&amp;C67/GCD(B67,C67)</f>
        <v>1:0</v>
      </c>
      <c r="F67" s="46" t="str">
        <f>B67/GCD(B67,D67)&amp;":"&amp;D67/GCD(B67,D67)</f>
        <v>1:1</v>
      </c>
      <c r="G67" s="46" t="str">
        <f>C67/GCD(C67,D67)&amp;":"&amp;D67/GCD(C67,D67)</f>
        <v>0:1</v>
      </c>
      <c r="H67" s="4">
        <f>C67/B67</f>
        <v>0</v>
      </c>
      <c r="I67" s="4">
        <f>D67/B67</f>
        <v>1</v>
      </c>
      <c r="J67" s="5">
        <v>1916361</v>
      </c>
      <c r="K67" s="5">
        <v>0</v>
      </c>
      <c r="L67" s="5">
        <f>J67-K67</f>
        <v>1916361</v>
      </c>
      <c r="M67" s="6">
        <f>K67/J67</f>
        <v>0</v>
      </c>
      <c r="N67" s="8">
        <f>L67/J67</f>
        <v>1</v>
      </c>
    </row>
    <row r="68" spans="1:14">
      <c r="A68" s="1" t="s">
        <v>72</v>
      </c>
      <c r="B68" s="1">
        <v>7</v>
      </c>
      <c r="C68" s="1">
        <v>2</v>
      </c>
      <c r="D68" s="1">
        <f>B68-C68</f>
        <v>5</v>
      </c>
      <c r="E68" s="46" t="str">
        <f>B68/GCD(B68,C68)&amp;":"&amp;C68/GCD(B68,C68)</f>
        <v>7:2</v>
      </c>
      <c r="F68" s="46" t="str">
        <f>B68/GCD(B68,D68)&amp;":"&amp;D68/GCD(B68,D68)</f>
        <v>7:5</v>
      </c>
      <c r="G68" s="46" t="str">
        <f>C68/GCD(C68,D68)&amp;":"&amp;D68/GCD(C68,D68)</f>
        <v>2:5</v>
      </c>
      <c r="H68" s="4">
        <f>C68/B68</f>
        <v>0.2857142857142857</v>
      </c>
      <c r="I68" s="4">
        <f>D68/B68</f>
        <v>0.7142857142857143</v>
      </c>
      <c r="J68" s="5">
        <v>1641575</v>
      </c>
      <c r="K68" s="5">
        <v>438923</v>
      </c>
      <c r="L68" s="5">
        <f>J68-K68</f>
        <v>1202652</v>
      </c>
      <c r="M68" s="6">
        <f>K68/J68</f>
        <v>0.26737919376208824</v>
      </c>
      <c r="N68" s="8">
        <f>L68/J68</f>
        <v>0.73262080623791181</v>
      </c>
    </row>
    <row r="69" spans="1:14">
      <c r="A69" s="1" t="s">
        <v>73</v>
      </c>
      <c r="B69" s="1">
        <v>98</v>
      </c>
      <c r="C69" s="1">
        <v>42</v>
      </c>
      <c r="D69" s="1">
        <f>B69-C69</f>
        <v>56</v>
      </c>
      <c r="E69" s="46" t="str">
        <f>B69/GCD(B69,C69)&amp;":"&amp;C69/GCD(B69,C69)</f>
        <v>7:3</v>
      </c>
      <c r="F69" s="46" t="str">
        <f>B69/GCD(B69,D69)&amp;":"&amp;D69/GCD(B69,D69)</f>
        <v>7:4</v>
      </c>
      <c r="G69" s="46" t="str">
        <f>C69/GCD(C69,D69)&amp;":"&amp;D69/GCD(C69,D69)</f>
        <v>3:4</v>
      </c>
      <c r="H69" s="4">
        <f>C69/B69</f>
        <v>0.42857142857142855</v>
      </c>
      <c r="I69" s="4">
        <f>D69/B69</f>
        <v>0.5714285714285714</v>
      </c>
      <c r="J69" s="5">
        <v>80861747</v>
      </c>
      <c r="K69" s="5">
        <v>34955056</v>
      </c>
      <c r="L69" s="5">
        <f>J69-K69</f>
        <v>45906691</v>
      </c>
      <c r="M69" s="6">
        <f>K69/J69</f>
        <v>0.43228173143476606</v>
      </c>
      <c r="N69" s="8">
        <f>L69/J69</f>
        <v>0.567718268565234</v>
      </c>
    </row>
    <row r="70" spans="1:14">
      <c r="A70" s="1" t="s">
        <v>74</v>
      </c>
      <c r="B70" s="1">
        <v>116</v>
      </c>
      <c r="C70" s="1">
        <v>49</v>
      </c>
      <c r="D70" s="1">
        <f>B70-C70</f>
        <v>67</v>
      </c>
      <c r="E70" s="46" t="str">
        <f>B70/GCD(B70,C70)&amp;":"&amp;C70/GCD(B70,C70)</f>
        <v>116:49</v>
      </c>
      <c r="F70" s="46" t="str">
        <f>B70/GCD(B70,D70)&amp;":"&amp;D70/GCD(B70,D70)</f>
        <v>116:67</v>
      </c>
      <c r="G70" s="46" t="str">
        <f>C70/GCD(C70,D70)&amp;":"&amp;D70/GCD(C70,D70)</f>
        <v>49:67</v>
      </c>
      <c r="H70" s="4">
        <f>C70/B70</f>
        <v>0.42241379310344829</v>
      </c>
      <c r="I70" s="4">
        <f>D70/B70</f>
        <v>0.57758620689655171</v>
      </c>
      <c r="J70" s="5">
        <v>125168353</v>
      </c>
      <c r="K70" s="5">
        <v>67039995</v>
      </c>
      <c r="L70" s="5">
        <f>J70-K70</f>
        <v>58128358</v>
      </c>
      <c r="M70" s="6">
        <f>K70/J70</f>
        <v>0.53559860294718431</v>
      </c>
      <c r="N70" s="8">
        <f>L70/J70</f>
        <v>0.46440139705281575</v>
      </c>
    </row>
    <row r="71" spans="1:14">
      <c r="A71" s="1" t="s">
        <v>75</v>
      </c>
      <c r="B71" s="1">
        <v>7</v>
      </c>
      <c r="C71" s="1">
        <v>2</v>
      </c>
      <c r="D71" s="1">
        <f>B71-C71</f>
        <v>5</v>
      </c>
      <c r="E71" s="46" t="str">
        <f>B71/GCD(B71,C71)&amp;":"&amp;C71/GCD(B71,C71)</f>
        <v>7:2</v>
      </c>
      <c r="F71" s="46" t="str">
        <f>B71/GCD(B71,D71)&amp;":"&amp;D71/GCD(B71,D71)</f>
        <v>7:5</v>
      </c>
      <c r="G71" s="46" t="str">
        <f>C71/GCD(C71,D71)&amp;":"&amp;D71/GCD(C71,D71)</f>
        <v>2:5</v>
      </c>
      <c r="H71" s="4">
        <f>C71/B71</f>
        <v>0.2857142857142857</v>
      </c>
      <c r="I71" s="4">
        <f>D71/B71</f>
        <v>0.7142857142857143</v>
      </c>
      <c r="J71" s="5">
        <v>3232697</v>
      </c>
      <c r="K71" s="5">
        <v>164132</v>
      </c>
      <c r="L71" s="5">
        <f>J71-K71</f>
        <v>3068565</v>
      </c>
      <c r="M71" s="6">
        <f>K71/J71</f>
        <v>5.0772466457573967E-2</v>
      </c>
      <c r="N71" s="8">
        <f>L71/J71</f>
        <v>0.94922753354242606</v>
      </c>
    </row>
    <row r="72" spans="1:14">
      <c r="A72" s="1" t="s">
        <v>76</v>
      </c>
      <c r="B72" s="1">
        <v>2</v>
      </c>
      <c r="C72" s="1">
        <v>0</v>
      </c>
      <c r="D72" s="1">
        <f>B72-C72</f>
        <v>2</v>
      </c>
      <c r="E72" s="46" t="str">
        <f>B72/GCD(B72,C72)&amp;":"&amp;C72/GCD(B72,C72)</f>
        <v>1:0</v>
      </c>
      <c r="F72" s="46" t="str">
        <f>B72/GCD(B72,D72)&amp;":"&amp;D72/GCD(B72,D72)</f>
        <v>1:1</v>
      </c>
      <c r="G72" s="46" t="str">
        <f>C72/GCD(C72,D72)&amp;":"&amp;D72/GCD(C72,D72)</f>
        <v>0:1</v>
      </c>
      <c r="H72" s="4">
        <f>C72/B72</f>
        <v>0</v>
      </c>
      <c r="I72" s="4">
        <f>D72/B72</f>
        <v>1</v>
      </c>
      <c r="J72" s="5">
        <v>189508</v>
      </c>
      <c r="K72" s="5">
        <v>0</v>
      </c>
      <c r="L72" s="5">
        <f>J72-K72</f>
        <v>189508</v>
      </c>
      <c r="M72" s="6">
        <f>K72/J72</f>
        <v>0</v>
      </c>
      <c r="N72" s="8">
        <f>L72/J72</f>
        <v>1</v>
      </c>
    </row>
    <row r="73" spans="1:14">
      <c r="A73" s="1" t="s">
        <v>77</v>
      </c>
      <c r="B73" s="1">
        <v>14</v>
      </c>
      <c r="C73" s="1">
        <v>6</v>
      </c>
      <c r="D73" s="1">
        <f>B73-C73</f>
        <v>8</v>
      </c>
      <c r="E73" s="46" t="str">
        <f>B73/GCD(B73,C73)&amp;":"&amp;C73/GCD(B73,C73)</f>
        <v>7:3</v>
      </c>
      <c r="F73" s="46" t="str">
        <f>B73/GCD(B73,D73)&amp;":"&amp;D73/GCD(B73,D73)</f>
        <v>7:4</v>
      </c>
      <c r="G73" s="46" t="str">
        <f>C73/GCD(C73,D73)&amp;":"&amp;D73/GCD(C73,D73)</f>
        <v>3:4</v>
      </c>
      <c r="H73" s="4">
        <f>C73/B73</f>
        <v>0.42857142857142855</v>
      </c>
      <c r="I73" s="4">
        <f>D73/B73</f>
        <v>0.5714285714285714</v>
      </c>
      <c r="J73" s="5">
        <v>18016949</v>
      </c>
      <c r="K73" s="5">
        <v>8121898</v>
      </c>
      <c r="L73" s="5">
        <f>J73-K73</f>
        <v>9895051</v>
      </c>
      <c r="M73" s="6">
        <f>K73/J73</f>
        <v>0.45079208471978249</v>
      </c>
      <c r="N73" s="8">
        <f>L73/J73</f>
        <v>0.54920791528021751</v>
      </c>
    </row>
    <row r="74" spans="1:14">
      <c r="A74" s="1" t="s">
        <v>78</v>
      </c>
      <c r="B74" s="1">
        <v>17</v>
      </c>
      <c r="C74" s="1">
        <v>5</v>
      </c>
      <c r="D74" s="1">
        <f>B74-C74</f>
        <v>12</v>
      </c>
      <c r="E74" s="46" t="str">
        <f>B74/GCD(B74,C74)&amp;":"&amp;C74/GCD(B74,C74)</f>
        <v>17:5</v>
      </c>
      <c r="F74" s="46" t="str">
        <f>B74/GCD(B74,D74)&amp;":"&amp;D74/GCD(B74,D74)</f>
        <v>17:12</v>
      </c>
      <c r="G74" s="46" t="str">
        <f>C74/GCD(C74,D74)&amp;":"&amp;D74/GCD(C74,D74)</f>
        <v>5:12</v>
      </c>
      <c r="H74" s="4">
        <f>C74/B74</f>
        <v>0.29411764705882354</v>
      </c>
      <c r="I74" s="4">
        <f>D74/B74</f>
        <v>0.70588235294117652</v>
      </c>
      <c r="J74" s="5">
        <v>5324459</v>
      </c>
      <c r="K74" s="5">
        <v>892486</v>
      </c>
      <c r="L74" s="5">
        <f>J74-K74</f>
        <v>4431973</v>
      </c>
      <c r="M74" s="6">
        <f>K74/J74</f>
        <v>0.16762003426075775</v>
      </c>
      <c r="N74" s="8">
        <f>L74/J74</f>
        <v>0.83237996573924222</v>
      </c>
    </row>
    <row r="75" spans="1:14">
      <c r="A75" s="1" t="s">
        <v>79</v>
      </c>
      <c r="B75" s="1">
        <v>2</v>
      </c>
      <c r="C75" s="1">
        <v>0</v>
      </c>
      <c r="D75" s="1">
        <f>B75-C75</f>
        <v>2</v>
      </c>
      <c r="E75" s="46" t="str">
        <f>B75/GCD(B75,C75)&amp;":"&amp;C75/GCD(B75,C75)</f>
        <v>1:0</v>
      </c>
      <c r="F75" s="46" t="str">
        <f>B75/GCD(B75,D75)&amp;":"&amp;D75/GCD(B75,D75)</f>
        <v>1:1</v>
      </c>
      <c r="G75" s="46" t="str">
        <f>C75/GCD(C75,D75)&amp;":"&amp;D75/GCD(C75,D75)</f>
        <v>0:1</v>
      </c>
      <c r="H75" s="4">
        <f>C75/B75</f>
        <v>0</v>
      </c>
      <c r="I75" s="4">
        <f>D75/B75</f>
        <v>1</v>
      </c>
      <c r="J75" s="5">
        <v>196302</v>
      </c>
      <c r="K75" s="5">
        <v>0</v>
      </c>
      <c r="L75" s="5">
        <f>J75-K75</f>
        <v>196302</v>
      </c>
      <c r="M75" s="6">
        <f>K75/J75</f>
        <v>0</v>
      </c>
      <c r="N75" s="8">
        <f>L75/J75</f>
        <v>1</v>
      </c>
    </row>
    <row r="76" spans="1:14">
      <c r="A76" s="1" t="s">
        <v>80</v>
      </c>
      <c r="B76" s="1">
        <v>75</v>
      </c>
      <c r="C76" s="1">
        <v>28</v>
      </c>
      <c r="D76" s="1">
        <f>B76-C76</f>
        <v>47</v>
      </c>
      <c r="E76" s="46" t="str">
        <f>B76/GCD(B76,C76)&amp;":"&amp;C76/GCD(B76,C76)</f>
        <v>75:28</v>
      </c>
      <c r="F76" s="46" t="str">
        <f>B76/GCD(B76,D76)&amp;":"&amp;D76/GCD(B76,D76)</f>
        <v>75:47</v>
      </c>
      <c r="G76" s="46" t="str">
        <f>C76/GCD(C76,D76)&amp;":"&amp;D76/GCD(C76,D76)</f>
        <v>28:47</v>
      </c>
      <c r="H76" s="4">
        <f>C76/B76</f>
        <v>0.37333333333333335</v>
      </c>
      <c r="I76" s="4">
        <f>D76/B76</f>
        <v>0.62666666666666671</v>
      </c>
      <c r="J76" s="5">
        <v>57419900</v>
      </c>
      <c r="K76" s="5">
        <v>30524784</v>
      </c>
      <c r="L76" s="5">
        <f>J76-K76</f>
        <v>26895116</v>
      </c>
      <c r="M76" s="6">
        <f>K76/J76</f>
        <v>0.53160635946771062</v>
      </c>
      <c r="N76" s="8">
        <f>L76/J76</f>
        <v>0.46839364053228932</v>
      </c>
    </row>
    <row r="77" spans="1:14">
      <c r="A77" s="1" t="s">
        <v>81</v>
      </c>
      <c r="B77" s="1">
        <v>6</v>
      </c>
      <c r="C77" s="1">
        <v>0</v>
      </c>
      <c r="D77" s="1">
        <f>B77-C77</f>
        <v>6</v>
      </c>
      <c r="E77" s="46" t="str">
        <f>B77/GCD(B77,C77)&amp;":"&amp;C77/GCD(B77,C77)</f>
        <v>1:0</v>
      </c>
      <c r="F77" s="46" t="str">
        <f>B77/GCD(B77,D77)&amp;":"&amp;D77/GCD(B77,D77)</f>
        <v>1:1</v>
      </c>
      <c r="G77" s="46" t="str">
        <f>C77/GCD(C77,D77)&amp;":"&amp;D77/GCD(C77,D77)</f>
        <v>0:1</v>
      </c>
      <c r="H77" s="4">
        <f>C77/B77</f>
        <v>0</v>
      </c>
      <c r="I77" s="4">
        <f>D77/B77</f>
        <v>1</v>
      </c>
      <c r="J77" s="5">
        <v>1878555</v>
      </c>
      <c r="K77" s="5">
        <v>0</v>
      </c>
      <c r="L77" s="5">
        <f>J77-K77</f>
        <v>1878555</v>
      </c>
      <c r="M77" s="6">
        <f>K77/J77</f>
        <v>0</v>
      </c>
      <c r="N77" s="8">
        <f>L77/J77</f>
        <v>1</v>
      </c>
    </row>
    <row r="78" spans="1:14">
      <c r="A78" s="1" t="s">
        <v>82</v>
      </c>
      <c r="B78" s="1">
        <v>49</v>
      </c>
      <c r="C78" s="1">
        <v>15</v>
      </c>
      <c r="D78" s="1">
        <f>B78-C78</f>
        <v>34</v>
      </c>
      <c r="E78" s="46" t="str">
        <f>B78/GCD(B78,C78)&amp;":"&amp;C78/GCD(B78,C78)</f>
        <v>49:15</v>
      </c>
      <c r="F78" s="46" t="str">
        <f>B78/GCD(B78,D78)&amp;":"&amp;D78/GCD(B78,D78)</f>
        <v>49:34</v>
      </c>
      <c r="G78" s="46" t="str">
        <f>C78/GCD(C78,D78)&amp;":"&amp;D78/GCD(C78,D78)</f>
        <v>15:34</v>
      </c>
      <c r="H78" s="4">
        <f>C78/B78</f>
        <v>0.30612244897959184</v>
      </c>
      <c r="I78" s="4">
        <f>D78/B78</f>
        <v>0.69387755102040816</v>
      </c>
      <c r="J78" s="5">
        <v>23875970</v>
      </c>
      <c r="K78" s="5">
        <v>7044042</v>
      </c>
      <c r="L78" s="5">
        <f>J78-K78</f>
        <v>16831928</v>
      </c>
      <c r="M78" s="6">
        <f>K78/J78</f>
        <v>0.29502642196317053</v>
      </c>
      <c r="N78" s="8">
        <f>L78/J78</f>
        <v>0.70497357803682947</v>
      </c>
    </row>
    <row r="79" spans="1:14">
      <c r="A79" s="1" t="s">
        <v>83</v>
      </c>
      <c r="B79" s="1">
        <v>7</v>
      </c>
      <c r="C79" s="1">
        <v>0</v>
      </c>
      <c r="D79" s="1">
        <f>B79-C79</f>
        <v>7</v>
      </c>
      <c r="E79" s="46" t="str">
        <f>B79/GCD(B79,C79)&amp;":"&amp;C79/GCD(B79,C79)</f>
        <v>1:0</v>
      </c>
      <c r="F79" s="46" t="str">
        <f>B79/GCD(B79,D79)&amp;":"&amp;D79/GCD(B79,D79)</f>
        <v>1:1</v>
      </c>
      <c r="G79" s="46" t="str">
        <f>C79/GCD(C79,D79)&amp;":"&amp;D79/GCD(C79,D79)</f>
        <v>0:1</v>
      </c>
      <c r="H79" s="4">
        <f>C79/B79</f>
        <v>0</v>
      </c>
      <c r="I79" s="4">
        <f>D79/B79</f>
        <v>1</v>
      </c>
      <c r="J79" s="5">
        <v>4342748</v>
      </c>
      <c r="K79" s="5">
        <v>0</v>
      </c>
      <c r="L79" s="5">
        <f>J79-K79</f>
        <v>4342748</v>
      </c>
      <c r="M79" s="6">
        <f>K79/J79</f>
        <v>0</v>
      </c>
      <c r="N79" s="8">
        <f>L79/J79</f>
        <v>1</v>
      </c>
    </row>
    <row r="80" spans="1:14">
      <c r="A80" s="1" t="s">
        <v>84</v>
      </c>
      <c r="B80" s="1">
        <v>48</v>
      </c>
      <c r="C80" s="1">
        <v>17</v>
      </c>
      <c r="D80" s="1">
        <f>B80-C80</f>
        <v>31</v>
      </c>
      <c r="E80" s="46" t="str">
        <f>B80/GCD(B80,C80)&amp;":"&amp;C80/GCD(B80,C80)</f>
        <v>48:17</v>
      </c>
      <c r="F80" s="46" t="str">
        <f>B80/GCD(B80,D80)&amp;":"&amp;D80/GCD(B80,D80)</f>
        <v>48:31</v>
      </c>
      <c r="G80" s="46" t="str">
        <f>C80/GCD(C80,D80)&amp;":"&amp;D80/GCD(C80,D80)</f>
        <v>17:31</v>
      </c>
      <c r="H80" s="4">
        <f>C80/B80</f>
        <v>0.35416666666666669</v>
      </c>
      <c r="I80" s="4">
        <f>D80/B80</f>
        <v>0.64583333333333337</v>
      </c>
      <c r="J80" s="5">
        <v>47219137</v>
      </c>
      <c r="K80" s="5">
        <v>23948483</v>
      </c>
      <c r="L80" s="5">
        <f>J80-K80</f>
        <v>23270654</v>
      </c>
      <c r="M80" s="6">
        <f>K80/J80</f>
        <v>0.50717748187562173</v>
      </c>
      <c r="N80" s="8">
        <f>L80/J80</f>
        <v>0.49282251812437827</v>
      </c>
    </row>
    <row r="81" spans="1:14">
      <c r="A81" s="1" t="s">
        <v>85</v>
      </c>
      <c r="B81" s="1">
        <v>5</v>
      </c>
      <c r="C81" s="1">
        <v>3</v>
      </c>
      <c r="D81" s="1">
        <f>B81-C81</f>
        <v>2</v>
      </c>
      <c r="E81" s="46" t="str">
        <f>B81/GCD(B81,C81)&amp;":"&amp;C81/GCD(B81,C81)</f>
        <v>5:3</v>
      </c>
      <c r="F81" s="46" t="str">
        <f>B81/GCD(B81,D81)&amp;":"&amp;D81/GCD(B81,D81)</f>
        <v>5:2</v>
      </c>
      <c r="G81" s="46" t="str">
        <f>C81/GCD(C81,D81)&amp;":"&amp;D81/GCD(C81,D81)</f>
        <v>3:2</v>
      </c>
      <c r="H81" s="4">
        <f>C81/B81</f>
        <v>0.6</v>
      </c>
      <c r="I81" s="4">
        <f>D81/B81</f>
        <v>0.4</v>
      </c>
      <c r="J81" s="5">
        <v>915163</v>
      </c>
      <c r="K81" s="5">
        <v>728059</v>
      </c>
      <c r="L81" s="5">
        <f>J81-K81</f>
        <v>187104</v>
      </c>
      <c r="M81" s="6">
        <f>K81/J81</f>
        <v>0.79555117503657813</v>
      </c>
      <c r="N81" s="8">
        <f>L81/J81</f>
        <v>0.20444882496342182</v>
      </c>
    </row>
    <row r="82" spans="1:14">
      <c r="A82" s="1" t="s">
        <v>86</v>
      </c>
      <c r="B82" s="1">
        <v>6</v>
      </c>
      <c r="C82" s="1">
        <v>1</v>
      </c>
      <c r="D82" s="1">
        <f>B82-C82</f>
        <v>5</v>
      </c>
      <c r="E82" s="46" t="str">
        <f>B82/GCD(B82,C82)&amp;":"&amp;C82/GCD(B82,C82)</f>
        <v>6:1</v>
      </c>
      <c r="F82" s="46" t="str">
        <f>B82/GCD(B82,D82)&amp;":"&amp;D82/GCD(B82,D82)</f>
        <v>6:5</v>
      </c>
      <c r="G82" s="46" t="str">
        <f>C82/GCD(C82,D82)&amp;":"&amp;D82/GCD(C82,D82)</f>
        <v>1:5</v>
      </c>
      <c r="H82" s="4">
        <f>C82/B82</f>
        <v>0.16666666666666666</v>
      </c>
      <c r="I82" s="4">
        <f>D82/B82</f>
        <v>0.83333333333333337</v>
      </c>
      <c r="J82" s="5">
        <v>2311986</v>
      </c>
      <c r="K82" s="5">
        <v>375542</v>
      </c>
      <c r="L82" s="5">
        <f>J82-K82</f>
        <v>1936444</v>
      </c>
      <c r="M82" s="6">
        <f>K82/J82</f>
        <v>0.16243264448833167</v>
      </c>
      <c r="N82" s="8">
        <f>L82/J82</f>
        <v>0.83756735551166828</v>
      </c>
    </row>
    <row r="83" spans="1:14">
      <c r="A83" s="1" t="s">
        <v>87</v>
      </c>
      <c r="B83" s="1">
        <v>7</v>
      </c>
      <c r="C83" s="1">
        <v>2</v>
      </c>
      <c r="D83" s="1">
        <f>B83-C83</f>
        <v>5</v>
      </c>
      <c r="E83" s="46" t="str">
        <f>B83/GCD(B83,C83)&amp;":"&amp;C83/GCD(B83,C83)</f>
        <v>7:2</v>
      </c>
      <c r="F83" s="46" t="str">
        <f>B83/GCD(B83,D83)&amp;":"&amp;D83/GCD(B83,D83)</f>
        <v>7:5</v>
      </c>
      <c r="G83" s="46" t="str">
        <f>C83/GCD(C83,D83)&amp;":"&amp;D83/GCD(C83,D83)</f>
        <v>2:5</v>
      </c>
      <c r="H83" s="4">
        <f>C83/B83</f>
        <v>0.2857142857142857</v>
      </c>
      <c r="I83" s="4">
        <f>D83/B83</f>
        <v>0.7142857142857143</v>
      </c>
      <c r="J83" s="5">
        <v>3357981</v>
      </c>
      <c r="K83" s="5">
        <v>653831</v>
      </c>
      <c r="L83" s="5">
        <f>J83-K83</f>
        <v>2704150</v>
      </c>
      <c r="M83" s="6">
        <f>K83/J83</f>
        <v>0.19470955910709442</v>
      </c>
      <c r="N83" s="8">
        <f>L83/J83</f>
        <v>0.80529044089290558</v>
      </c>
    </row>
    <row r="84" spans="1:14">
      <c r="A84" s="1" t="s">
        <v>88</v>
      </c>
      <c r="B84" s="1">
        <v>10</v>
      </c>
      <c r="C84" s="1">
        <v>3</v>
      </c>
      <c r="D84" s="1">
        <f>B84-C84</f>
        <v>7</v>
      </c>
      <c r="E84" s="46" t="str">
        <f>B84/GCD(B84,C84)&amp;":"&amp;C84/GCD(B84,C84)</f>
        <v>10:3</v>
      </c>
      <c r="F84" s="46" t="str">
        <f>B84/GCD(B84,D84)&amp;":"&amp;D84/GCD(B84,D84)</f>
        <v>10:7</v>
      </c>
      <c r="G84" s="46" t="str">
        <f>C84/GCD(C84,D84)&amp;":"&amp;D84/GCD(C84,D84)</f>
        <v>3:7</v>
      </c>
      <c r="H84" s="4">
        <f>C84/B84</f>
        <v>0.3</v>
      </c>
      <c r="I84" s="4">
        <f>D84/B84</f>
        <v>0.7</v>
      </c>
      <c r="J84" s="5">
        <v>4449550</v>
      </c>
      <c r="K84" s="5">
        <v>310363</v>
      </c>
      <c r="L84" s="5">
        <f>J84-K84</f>
        <v>4139187</v>
      </c>
      <c r="M84" s="6">
        <f>K84/J84</f>
        <v>6.9751547909339143E-2</v>
      </c>
      <c r="N84" s="8">
        <f>L84/J84</f>
        <v>0.93024845209066087</v>
      </c>
    </row>
    <row r="85" spans="1:14">
      <c r="A85" s="1" t="s">
        <v>89</v>
      </c>
      <c r="B85" s="1">
        <v>14</v>
      </c>
      <c r="C85" s="1">
        <v>5</v>
      </c>
      <c r="D85" s="1">
        <f>B85-C85</f>
        <v>9</v>
      </c>
      <c r="E85" s="46" t="str">
        <f>B85/GCD(B85,C85)&amp;":"&amp;C85/GCD(B85,C85)</f>
        <v>14:5</v>
      </c>
      <c r="F85" s="46" t="str">
        <f>B85/GCD(B85,D85)&amp;":"&amp;D85/GCD(B85,D85)</f>
        <v>14:9</v>
      </c>
      <c r="G85" s="46" t="str">
        <f>C85/GCD(C85,D85)&amp;":"&amp;D85/GCD(C85,D85)</f>
        <v>5:9</v>
      </c>
      <c r="H85" s="4">
        <f>C85/B85</f>
        <v>0.35714285714285715</v>
      </c>
      <c r="I85" s="4">
        <f>D85/B85</f>
        <v>0.6428571428571429</v>
      </c>
      <c r="J85" s="5">
        <v>3890258</v>
      </c>
      <c r="K85" s="5">
        <v>664053</v>
      </c>
      <c r="L85" s="5">
        <f>J85-K85</f>
        <v>3226205</v>
      </c>
      <c r="M85" s="6">
        <f>K85/J85</f>
        <v>0.17069639083063384</v>
      </c>
      <c r="N85" s="8">
        <f>L85/J85</f>
        <v>0.82930360916936618</v>
      </c>
    </row>
    <row r="86" spans="1:14">
      <c r="A86" s="1" t="s">
        <v>90</v>
      </c>
      <c r="B86" s="1">
        <v>83</v>
      </c>
      <c r="C86" s="1">
        <v>31</v>
      </c>
      <c r="D86" s="1">
        <f>B86-C86</f>
        <v>52</v>
      </c>
      <c r="E86" s="46" t="str">
        <f>B86/GCD(B86,C86)&amp;":"&amp;C86/GCD(B86,C86)</f>
        <v>83:31</v>
      </c>
      <c r="F86" s="46" t="str">
        <f>B86/GCD(B86,D86)&amp;":"&amp;D86/GCD(B86,D86)</f>
        <v>83:52</v>
      </c>
      <c r="G86" s="46" t="str">
        <f>C86/GCD(C86,D86)&amp;":"&amp;D86/GCD(C86,D86)</f>
        <v>31:52</v>
      </c>
      <c r="H86" s="4">
        <f>C86/B86</f>
        <v>0.37349397590361444</v>
      </c>
      <c r="I86" s="4">
        <f>D86/B86</f>
        <v>0.62650602409638556</v>
      </c>
      <c r="J86" s="5">
        <v>50109395</v>
      </c>
      <c r="K86" s="5">
        <v>18594362</v>
      </c>
      <c r="L86" s="5">
        <f>J86-K86</f>
        <v>31515033</v>
      </c>
      <c r="M86" s="6">
        <f>K86/J86</f>
        <v>0.37107536421064352</v>
      </c>
      <c r="N86" s="8">
        <f>L86/J86</f>
        <v>0.62892463578935642</v>
      </c>
    </row>
    <row r="87" spans="1:14">
      <c r="A87" s="1" t="s">
        <v>91</v>
      </c>
      <c r="B87" s="1">
        <v>17</v>
      </c>
      <c r="C87" s="1">
        <v>5</v>
      </c>
      <c r="D87" s="1">
        <f>B87-C87</f>
        <v>12</v>
      </c>
      <c r="E87" s="46" t="str">
        <f>B87/GCD(B87,C87)&amp;":"&amp;C87/GCD(B87,C87)</f>
        <v>17:5</v>
      </c>
      <c r="F87" s="46" t="str">
        <f>B87/GCD(B87,D87)&amp;":"&amp;D87/GCD(B87,D87)</f>
        <v>17:12</v>
      </c>
      <c r="G87" s="46" t="str">
        <f>C87/GCD(C87,D87)&amp;":"&amp;D87/GCD(C87,D87)</f>
        <v>5:12</v>
      </c>
      <c r="H87" s="4">
        <f>C87/B87</f>
        <v>0.29411764705882354</v>
      </c>
      <c r="I87" s="4">
        <f>D87/B87</f>
        <v>0.70588235294117652</v>
      </c>
      <c r="J87" s="5">
        <v>6286485</v>
      </c>
      <c r="K87" s="5">
        <v>1281111</v>
      </c>
      <c r="L87" s="5">
        <f>J87-K87</f>
        <v>5005374</v>
      </c>
      <c r="M87" s="6">
        <f>K87/J87</f>
        <v>0.20378812643313393</v>
      </c>
      <c r="N87" s="8">
        <f>L87/J87</f>
        <v>0.79621187356686607</v>
      </c>
    </row>
    <row r="88" spans="1:14">
      <c r="A88" s="1" t="s">
        <v>92</v>
      </c>
      <c r="B88" s="1">
        <v>4</v>
      </c>
      <c r="C88" s="1">
        <v>0</v>
      </c>
      <c r="D88" s="1">
        <f>B88-C88</f>
        <v>4</v>
      </c>
      <c r="E88" s="46" t="str">
        <f>B88/GCD(B88,C88)&amp;":"&amp;C88/GCD(B88,C88)</f>
        <v>1:0</v>
      </c>
      <c r="F88" s="46" t="str">
        <f>B88/GCD(B88,D88)&amp;":"&amp;D88/GCD(B88,D88)</f>
        <v>1:1</v>
      </c>
      <c r="G88" s="46" t="str">
        <f>C88/GCD(C88,D88)&amp;":"&amp;D88/GCD(C88,D88)</f>
        <v>0:1</v>
      </c>
      <c r="H88" s="4">
        <f>C88/B88</f>
        <v>0</v>
      </c>
      <c r="I88" s="4">
        <f>D88/B88</f>
        <v>1</v>
      </c>
      <c r="J88" s="5">
        <v>709562</v>
      </c>
      <c r="K88" s="5">
        <v>0</v>
      </c>
      <c r="L88" s="5">
        <f>J88-K88</f>
        <v>709562</v>
      </c>
      <c r="M88" s="6">
        <f>K88/J88</f>
        <v>0</v>
      </c>
      <c r="N88" s="8">
        <f>L88/J88</f>
        <v>1</v>
      </c>
    </row>
    <row r="89" spans="1:14">
      <c r="A89" s="1" t="s">
        <v>93</v>
      </c>
      <c r="B89" s="1">
        <v>63</v>
      </c>
      <c r="C89" s="1">
        <v>24</v>
      </c>
      <c r="D89" s="1">
        <f>B89-C89</f>
        <v>39</v>
      </c>
      <c r="E89" s="46" t="str">
        <f>B89/GCD(B89,C89)&amp;":"&amp;C89/GCD(B89,C89)</f>
        <v>21:8</v>
      </c>
      <c r="F89" s="46" t="str">
        <f>B89/GCD(B89,D89)&amp;":"&amp;D89/GCD(B89,D89)</f>
        <v>21:13</v>
      </c>
      <c r="G89" s="46" t="str">
        <f>C89/GCD(C89,D89)&amp;":"&amp;D89/GCD(C89,D89)</f>
        <v>8:13</v>
      </c>
      <c r="H89" s="4">
        <f>C89/B89</f>
        <v>0.38095238095238093</v>
      </c>
      <c r="I89" s="4">
        <f>D89/B89</f>
        <v>0.61904761904761907</v>
      </c>
      <c r="J89" s="5">
        <v>39792268</v>
      </c>
      <c r="K89" s="5">
        <v>11985869</v>
      </c>
      <c r="L89" s="5">
        <f>J89-K89</f>
        <v>27806399</v>
      </c>
      <c r="M89" s="6">
        <f>K89/J89</f>
        <v>0.30121100410763219</v>
      </c>
      <c r="N89" s="8">
        <f>L89/J89</f>
        <v>0.69878899589236787</v>
      </c>
    </row>
    <row r="90" spans="1:14">
      <c r="A90" s="1" t="s">
        <v>94</v>
      </c>
      <c r="B90" s="1">
        <v>4</v>
      </c>
      <c r="C90" s="1">
        <v>0</v>
      </c>
      <c r="D90" s="1">
        <f>B90-C90</f>
        <v>4</v>
      </c>
      <c r="E90" s="46" t="str">
        <f>B90/GCD(B90,C90)&amp;":"&amp;C90/GCD(B90,C90)</f>
        <v>1:0</v>
      </c>
      <c r="F90" s="46" t="str">
        <f>B90/GCD(B90,D90)&amp;":"&amp;D90/GCD(B90,D90)</f>
        <v>1:1</v>
      </c>
      <c r="G90" s="46" t="str">
        <f>C90/GCD(C90,D90)&amp;":"&amp;D90/GCD(C90,D90)</f>
        <v>0:1</v>
      </c>
      <c r="H90" s="4">
        <f>C90/B90</f>
        <v>0</v>
      </c>
      <c r="I90" s="4">
        <f>D90/B90</f>
        <v>1</v>
      </c>
      <c r="J90" s="5">
        <v>504265</v>
      </c>
      <c r="K90" s="5">
        <v>0</v>
      </c>
      <c r="L90" s="5">
        <f>J90-K90</f>
        <v>504265</v>
      </c>
      <c r="M90" s="6">
        <f>K90/J90</f>
        <v>0</v>
      </c>
      <c r="N90" s="8">
        <f>L90/J90</f>
        <v>1</v>
      </c>
    </row>
    <row r="91" spans="1:14">
      <c r="A91" s="1" t="s">
        <v>95</v>
      </c>
      <c r="B91" s="1">
        <v>86</v>
      </c>
      <c r="C91" s="1">
        <v>30</v>
      </c>
      <c r="D91" s="1">
        <f>B91-C91</f>
        <v>56</v>
      </c>
      <c r="E91" s="46" t="str">
        <f>B91/GCD(B91,C91)&amp;":"&amp;C91/GCD(B91,C91)</f>
        <v>43:15</v>
      </c>
      <c r="F91" s="46" t="str">
        <f>B91/GCD(B91,D91)&amp;":"&amp;D91/GCD(B91,D91)</f>
        <v>43:28</v>
      </c>
      <c r="G91" s="46" t="str">
        <f>C91/GCD(C91,D91)&amp;":"&amp;D91/GCD(C91,D91)</f>
        <v>15:28</v>
      </c>
      <c r="H91" s="4">
        <f>C91/B91</f>
        <v>0.34883720930232559</v>
      </c>
      <c r="I91" s="4">
        <f>D91/B91</f>
        <v>0.65116279069767447</v>
      </c>
      <c r="J91" s="5">
        <v>72815137</v>
      </c>
      <c r="K91" s="5">
        <v>27046795</v>
      </c>
      <c r="L91" s="5">
        <f>J91-K91</f>
        <v>45768342</v>
      </c>
      <c r="M91" s="6">
        <f>K91/J91</f>
        <v>0.37144467640018308</v>
      </c>
      <c r="N91" s="8">
        <f>L91/J91</f>
        <v>0.62855532359981692</v>
      </c>
    </row>
    <row r="92" spans="1:14">
      <c r="A92" s="1" t="s">
        <v>96</v>
      </c>
      <c r="B92" s="1">
        <v>121</v>
      </c>
      <c r="C92" s="1">
        <v>43</v>
      </c>
      <c r="D92" s="1">
        <f>B92-C92</f>
        <v>78</v>
      </c>
      <c r="E92" s="46" t="str">
        <f>B92/GCD(B92,C92)&amp;":"&amp;C92/GCD(B92,C92)</f>
        <v>121:43</v>
      </c>
      <c r="F92" s="46" t="str">
        <f>B92/GCD(B92,D92)&amp;":"&amp;D92/GCD(B92,D92)</f>
        <v>121:78</v>
      </c>
      <c r="G92" s="46" t="str">
        <f>C92/GCD(C92,D92)&amp;":"&amp;D92/GCD(C92,D92)</f>
        <v>43:78</v>
      </c>
      <c r="H92" s="4">
        <f>C92/B92</f>
        <v>0.35537190082644626</v>
      </c>
      <c r="I92" s="4">
        <f>D92/B92</f>
        <v>0.64462809917355368</v>
      </c>
      <c r="J92" s="5">
        <v>81868450</v>
      </c>
      <c r="K92" s="5">
        <v>21079033</v>
      </c>
      <c r="L92" s="5">
        <f>J92-K92</f>
        <v>60789417</v>
      </c>
      <c r="M92" s="6">
        <f>K92/J92</f>
        <v>0.25747443612282878</v>
      </c>
      <c r="N92" s="8">
        <f>L92/J92</f>
        <v>0.74252556387717128</v>
      </c>
    </row>
    <row r="93" spans="1:14">
      <c r="A93" s="1" t="s">
        <v>97</v>
      </c>
      <c r="B93" s="1">
        <v>5</v>
      </c>
      <c r="C93" s="1">
        <v>4</v>
      </c>
      <c r="D93" s="1">
        <f>B93-C93</f>
        <v>1</v>
      </c>
      <c r="E93" s="46" t="str">
        <f>B93/GCD(B93,C93)&amp;":"&amp;C93/GCD(B93,C93)</f>
        <v>5:4</v>
      </c>
      <c r="F93" s="46" t="str">
        <f>B93/GCD(B93,D93)&amp;":"&amp;D93/GCD(B93,D93)</f>
        <v>5:1</v>
      </c>
      <c r="G93" s="46" t="str">
        <f>C93/GCD(C93,D93)&amp;":"&amp;D93/GCD(C93,D93)</f>
        <v>4:1</v>
      </c>
      <c r="H93" s="4">
        <f>C93/B93</f>
        <v>0.8</v>
      </c>
      <c r="I93" s="4">
        <f>D93/B93</f>
        <v>0.2</v>
      </c>
      <c r="J93" s="5">
        <v>1481365</v>
      </c>
      <c r="K93" s="5">
        <v>1157074</v>
      </c>
      <c r="L93" s="5">
        <f>J93-K93</f>
        <v>324291</v>
      </c>
      <c r="M93" s="6">
        <f>K93/J93</f>
        <v>0.78108636291528422</v>
      </c>
      <c r="N93" s="8">
        <f>L93/J93</f>
        <v>0.21891363708471578</v>
      </c>
    </row>
    <row r="94" spans="1:14">
      <c r="A94" s="1" t="s">
        <v>98</v>
      </c>
      <c r="B94" s="1">
        <v>7</v>
      </c>
      <c r="C94" s="1">
        <v>1</v>
      </c>
      <c r="D94" s="1">
        <f>B94-C94</f>
        <v>6</v>
      </c>
      <c r="E94" s="46" t="str">
        <f>B94/GCD(B94,C94)&amp;":"&amp;C94/GCD(B94,C94)</f>
        <v>7:1</v>
      </c>
      <c r="F94" s="46" t="str">
        <f>B94/GCD(B94,D94)&amp;":"&amp;D94/GCD(B94,D94)</f>
        <v>7:6</v>
      </c>
      <c r="G94" s="46" t="str">
        <f>C94/GCD(C94,D94)&amp;":"&amp;D94/GCD(C94,D94)</f>
        <v>1:6</v>
      </c>
      <c r="H94" s="4">
        <f>C94/B94</f>
        <v>0.14285714285714285</v>
      </c>
      <c r="I94" s="4">
        <f>D94/B94</f>
        <v>0.8571428571428571</v>
      </c>
      <c r="J94" s="5">
        <v>1188675</v>
      </c>
      <c r="K94" s="5">
        <v>752949</v>
      </c>
      <c r="L94" s="5">
        <f>J94-K94</f>
        <v>435726</v>
      </c>
      <c r="M94" s="6">
        <f>K94/J94</f>
        <v>0.63343554798409996</v>
      </c>
      <c r="N94" s="8">
        <f>L94/J94</f>
        <v>0.36656445201590004</v>
      </c>
    </row>
    <row r="95" spans="1:14">
      <c r="A95" s="1" t="s">
        <v>99</v>
      </c>
      <c r="B95" s="1">
        <v>17</v>
      </c>
      <c r="C95" s="1">
        <v>5</v>
      </c>
      <c r="D95" s="1">
        <f>B95-C95</f>
        <v>12</v>
      </c>
      <c r="E95" s="46" t="str">
        <f>B95/GCD(B95,C95)&amp;":"&amp;C95/GCD(B95,C95)</f>
        <v>17:5</v>
      </c>
      <c r="F95" s="46" t="str">
        <f>B95/GCD(B95,D95)&amp;":"&amp;D95/GCD(B95,D95)</f>
        <v>17:12</v>
      </c>
      <c r="G95" s="46" t="str">
        <f>C95/GCD(C95,D95)&amp;":"&amp;D95/GCD(C95,D95)</f>
        <v>5:12</v>
      </c>
      <c r="H95" s="4">
        <f>C95/B95</f>
        <v>0.29411764705882354</v>
      </c>
      <c r="I95" s="4">
        <f>D95/B95</f>
        <v>0.70588235294117652</v>
      </c>
      <c r="J95" s="5">
        <v>6598284</v>
      </c>
      <c r="K95" s="5">
        <v>1755610</v>
      </c>
      <c r="L95" s="5">
        <f>J95-K95</f>
        <v>4842674</v>
      </c>
      <c r="M95" s="6">
        <f>K95/J95</f>
        <v>0.26607069353183344</v>
      </c>
      <c r="N95" s="8">
        <f>L95/J95</f>
        <v>0.73392930646816656</v>
      </c>
    </row>
    <row r="96" spans="1:14">
      <c r="A96" s="1" t="s">
        <v>100</v>
      </c>
      <c r="B96" s="1">
        <v>10</v>
      </c>
      <c r="C96" s="1">
        <v>3</v>
      </c>
      <c r="D96" s="1">
        <f>B96-C96</f>
        <v>7</v>
      </c>
      <c r="E96" s="46" t="str">
        <f>B96/GCD(B96,C96)&amp;":"&amp;C96/GCD(B96,C96)</f>
        <v>10:3</v>
      </c>
      <c r="F96" s="46" t="str">
        <f>B96/GCD(B96,D96)&amp;":"&amp;D96/GCD(B96,D96)</f>
        <v>10:7</v>
      </c>
      <c r="G96" s="46" t="str">
        <f>C96/GCD(C96,D96)&amp;":"&amp;D96/GCD(C96,D96)</f>
        <v>3:7</v>
      </c>
      <c r="H96" s="4">
        <f>C96/B96</f>
        <v>0.3</v>
      </c>
      <c r="I96" s="4">
        <f>D96/B96</f>
        <v>0.7</v>
      </c>
      <c r="J96" s="5">
        <v>4962922</v>
      </c>
      <c r="K96" s="5">
        <v>1176128</v>
      </c>
      <c r="L96" s="5">
        <f>J96-K96</f>
        <v>3786794</v>
      </c>
      <c r="M96" s="6">
        <f>K96/J96</f>
        <v>0.23698297091914802</v>
      </c>
      <c r="N96" s="8">
        <f>L96/J96</f>
        <v>0.76301702908085201</v>
      </c>
    </row>
    <row r="97" spans="1:14">
      <c r="A97" s="1" t="s">
        <v>101</v>
      </c>
      <c r="B97" s="1">
        <v>113</v>
      </c>
      <c r="C97" s="1">
        <v>38</v>
      </c>
      <c r="D97" s="1">
        <f>B97-C97</f>
        <v>75</v>
      </c>
      <c r="E97" s="46" t="str">
        <f>B97/GCD(B97,C97)&amp;":"&amp;C97/GCD(B97,C97)</f>
        <v>113:38</v>
      </c>
      <c r="F97" s="46" t="str">
        <f>B97/GCD(B97,D97)&amp;":"&amp;D97/GCD(B97,D97)</f>
        <v>113:75</v>
      </c>
      <c r="G97" s="46" t="str">
        <f>C97/GCD(C97,D97)&amp;":"&amp;D97/GCD(C97,D97)</f>
        <v>38:75</v>
      </c>
      <c r="H97" s="4">
        <f>C97/B97</f>
        <v>0.33628318584070799</v>
      </c>
      <c r="I97" s="4">
        <f>D97/B97</f>
        <v>0.66371681415929207</v>
      </c>
      <c r="J97" s="5">
        <v>83653607</v>
      </c>
      <c r="K97" s="5">
        <v>24390110</v>
      </c>
      <c r="L97" s="5">
        <f>J97-K97</f>
        <v>59263497</v>
      </c>
      <c r="M97" s="6">
        <f>K97/J97</f>
        <v>0.29156076916085638</v>
      </c>
      <c r="N97" s="8">
        <f>L97/J97</f>
        <v>0.70843923083914362</v>
      </c>
    </row>
    <row r="98" spans="1:14">
      <c r="A98" s="1" t="s">
        <v>102</v>
      </c>
      <c r="B98" s="1">
        <v>90</v>
      </c>
      <c r="C98" s="1">
        <v>31</v>
      </c>
      <c r="D98" s="1">
        <f>B98-C98</f>
        <v>59</v>
      </c>
      <c r="E98" s="46" t="str">
        <f>B98/GCD(B98,C98)&amp;":"&amp;C98/GCD(B98,C98)</f>
        <v>90:31</v>
      </c>
      <c r="F98" s="46" t="str">
        <f>B98/GCD(B98,D98)&amp;":"&amp;D98/GCD(B98,D98)</f>
        <v>90:59</v>
      </c>
      <c r="G98" s="46" t="str">
        <f>C98/GCD(C98,D98)&amp;":"&amp;D98/GCD(C98,D98)</f>
        <v>31:59</v>
      </c>
      <c r="H98" s="4">
        <f>C98/B98</f>
        <v>0.34444444444444444</v>
      </c>
      <c r="I98" s="4">
        <f>D98/B98</f>
        <v>0.65555555555555556</v>
      </c>
      <c r="J98" s="5">
        <v>41243114</v>
      </c>
      <c r="K98" s="5">
        <v>16451281</v>
      </c>
      <c r="L98" s="5">
        <f>J98-K98</f>
        <v>24791833</v>
      </c>
      <c r="M98" s="6">
        <f>K98/J98</f>
        <v>0.39888552062290933</v>
      </c>
      <c r="N98" s="8">
        <f>L98/J98</f>
        <v>0.60111447937709073</v>
      </c>
    </row>
    <row r="99" spans="1:14">
      <c r="A99" s="1" t="s">
        <v>103</v>
      </c>
      <c r="B99" s="1">
        <v>33</v>
      </c>
      <c r="C99" s="1">
        <v>10</v>
      </c>
      <c r="D99" s="1">
        <f>B99-C99</f>
        <v>23</v>
      </c>
      <c r="E99" s="46" t="str">
        <f>B99/GCD(B99,C99)&amp;":"&amp;C99/GCD(B99,C99)</f>
        <v>33:10</v>
      </c>
      <c r="F99" s="46" t="str">
        <f>B99/GCD(B99,D99)&amp;":"&amp;D99/GCD(B99,D99)</f>
        <v>33:23</v>
      </c>
      <c r="G99" s="46" t="str">
        <f>C99/GCD(C99,D99)&amp;":"&amp;D99/GCD(C99,D99)</f>
        <v>10:23</v>
      </c>
      <c r="H99" s="4">
        <f>C99/B99</f>
        <v>0.30303030303030304</v>
      </c>
      <c r="I99" s="4">
        <f>D99/B99</f>
        <v>0.69696969696969702</v>
      </c>
      <c r="J99" s="5">
        <v>18598220</v>
      </c>
      <c r="K99" s="5">
        <v>6660201</v>
      </c>
      <c r="L99" s="5">
        <f>J99-K99</f>
        <v>11938019</v>
      </c>
      <c r="M99" s="6">
        <f>K99/J99</f>
        <v>0.35810959328365832</v>
      </c>
      <c r="N99" s="8">
        <f>L99/J99</f>
        <v>0.64189040671634168</v>
      </c>
    </row>
    <row r="100" spans="1:14">
      <c r="A100" s="1" t="s">
        <v>104</v>
      </c>
      <c r="B100" s="1">
        <v>5</v>
      </c>
      <c r="C100" s="1">
        <v>1</v>
      </c>
      <c r="D100" s="1">
        <f>B100-C100</f>
        <v>4</v>
      </c>
      <c r="E100" s="46" t="str">
        <f>B100/GCD(B100,C100)&amp;":"&amp;C100/GCD(B100,C100)</f>
        <v>5:1</v>
      </c>
      <c r="F100" s="46" t="str">
        <f>B100/GCD(B100,D100)&amp;":"&amp;D100/GCD(B100,D100)</f>
        <v>5:4</v>
      </c>
      <c r="G100" s="46" t="str">
        <f>C100/GCD(C100,D100)&amp;":"&amp;D100/GCD(C100,D100)</f>
        <v>1:4</v>
      </c>
      <c r="H100" s="4">
        <f>C100/B100</f>
        <v>0.2</v>
      </c>
      <c r="I100" s="4">
        <f>D100/B100</f>
        <v>0.8</v>
      </c>
      <c r="J100" s="5">
        <v>2598610</v>
      </c>
      <c r="K100" s="5">
        <v>1228231</v>
      </c>
      <c r="L100" s="5">
        <f>J100-K100</f>
        <v>1370379</v>
      </c>
      <c r="M100" s="6">
        <f>K100/J100</f>
        <v>0.47264922400821979</v>
      </c>
      <c r="N100" s="8">
        <f>L100/J100</f>
        <v>0.52735077599178026</v>
      </c>
    </row>
    <row r="101" spans="1:14">
      <c r="A101" s="1" t="s">
        <v>105</v>
      </c>
      <c r="B101" s="1">
        <v>74</v>
      </c>
      <c r="C101" s="1">
        <v>23</v>
      </c>
      <c r="D101" s="1">
        <f>B101-C101</f>
        <v>51</v>
      </c>
      <c r="E101" s="46" t="str">
        <f>B101/GCD(B101,C101)&amp;":"&amp;C101/GCD(B101,C101)</f>
        <v>74:23</v>
      </c>
      <c r="F101" s="46" t="str">
        <f>B101/GCD(B101,D101)&amp;":"&amp;D101/GCD(B101,D101)</f>
        <v>74:51</v>
      </c>
      <c r="G101" s="46" t="str">
        <f>C101/GCD(C101,D101)&amp;":"&amp;D101/GCD(C101,D101)</f>
        <v>23:51</v>
      </c>
      <c r="H101" s="4">
        <f>C101/B101</f>
        <v>0.3108108108108108</v>
      </c>
      <c r="I101" s="4">
        <f>D101/B101</f>
        <v>0.68918918918918914</v>
      </c>
      <c r="J101" s="5">
        <v>51365657</v>
      </c>
      <c r="K101" s="5">
        <v>16929523</v>
      </c>
      <c r="L101" s="5">
        <f>J101-K101</f>
        <v>34436134</v>
      </c>
      <c r="M101" s="6">
        <f>K101/J101</f>
        <v>0.32958836679534731</v>
      </c>
      <c r="N101" s="8">
        <f>L101/J101</f>
        <v>0.67041163320465269</v>
      </c>
    </row>
    <row r="102" spans="1:14">
      <c r="A102" s="1" t="s">
        <v>106</v>
      </c>
      <c r="B102" s="1">
        <v>61</v>
      </c>
      <c r="C102" s="1">
        <v>9</v>
      </c>
      <c r="D102" s="1">
        <f>B102-C102</f>
        <v>52</v>
      </c>
      <c r="E102" s="46" t="str">
        <f>B102/GCD(B102,C102)&amp;":"&amp;C102/GCD(B102,C102)</f>
        <v>61:9</v>
      </c>
      <c r="F102" s="46" t="str">
        <f>B102/GCD(B102,D102)&amp;":"&amp;D102/GCD(B102,D102)</f>
        <v>61:52</v>
      </c>
      <c r="G102" s="46" t="str">
        <f>C102/GCD(C102,D102)&amp;":"&amp;D102/GCD(C102,D102)</f>
        <v>9:52</v>
      </c>
      <c r="H102" s="4">
        <f>C102/B102</f>
        <v>0.14754098360655737</v>
      </c>
      <c r="I102" s="4">
        <f>D102/B102</f>
        <v>0.85245901639344257</v>
      </c>
      <c r="J102" s="5">
        <v>29291237</v>
      </c>
      <c r="K102" s="5">
        <v>3613891</v>
      </c>
      <c r="L102" s="5">
        <f>J102-K102</f>
        <v>25677346</v>
      </c>
      <c r="M102" s="6">
        <f>K102/J102</f>
        <v>0.123377889434987</v>
      </c>
      <c r="N102" s="8">
        <f>L102/J102</f>
        <v>0.87662211056501305</v>
      </c>
    </row>
    <row r="103" spans="1:14">
      <c r="A103" s="1" t="s">
        <v>107</v>
      </c>
      <c r="B103" s="1">
        <v>13</v>
      </c>
      <c r="C103" s="1">
        <v>3</v>
      </c>
      <c r="D103" s="1">
        <f>B103-C103</f>
        <v>10</v>
      </c>
      <c r="E103" s="46" t="str">
        <f>B103/GCD(B103,C103)&amp;":"&amp;C103/GCD(B103,C103)</f>
        <v>13:3</v>
      </c>
      <c r="F103" s="46" t="str">
        <f>B103/GCD(B103,D103)&amp;":"&amp;D103/GCD(B103,D103)</f>
        <v>13:10</v>
      </c>
      <c r="G103" s="46" t="str">
        <f>C103/GCD(C103,D103)&amp;":"&amp;D103/GCD(C103,D103)</f>
        <v>3:10</v>
      </c>
      <c r="H103" s="4">
        <f>C103/B103</f>
        <v>0.23076923076923078</v>
      </c>
      <c r="I103" s="4">
        <f>D103/B103</f>
        <v>0.76923076923076927</v>
      </c>
      <c r="J103" s="5">
        <v>10756276</v>
      </c>
      <c r="K103" s="5">
        <v>3951483</v>
      </c>
      <c r="L103" s="5">
        <f>J103-K103</f>
        <v>6804793</v>
      </c>
      <c r="M103" s="6">
        <f>K103/J103</f>
        <v>0.36736534094141876</v>
      </c>
      <c r="N103" s="8">
        <f>L103/J103</f>
        <v>0.63263465905858129</v>
      </c>
    </row>
    <row r="104" spans="1:14">
      <c r="A104" s="1" t="s">
        <v>108</v>
      </c>
      <c r="B104" s="1">
        <v>1</v>
      </c>
      <c r="C104" s="1">
        <v>0</v>
      </c>
      <c r="D104" s="1">
        <f>B104-C104</f>
        <v>1</v>
      </c>
      <c r="E104" s="46" t="str">
        <f>B104/GCD(B104,C104)&amp;":"&amp;C104/GCD(B104,C104)</f>
        <v>1:0</v>
      </c>
      <c r="F104" s="46" t="str">
        <f>B104/GCD(B104,D104)&amp;":"&amp;D104/GCD(B104,D104)</f>
        <v>1:1</v>
      </c>
      <c r="G104" s="46" t="str">
        <f>C104/GCD(C104,D104)&amp;":"&amp;D104/GCD(C104,D104)</f>
        <v>0:1</v>
      </c>
      <c r="H104" s="4">
        <f>C104/B104</f>
        <v>0</v>
      </c>
      <c r="I104" s="4">
        <f>D104/B104</f>
        <v>1</v>
      </c>
      <c r="J104" s="5">
        <v>268146</v>
      </c>
      <c r="K104" s="5">
        <v>0</v>
      </c>
      <c r="L104" s="5">
        <f>J104-K104</f>
        <v>268146</v>
      </c>
      <c r="M104" s="6">
        <f>K104/J104</f>
        <v>0</v>
      </c>
      <c r="N104" s="8">
        <f>L104/J104</f>
        <v>1</v>
      </c>
    </row>
    <row r="105" spans="1:14">
      <c r="A105" s="1" t="s">
        <v>109</v>
      </c>
      <c r="B105" s="1">
        <v>1</v>
      </c>
      <c r="C105" s="1">
        <v>1</v>
      </c>
      <c r="D105" s="1">
        <f>B105-C105</f>
        <v>0</v>
      </c>
      <c r="E105" s="46" t="str">
        <f>B105/GCD(B105,C105)&amp;":"&amp;C105/GCD(B105,C105)</f>
        <v>1:1</v>
      </c>
      <c r="F105" s="46" t="str">
        <f>B105/GCD(B105,D105)&amp;":"&amp;D105/GCD(B105,D105)</f>
        <v>1:0</v>
      </c>
      <c r="G105" s="46" t="str">
        <f>C105/GCD(C105,D105)&amp;":"&amp;D105/GCD(C105,D105)</f>
        <v>1:0</v>
      </c>
      <c r="H105" s="4">
        <f>C105/B105</f>
        <v>1</v>
      </c>
      <c r="I105" s="4">
        <f>D105/B105</f>
        <v>0</v>
      </c>
      <c r="J105" s="5">
        <v>116054</v>
      </c>
      <c r="K105" s="5">
        <v>116054</v>
      </c>
      <c r="L105" s="5">
        <f>J105-K105</f>
        <v>0</v>
      </c>
      <c r="M105" s="6">
        <f>K105/J105</f>
        <v>1</v>
      </c>
      <c r="N105" s="8">
        <f>L105/J105</f>
        <v>0</v>
      </c>
    </row>
    <row r="106" spans="1:14">
      <c r="A106" s="1" t="s">
        <v>110</v>
      </c>
      <c r="B106" s="1">
        <v>12</v>
      </c>
      <c r="C106" s="1">
        <v>1</v>
      </c>
      <c r="D106" s="1">
        <f>B106-C106</f>
        <v>11</v>
      </c>
      <c r="E106" s="46" t="str">
        <f>B106/GCD(B106,C106)&amp;":"&amp;C106/GCD(B106,C106)</f>
        <v>12:1</v>
      </c>
      <c r="F106" s="46" t="str">
        <f>B106/GCD(B106,D106)&amp;":"&amp;D106/GCD(B106,D106)</f>
        <v>12:11</v>
      </c>
      <c r="G106" s="46" t="str">
        <f>C106/GCD(C106,D106)&amp;":"&amp;D106/GCD(C106,D106)</f>
        <v>1:11</v>
      </c>
      <c r="H106" s="4">
        <f>C106/B106</f>
        <v>8.3333333333333329E-2</v>
      </c>
      <c r="I106" s="4">
        <f>D106/B106</f>
        <v>0.91666666666666663</v>
      </c>
      <c r="J106" s="5">
        <v>7698034</v>
      </c>
      <c r="K106" s="5">
        <v>49730</v>
      </c>
      <c r="L106" s="5">
        <f>J106-K106</f>
        <v>7648304</v>
      </c>
      <c r="M106" s="6">
        <f>K106/J106</f>
        <v>6.4600909790733579E-3</v>
      </c>
      <c r="N106" s="8">
        <f>L106/J106</f>
        <v>0.99353990902092659</v>
      </c>
    </row>
    <row r="107" spans="1:14">
      <c r="A107" s="1" t="s">
        <v>111</v>
      </c>
      <c r="B107" s="1">
        <v>3</v>
      </c>
      <c r="C107" s="1">
        <v>1</v>
      </c>
      <c r="D107" s="1">
        <f>B107-C107</f>
        <v>2</v>
      </c>
      <c r="E107" s="46" t="str">
        <f>B107/GCD(B107,C107)&amp;":"&amp;C107/GCD(B107,C107)</f>
        <v>3:1</v>
      </c>
      <c r="F107" s="46" t="str">
        <f>B107/GCD(B107,D107)&amp;":"&amp;D107/GCD(B107,D107)</f>
        <v>3:2</v>
      </c>
      <c r="G107" s="46" t="str">
        <f>C107/GCD(C107,D107)&amp;":"&amp;D107/GCD(C107,D107)</f>
        <v>1:2</v>
      </c>
      <c r="H107" s="4">
        <f>C107/B107</f>
        <v>0.33333333333333331</v>
      </c>
      <c r="I107" s="4">
        <f>D107/B107</f>
        <v>0.66666666666666663</v>
      </c>
      <c r="J107" s="5">
        <v>301679</v>
      </c>
      <c r="K107" s="5">
        <v>99872</v>
      </c>
      <c r="L107" s="5">
        <f>J107-K107</f>
        <v>201807</v>
      </c>
      <c r="M107" s="6">
        <f>K107/J107</f>
        <v>0.33105386851587282</v>
      </c>
      <c r="N107" s="8">
        <f>L107/J107</f>
        <v>0.66894613148412718</v>
      </c>
    </row>
    <row r="108" spans="1:14">
      <c r="A108" s="1" t="s">
        <v>112</v>
      </c>
      <c r="B108" s="1">
        <v>11</v>
      </c>
      <c r="C108" s="1">
        <v>5</v>
      </c>
      <c r="D108" s="1">
        <f>B108-C108</f>
        <v>6</v>
      </c>
      <c r="E108" s="46" t="str">
        <f>B108/GCD(B108,C108)&amp;":"&amp;C108/GCD(B108,C108)</f>
        <v>11:5</v>
      </c>
      <c r="F108" s="46" t="str">
        <f>B108/GCD(B108,D108)&amp;":"&amp;D108/GCD(B108,D108)</f>
        <v>11:6</v>
      </c>
      <c r="G108" s="46" t="str">
        <f>C108/GCD(C108,D108)&amp;":"&amp;D108/GCD(C108,D108)</f>
        <v>5:6</v>
      </c>
      <c r="H108" s="4">
        <f>C108/B108</f>
        <v>0.45454545454545453</v>
      </c>
      <c r="I108" s="4">
        <f>D108/B108</f>
        <v>0.54545454545454541</v>
      </c>
      <c r="J108" s="5">
        <v>4405034</v>
      </c>
      <c r="K108" s="5">
        <v>2677818</v>
      </c>
      <c r="L108" s="5">
        <f>J108-K108</f>
        <v>1727216</v>
      </c>
      <c r="M108" s="6">
        <f>K108/J108</f>
        <v>0.60789950769959999</v>
      </c>
      <c r="N108" s="8">
        <f>L108/J108</f>
        <v>0.39210049230039995</v>
      </c>
    </row>
    <row r="109" spans="1:14">
      <c r="A109" s="1" t="s">
        <v>113</v>
      </c>
      <c r="B109" s="1">
        <v>109</v>
      </c>
      <c r="C109" s="1">
        <v>41</v>
      </c>
      <c r="D109" s="1">
        <f>B109-C109</f>
        <v>68</v>
      </c>
      <c r="E109" s="46" t="str">
        <f>B109/GCD(B109,C109)&amp;":"&amp;C109/GCD(B109,C109)</f>
        <v>109:41</v>
      </c>
      <c r="F109" s="46" t="str">
        <f>B109/GCD(B109,D109)&amp;":"&amp;D109/GCD(B109,D109)</f>
        <v>109:68</v>
      </c>
      <c r="G109" s="46" t="str">
        <f>C109/GCD(C109,D109)&amp;":"&amp;D109/GCD(C109,D109)</f>
        <v>41:68</v>
      </c>
      <c r="H109" s="4">
        <f>C109/B109</f>
        <v>0.37614678899082571</v>
      </c>
      <c r="I109" s="4">
        <f>D109/B109</f>
        <v>0.62385321100917435</v>
      </c>
      <c r="J109" s="5">
        <v>73634307</v>
      </c>
      <c r="K109" s="5">
        <v>31295359</v>
      </c>
      <c r="L109" s="5">
        <f>J109-K109</f>
        <v>42338948</v>
      </c>
      <c r="M109" s="6">
        <f>K109/J109</f>
        <v>0.42501057285702437</v>
      </c>
      <c r="N109" s="8">
        <f>L109/J109</f>
        <v>0.57498942714297563</v>
      </c>
    </row>
    <row r="110" spans="1:14">
      <c r="A110" s="1" t="s">
        <v>114</v>
      </c>
      <c r="B110" s="1">
        <v>1</v>
      </c>
      <c r="C110" s="1">
        <v>0</v>
      </c>
      <c r="D110" s="1">
        <f>B110-C110</f>
        <v>1</v>
      </c>
      <c r="E110" s="46" t="str">
        <f>B110/GCD(B110,C110)&amp;":"&amp;C110/GCD(B110,C110)</f>
        <v>1:0</v>
      </c>
      <c r="F110" s="46" t="str">
        <f>B110/GCD(B110,D110)&amp;":"&amp;D110/GCD(B110,D110)</f>
        <v>1:1</v>
      </c>
      <c r="G110" s="46" t="str">
        <f>C110/GCD(C110,D110)&amp;":"&amp;D110/GCD(C110,D110)</f>
        <v>0:1</v>
      </c>
      <c r="H110" s="4">
        <f>C110/B110</f>
        <v>0</v>
      </c>
      <c r="I110" s="4">
        <f>D110/B110</f>
        <v>1</v>
      </c>
      <c r="J110" s="5">
        <v>4067836</v>
      </c>
      <c r="K110" s="5">
        <v>0</v>
      </c>
      <c r="L110" s="5">
        <f>J110-K110</f>
        <v>4067836</v>
      </c>
      <c r="M110" s="6">
        <f>K110/J110</f>
        <v>0</v>
      </c>
      <c r="N110" s="8">
        <f>L110/J110</f>
        <v>1</v>
      </c>
    </row>
    <row r="111" spans="1:14">
      <c r="A111" s="1" t="s">
        <v>115</v>
      </c>
      <c r="B111" s="1">
        <v>41</v>
      </c>
      <c r="C111" s="1">
        <v>15</v>
      </c>
      <c r="D111" s="1">
        <f>B111-C111</f>
        <v>26</v>
      </c>
      <c r="E111" s="46" t="str">
        <f>B111/GCD(B111,C111)&amp;":"&amp;C111/GCD(B111,C111)</f>
        <v>41:15</v>
      </c>
      <c r="F111" s="46" t="str">
        <f>B111/GCD(B111,D111)&amp;":"&amp;D111/GCD(B111,D111)</f>
        <v>41:26</v>
      </c>
      <c r="G111" s="46" t="str">
        <f>C111/GCD(C111,D111)&amp;":"&amp;D111/GCD(C111,D111)</f>
        <v>15:26</v>
      </c>
      <c r="H111" s="4">
        <f>C111/B111</f>
        <v>0.36585365853658536</v>
      </c>
      <c r="I111" s="4">
        <f>D111/B111</f>
        <v>0.63414634146341464</v>
      </c>
      <c r="J111" s="5">
        <v>26186804</v>
      </c>
      <c r="K111" s="5">
        <v>9138981</v>
      </c>
      <c r="L111" s="5">
        <f>J111-K111</f>
        <v>17047823</v>
      </c>
      <c r="M111" s="6">
        <f>K111/J111</f>
        <v>0.34899184337271549</v>
      </c>
      <c r="N111" s="8">
        <f>L111/J111</f>
        <v>0.65100815662728451</v>
      </c>
    </row>
  </sheetData>
  <autoFilter ref="A1:N111">
    <filterColumn colId="4"/>
    <filterColumn colId="5"/>
    <filterColumn colId="6"/>
    <sortState ref="A2:N111">
      <sortCondition ref="A1:A111"/>
    </sortState>
  </autoFilter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9"/>
  <sheetViews>
    <sheetView tabSelected="1" topLeftCell="A101" workbookViewId="0">
      <selection activeCell="A63" sqref="A63:D109"/>
    </sheetView>
  </sheetViews>
  <sheetFormatPr defaultRowHeight="15"/>
  <cols>
    <col min="1" max="1" width="43.5703125" bestFit="1" customWidth="1"/>
    <col min="2" max="2" width="23.5703125" bestFit="1" customWidth="1"/>
    <col min="3" max="3" width="23.85546875" customWidth="1"/>
    <col min="4" max="4" width="23.85546875" bestFit="1" customWidth="1"/>
    <col min="5" max="5" width="16.85546875" bestFit="1" customWidth="1"/>
  </cols>
  <sheetData>
    <row r="1" spans="1:4">
      <c r="A1" s="68" t="s">
        <v>116</v>
      </c>
      <c r="B1" s="68"/>
    </row>
    <row r="2" spans="1:4">
      <c r="A2" s="12" t="s">
        <v>1</v>
      </c>
      <c r="B2" s="9">
        <f>SUM('Funding data by Organisation'!B2:B111)</f>
        <v>2931</v>
      </c>
    </row>
    <row r="3" spans="1:4">
      <c r="A3" s="12" t="s">
        <v>2</v>
      </c>
      <c r="B3" s="9">
        <f>SUM('Funding data by Organisation'!C2:C111)</f>
        <v>995</v>
      </c>
    </row>
    <row r="4" spans="1:4">
      <c r="A4" s="12" t="s">
        <v>117</v>
      </c>
      <c r="B4" s="9">
        <f>B2-B3</f>
        <v>1936</v>
      </c>
    </row>
    <row r="5" spans="1:4">
      <c r="A5" s="12" t="s">
        <v>3</v>
      </c>
      <c r="B5" s="10">
        <f>B3/B2</f>
        <v>0.33947458205390652</v>
      </c>
    </row>
    <row r="6" spans="1:4">
      <c r="A6" s="12" t="s">
        <v>119</v>
      </c>
      <c r="B6" s="10">
        <f>B4/B2</f>
        <v>0.66052541794609343</v>
      </c>
    </row>
    <row r="7" spans="1:4">
      <c r="A7" s="12" t="s">
        <v>4</v>
      </c>
      <c r="B7" s="11">
        <f>SUM('Funding data by Organisation'!J2:J111)</f>
        <v>1969042622</v>
      </c>
    </row>
    <row r="8" spans="1:4">
      <c r="A8" s="12" t="s">
        <v>5</v>
      </c>
      <c r="B8" s="11">
        <f>SUM('Funding data by Organisation'!K2:K111)</f>
        <v>733921721</v>
      </c>
    </row>
    <row r="9" spans="1:4">
      <c r="A9" s="12" t="s">
        <v>118</v>
      </c>
      <c r="B9" s="11">
        <f>B7-B8</f>
        <v>1235120901</v>
      </c>
    </row>
    <row r="10" spans="1:4">
      <c r="A10" s="12" t="s">
        <v>6</v>
      </c>
      <c r="B10" s="10">
        <f>B8/B7</f>
        <v>0.37273023590243037</v>
      </c>
    </row>
    <row r="11" spans="1:4">
      <c r="A11" s="12" t="s">
        <v>121</v>
      </c>
      <c r="B11" s="10">
        <f>B9/B7</f>
        <v>0.62726976409756963</v>
      </c>
    </row>
    <row r="12" spans="1:4" s="51" customFormat="1" ht="15.75" thickBot="1"/>
    <row r="13" spans="1:4" s="55" customFormat="1" ht="15.75" thickTop="1"/>
    <row r="14" spans="1:4">
      <c r="A14" s="68" t="s">
        <v>156</v>
      </c>
      <c r="B14" s="68"/>
      <c r="C14" s="68"/>
      <c r="D14" s="68"/>
    </row>
    <row r="15" spans="1:4" ht="30">
      <c r="A15" s="14" t="s">
        <v>0</v>
      </c>
      <c r="B15" s="15" t="s">
        <v>1</v>
      </c>
      <c r="C15" s="16" t="s">
        <v>122</v>
      </c>
      <c r="D15" s="16" t="s">
        <v>123</v>
      </c>
    </row>
    <row r="16" spans="1:4">
      <c r="A16" s="1" t="s">
        <v>28</v>
      </c>
      <c r="B16" s="1">
        <v>215</v>
      </c>
      <c r="C16" s="13" t="s">
        <v>130</v>
      </c>
      <c r="D16" s="13" t="s">
        <v>131</v>
      </c>
    </row>
    <row r="17" spans="1:5">
      <c r="A17" s="1" t="s">
        <v>64</v>
      </c>
      <c r="B17" s="1">
        <v>177</v>
      </c>
      <c r="C17" s="13" t="s">
        <v>132</v>
      </c>
      <c r="D17" s="13" t="s">
        <v>133</v>
      </c>
    </row>
    <row r="18" spans="1:5">
      <c r="A18" s="1" t="s">
        <v>63</v>
      </c>
      <c r="B18" s="1">
        <v>125</v>
      </c>
      <c r="C18" s="13" t="s">
        <v>134</v>
      </c>
      <c r="D18" s="13" t="s">
        <v>135</v>
      </c>
    </row>
    <row r="19" spans="1:5">
      <c r="A19" s="1" t="s">
        <v>96</v>
      </c>
      <c r="B19" s="1">
        <v>121</v>
      </c>
      <c r="C19" s="13" t="s">
        <v>136</v>
      </c>
      <c r="D19" s="13" t="s">
        <v>137</v>
      </c>
    </row>
    <row r="20" spans="1:5">
      <c r="A20" s="1" t="s">
        <v>74</v>
      </c>
      <c r="B20" s="1">
        <v>116</v>
      </c>
      <c r="C20" s="13" t="s">
        <v>138</v>
      </c>
      <c r="D20" s="13" t="s">
        <v>139</v>
      </c>
    </row>
    <row r="22" spans="1:5">
      <c r="A22" s="68" t="s">
        <v>155</v>
      </c>
      <c r="B22" s="68"/>
      <c r="C22" s="68"/>
      <c r="D22" s="68"/>
      <c r="E22" s="68"/>
    </row>
    <row r="23" spans="1:5" ht="30">
      <c r="A23" s="19" t="s">
        <v>0</v>
      </c>
      <c r="B23" s="20" t="s">
        <v>2</v>
      </c>
      <c r="C23" s="21" t="s">
        <v>122</v>
      </c>
      <c r="D23" s="21" t="s">
        <v>124</v>
      </c>
      <c r="E23" s="21" t="s">
        <v>3</v>
      </c>
    </row>
    <row r="24" spans="1:5">
      <c r="A24" s="1" t="s">
        <v>64</v>
      </c>
      <c r="B24" s="1">
        <v>76</v>
      </c>
      <c r="C24" s="18" t="s">
        <v>132</v>
      </c>
      <c r="D24" s="18" t="s">
        <v>141</v>
      </c>
      <c r="E24" s="17">
        <v>0.42937853107344631</v>
      </c>
    </row>
    <row r="25" spans="1:5">
      <c r="A25" s="1" t="s">
        <v>28</v>
      </c>
      <c r="B25" s="1">
        <v>69</v>
      </c>
      <c r="C25" s="18" t="s">
        <v>130</v>
      </c>
      <c r="D25" s="18" t="s">
        <v>142</v>
      </c>
      <c r="E25" s="17">
        <v>0.32093023255813952</v>
      </c>
    </row>
    <row r="26" spans="1:5">
      <c r="A26" s="1" t="s">
        <v>74</v>
      </c>
      <c r="B26" s="1">
        <v>49</v>
      </c>
      <c r="C26" s="18" t="s">
        <v>138</v>
      </c>
      <c r="D26" s="18" t="s">
        <v>143</v>
      </c>
      <c r="E26" s="17">
        <v>0.42241379310344829</v>
      </c>
    </row>
    <row r="27" spans="1:5">
      <c r="A27" s="1" t="s">
        <v>96</v>
      </c>
      <c r="B27" s="1">
        <v>43</v>
      </c>
      <c r="C27" s="18" t="s">
        <v>136</v>
      </c>
      <c r="D27" s="18" t="s">
        <v>144</v>
      </c>
      <c r="E27" s="17">
        <v>0.35537190082644626</v>
      </c>
    </row>
    <row r="28" spans="1:5">
      <c r="A28" s="1" t="s">
        <v>73</v>
      </c>
      <c r="B28" s="1">
        <v>42</v>
      </c>
      <c r="C28" s="18" t="s">
        <v>140</v>
      </c>
      <c r="D28" s="18" t="s">
        <v>145</v>
      </c>
      <c r="E28" s="17">
        <v>0.42857142857142855</v>
      </c>
    </row>
    <row r="30" spans="1:5">
      <c r="A30" s="68" t="s">
        <v>154</v>
      </c>
      <c r="B30" s="68"/>
      <c r="C30" s="68"/>
      <c r="D30" s="68"/>
      <c r="E30" s="68"/>
    </row>
    <row r="31" spans="1:5" ht="30">
      <c r="A31" s="25" t="s">
        <v>0</v>
      </c>
      <c r="B31" s="26" t="s">
        <v>117</v>
      </c>
      <c r="C31" s="27" t="s">
        <v>123</v>
      </c>
      <c r="D31" s="28" t="s">
        <v>124</v>
      </c>
      <c r="E31" s="26" t="s">
        <v>119</v>
      </c>
    </row>
    <row r="32" spans="1:5">
      <c r="A32" s="1" t="s">
        <v>28</v>
      </c>
      <c r="B32" s="22">
        <v>146</v>
      </c>
      <c r="C32" s="24" t="s">
        <v>131</v>
      </c>
      <c r="D32" s="24" t="s">
        <v>142</v>
      </c>
      <c r="E32" s="23">
        <v>0.67906976744186043</v>
      </c>
    </row>
    <row r="33" spans="1:5">
      <c r="A33" s="1" t="s">
        <v>64</v>
      </c>
      <c r="B33" s="22">
        <v>101</v>
      </c>
      <c r="C33" s="24" t="s">
        <v>133</v>
      </c>
      <c r="D33" s="24" t="s">
        <v>141</v>
      </c>
      <c r="E33" s="23">
        <v>0.57062146892655363</v>
      </c>
    </row>
    <row r="34" spans="1:5">
      <c r="A34" s="1" t="s">
        <v>63</v>
      </c>
      <c r="B34" s="22">
        <v>87</v>
      </c>
      <c r="C34" s="24" t="s">
        <v>135</v>
      </c>
      <c r="D34" s="24" t="s">
        <v>146</v>
      </c>
      <c r="E34" s="23">
        <v>0.69599999999999995</v>
      </c>
    </row>
    <row r="35" spans="1:5">
      <c r="A35" s="1" t="s">
        <v>96</v>
      </c>
      <c r="B35" s="22">
        <v>78</v>
      </c>
      <c r="C35" s="24" t="s">
        <v>137</v>
      </c>
      <c r="D35" s="24" t="s">
        <v>144</v>
      </c>
      <c r="E35" s="23">
        <v>0.64462809917355368</v>
      </c>
    </row>
    <row r="36" spans="1:5">
      <c r="A36" s="1" t="s">
        <v>101</v>
      </c>
      <c r="B36" s="22">
        <v>75</v>
      </c>
      <c r="C36" s="24" t="s">
        <v>147</v>
      </c>
      <c r="D36" s="24" t="s">
        <v>148</v>
      </c>
      <c r="E36" s="23">
        <v>0.66371681415929207</v>
      </c>
    </row>
    <row r="38" spans="1:5">
      <c r="A38" s="67" t="s">
        <v>153</v>
      </c>
      <c r="B38" s="67"/>
      <c r="C38" s="67"/>
      <c r="D38" s="67"/>
    </row>
    <row r="39" spans="1:5" ht="30">
      <c r="A39" s="30" t="s">
        <v>0</v>
      </c>
      <c r="B39" s="31" t="s">
        <v>1</v>
      </c>
      <c r="C39" s="32" t="s">
        <v>122</v>
      </c>
      <c r="D39" s="32" t="s">
        <v>123</v>
      </c>
    </row>
    <row r="40" spans="1:5">
      <c r="A40" s="1" t="s">
        <v>26</v>
      </c>
      <c r="B40" s="1">
        <v>1</v>
      </c>
      <c r="C40" s="29" t="s">
        <v>126</v>
      </c>
      <c r="D40" s="29" t="s">
        <v>125</v>
      </c>
    </row>
    <row r="41" spans="1:5">
      <c r="A41" s="1" t="s">
        <v>30</v>
      </c>
      <c r="B41" s="1">
        <v>1</v>
      </c>
      <c r="C41" s="29" t="s">
        <v>126</v>
      </c>
      <c r="D41" s="29" t="s">
        <v>125</v>
      </c>
    </row>
    <row r="42" spans="1:5">
      <c r="A42" s="1" t="s">
        <v>109</v>
      </c>
      <c r="B42" s="1">
        <v>1</v>
      </c>
      <c r="C42" s="29" t="s">
        <v>126</v>
      </c>
      <c r="D42" s="29" t="s">
        <v>125</v>
      </c>
    </row>
    <row r="43" spans="1:5">
      <c r="A43" s="1" t="s">
        <v>13</v>
      </c>
      <c r="B43" s="1">
        <v>1</v>
      </c>
      <c r="C43" s="29" t="s">
        <v>125</v>
      </c>
      <c r="D43" s="29" t="s">
        <v>126</v>
      </c>
    </row>
    <row r="44" spans="1:5">
      <c r="A44" s="1" t="s">
        <v>15</v>
      </c>
      <c r="B44" s="1">
        <v>1</v>
      </c>
      <c r="C44" s="29" t="s">
        <v>125</v>
      </c>
      <c r="D44" s="29" t="s">
        <v>126</v>
      </c>
    </row>
    <row r="46" spans="1:5">
      <c r="A46" s="67" t="s">
        <v>151</v>
      </c>
      <c r="B46" s="67"/>
      <c r="C46" s="67"/>
      <c r="D46" s="67"/>
      <c r="E46" s="67"/>
    </row>
    <row r="47" spans="1:5" ht="30">
      <c r="A47" s="35" t="s">
        <v>0</v>
      </c>
      <c r="B47" s="36" t="s">
        <v>2</v>
      </c>
      <c r="C47" s="37" t="s">
        <v>122</v>
      </c>
      <c r="D47" s="38" t="s">
        <v>124</v>
      </c>
      <c r="E47" s="53" t="s">
        <v>3</v>
      </c>
    </row>
    <row r="48" spans="1:5">
      <c r="A48" s="1" t="s">
        <v>13</v>
      </c>
      <c r="B48" s="1">
        <v>0</v>
      </c>
      <c r="C48" s="33" t="s">
        <v>125</v>
      </c>
      <c r="D48" s="33" t="s">
        <v>127</v>
      </c>
      <c r="E48" s="34">
        <v>0</v>
      </c>
    </row>
    <row r="49" spans="1:5">
      <c r="A49" s="1" t="s">
        <v>15</v>
      </c>
      <c r="B49" s="1">
        <v>0</v>
      </c>
      <c r="C49" s="33" t="s">
        <v>125</v>
      </c>
      <c r="D49" s="33" t="s">
        <v>127</v>
      </c>
      <c r="E49" s="34">
        <v>0</v>
      </c>
    </row>
    <row r="50" spans="1:5">
      <c r="A50" s="1" t="s">
        <v>29</v>
      </c>
      <c r="B50" s="1">
        <v>0</v>
      </c>
      <c r="C50" s="33" t="s">
        <v>125</v>
      </c>
      <c r="D50" s="33" t="s">
        <v>127</v>
      </c>
      <c r="E50" s="34">
        <v>0</v>
      </c>
    </row>
    <row r="51" spans="1:5">
      <c r="A51" s="1" t="s">
        <v>36</v>
      </c>
      <c r="B51" s="1">
        <v>0</v>
      </c>
      <c r="C51" s="33" t="s">
        <v>125</v>
      </c>
      <c r="D51" s="33" t="s">
        <v>127</v>
      </c>
      <c r="E51" s="34">
        <v>0</v>
      </c>
    </row>
    <row r="52" spans="1:5">
      <c r="A52" s="1" t="s">
        <v>45</v>
      </c>
      <c r="B52" s="1">
        <v>0</v>
      </c>
      <c r="C52" s="33" t="s">
        <v>125</v>
      </c>
      <c r="D52" s="33" t="s">
        <v>127</v>
      </c>
      <c r="E52" s="34">
        <v>0</v>
      </c>
    </row>
    <row r="54" spans="1:5">
      <c r="A54" s="68" t="s">
        <v>152</v>
      </c>
      <c r="B54" s="68"/>
      <c r="C54" s="68"/>
      <c r="D54" s="68"/>
      <c r="E54" s="68"/>
    </row>
    <row r="55" spans="1:5" ht="30">
      <c r="A55" s="43" t="s">
        <v>0</v>
      </c>
      <c r="B55" s="44" t="s">
        <v>117</v>
      </c>
      <c r="C55" s="45" t="s">
        <v>123</v>
      </c>
      <c r="D55" s="45" t="s">
        <v>124</v>
      </c>
      <c r="E55" s="45" t="s">
        <v>119</v>
      </c>
    </row>
    <row r="56" spans="1:5">
      <c r="A56" s="1" t="s">
        <v>26</v>
      </c>
      <c r="B56" s="40">
        <v>0</v>
      </c>
      <c r="C56" s="42" t="s">
        <v>125</v>
      </c>
      <c r="D56" s="42" t="s">
        <v>125</v>
      </c>
      <c r="E56" s="41">
        <v>0</v>
      </c>
    </row>
    <row r="57" spans="1:5">
      <c r="A57" s="1" t="s">
        <v>30</v>
      </c>
      <c r="B57" s="40">
        <v>0</v>
      </c>
      <c r="C57" s="42" t="s">
        <v>125</v>
      </c>
      <c r="D57" s="42" t="s">
        <v>125</v>
      </c>
      <c r="E57" s="41">
        <v>0</v>
      </c>
    </row>
    <row r="58" spans="1:5">
      <c r="A58" s="1" t="s">
        <v>109</v>
      </c>
      <c r="B58" s="40">
        <v>0</v>
      </c>
      <c r="C58" s="42" t="s">
        <v>125</v>
      </c>
      <c r="D58" s="42" t="s">
        <v>125</v>
      </c>
      <c r="E58" s="41">
        <v>0</v>
      </c>
    </row>
    <row r="59" spans="1:5">
      <c r="A59" s="1" t="s">
        <v>13</v>
      </c>
      <c r="B59" s="40">
        <v>1</v>
      </c>
      <c r="C59" s="42" t="s">
        <v>127</v>
      </c>
      <c r="D59" s="42" t="s">
        <v>127</v>
      </c>
      <c r="E59" s="41">
        <v>1</v>
      </c>
    </row>
    <row r="60" spans="1:5">
      <c r="A60" s="1" t="s">
        <v>15</v>
      </c>
      <c r="B60" s="40">
        <v>1</v>
      </c>
      <c r="C60" s="42" t="s">
        <v>127</v>
      </c>
      <c r="D60" s="42" t="s">
        <v>127</v>
      </c>
      <c r="E60" s="41">
        <v>1</v>
      </c>
    </row>
    <row r="61" spans="1:5" ht="15.75" thickBot="1"/>
    <row r="62" spans="1:5" s="55" customFormat="1" ht="15.75" thickTop="1"/>
    <row r="63" spans="1:5" s="54" customFormat="1">
      <c r="A63" s="66" t="s">
        <v>149</v>
      </c>
      <c r="B63" s="66"/>
      <c r="C63" s="66"/>
    </row>
    <row r="64" spans="1:5" ht="30">
      <c r="A64" s="56" t="s">
        <v>0</v>
      </c>
      <c r="B64" s="52" t="s">
        <v>1</v>
      </c>
      <c r="C64" s="57" t="s">
        <v>4</v>
      </c>
    </row>
    <row r="65" spans="1:4">
      <c r="A65" s="58" t="s">
        <v>28</v>
      </c>
      <c r="B65" s="1">
        <v>215</v>
      </c>
      <c r="C65" s="5">
        <v>182858481</v>
      </c>
    </row>
    <row r="66" spans="1:4">
      <c r="A66" s="58" t="s">
        <v>64</v>
      </c>
      <c r="B66" s="1">
        <v>177</v>
      </c>
      <c r="C66" s="5">
        <v>151898494</v>
      </c>
    </row>
    <row r="67" spans="1:4">
      <c r="A67" s="58" t="s">
        <v>63</v>
      </c>
      <c r="B67" s="1">
        <v>125</v>
      </c>
      <c r="C67" s="5">
        <v>82969932</v>
      </c>
    </row>
    <row r="68" spans="1:4">
      <c r="A68" s="58" t="s">
        <v>96</v>
      </c>
      <c r="B68" s="1">
        <v>121</v>
      </c>
      <c r="C68" s="5">
        <v>81868450</v>
      </c>
    </row>
    <row r="69" spans="1:4">
      <c r="A69" s="58" t="s">
        <v>74</v>
      </c>
      <c r="B69" s="1">
        <v>116</v>
      </c>
      <c r="C69" s="5">
        <v>125168353</v>
      </c>
    </row>
    <row r="70" spans="1:4" s="51" customFormat="1">
      <c r="A70" s="60"/>
      <c r="B70" s="60"/>
    </row>
    <row r="71" spans="1:4">
      <c r="A71" s="66" t="s">
        <v>150</v>
      </c>
      <c r="B71" s="66"/>
      <c r="C71" s="66"/>
      <c r="D71" s="66"/>
    </row>
    <row r="72" spans="1:4" ht="30">
      <c r="A72" s="56" t="s">
        <v>0</v>
      </c>
      <c r="B72" s="59" t="s">
        <v>2</v>
      </c>
      <c r="C72" s="57" t="s">
        <v>5</v>
      </c>
      <c r="D72" s="63" t="s">
        <v>6</v>
      </c>
    </row>
    <row r="73" spans="1:4">
      <c r="A73" s="58" t="s">
        <v>64</v>
      </c>
      <c r="B73" s="1">
        <v>76</v>
      </c>
      <c r="C73" s="5">
        <v>81894518</v>
      </c>
      <c r="D73" s="65">
        <v>0.539139762636488</v>
      </c>
    </row>
    <row r="74" spans="1:4">
      <c r="A74" s="58" t="s">
        <v>28</v>
      </c>
      <c r="B74" s="1">
        <v>69</v>
      </c>
      <c r="C74" s="5">
        <v>59547192</v>
      </c>
      <c r="D74" s="65">
        <v>0.32564632318038339</v>
      </c>
    </row>
    <row r="75" spans="1:4">
      <c r="A75" s="58" t="s">
        <v>74</v>
      </c>
      <c r="B75" s="1">
        <v>49</v>
      </c>
      <c r="C75" s="5">
        <v>67039995</v>
      </c>
      <c r="D75" s="65">
        <v>0.53559860294718431</v>
      </c>
    </row>
    <row r="76" spans="1:4">
      <c r="A76" s="58" t="s">
        <v>96</v>
      </c>
      <c r="B76" s="1">
        <v>43</v>
      </c>
      <c r="C76" s="5">
        <v>21079033</v>
      </c>
      <c r="D76" s="65">
        <v>0.25747443612282878</v>
      </c>
    </row>
    <row r="77" spans="1:4">
      <c r="A77" s="58" t="s">
        <v>73</v>
      </c>
      <c r="B77" s="1">
        <v>42</v>
      </c>
      <c r="C77" s="5">
        <v>34955056</v>
      </c>
      <c r="D77" s="65">
        <v>0.43228173143476606</v>
      </c>
    </row>
    <row r="79" spans="1:4">
      <c r="A79" s="66" t="s">
        <v>157</v>
      </c>
      <c r="B79" s="66"/>
      <c r="C79" s="66"/>
      <c r="D79" s="66"/>
    </row>
    <row r="80" spans="1:4" ht="30">
      <c r="A80" s="56" t="s">
        <v>0</v>
      </c>
      <c r="B80" s="59" t="s">
        <v>117</v>
      </c>
      <c r="C80" s="62" t="s">
        <v>118</v>
      </c>
      <c r="D80" s="63" t="s">
        <v>121</v>
      </c>
    </row>
    <row r="81" spans="1:4">
      <c r="A81" s="1" t="s">
        <v>28</v>
      </c>
      <c r="B81" s="1">
        <v>146</v>
      </c>
      <c r="C81" s="64">
        <v>123311289</v>
      </c>
      <c r="D81" s="65">
        <v>0.67435367681961655</v>
      </c>
    </row>
    <row r="82" spans="1:4">
      <c r="A82" s="1" t="s">
        <v>64</v>
      </c>
      <c r="B82" s="1">
        <v>101</v>
      </c>
      <c r="C82" s="64">
        <v>70003976</v>
      </c>
      <c r="D82" s="65">
        <v>0.460860237363512</v>
      </c>
    </row>
    <row r="83" spans="1:4">
      <c r="A83" s="1" t="s">
        <v>63</v>
      </c>
      <c r="B83" s="1">
        <v>87</v>
      </c>
      <c r="C83" s="64">
        <v>55801639</v>
      </c>
      <c r="D83" s="65">
        <v>0.67255254590301461</v>
      </c>
    </row>
    <row r="84" spans="1:4">
      <c r="A84" s="1" t="s">
        <v>96</v>
      </c>
      <c r="B84" s="1">
        <v>78</v>
      </c>
      <c r="C84" s="64">
        <v>60789417</v>
      </c>
      <c r="D84" s="65">
        <v>0.74252556387717128</v>
      </c>
    </row>
    <row r="85" spans="1:4">
      <c r="A85" s="1" t="s">
        <v>101</v>
      </c>
      <c r="B85" s="1">
        <v>75</v>
      </c>
      <c r="C85" s="64">
        <v>59263497</v>
      </c>
      <c r="D85" s="65">
        <v>0.70843923083914362</v>
      </c>
    </row>
    <row r="87" spans="1:4">
      <c r="A87" s="66" t="s">
        <v>158</v>
      </c>
      <c r="B87" s="66"/>
      <c r="C87" s="66"/>
    </row>
    <row r="88" spans="1:4" ht="30">
      <c r="A88" s="56" t="s">
        <v>0</v>
      </c>
      <c r="B88" s="52" t="s">
        <v>1</v>
      </c>
      <c r="C88" s="57" t="s">
        <v>4</v>
      </c>
      <c r="D88" s="51"/>
    </row>
    <row r="89" spans="1:4">
      <c r="A89" s="1" t="s">
        <v>26</v>
      </c>
      <c r="B89" s="1">
        <v>1</v>
      </c>
      <c r="C89" s="5">
        <v>280056</v>
      </c>
      <c r="D89" s="51"/>
    </row>
    <row r="90" spans="1:4">
      <c r="A90" s="1" t="s">
        <v>30</v>
      </c>
      <c r="B90" s="1">
        <v>1</v>
      </c>
      <c r="C90" s="5">
        <v>674521</v>
      </c>
      <c r="D90" s="51"/>
    </row>
    <row r="91" spans="1:4">
      <c r="A91" s="1" t="s">
        <v>109</v>
      </c>
      <c r="B91" s="1">
        <v>1</v>
      </c>
      <c r="C91" s="5">
        <v>50670</v>
      </c>
      <c r="D91" s="51"/>
    </row>
    <row r="92" spans="1:4">
      <c r="A92" s="1" t="s">
        <v>13</v>
      </c>
      <c r="B92" s="1">
        <v>1</v>
      </c>
      <c r="C92" s="5">
        <v>220878</v>
      </c>
      <c r="D92" s="51"/>
    </row>
    <row r="93" spans="1:4">
      <c r="A93" s="1" t="s">
        <v>15</v>
      </c>
      <c r="B93" s="1">
        <v>1</v>
      </c>
      <c r="C93" s="5">
        <v>321146</v>
      </c>
      <c r="D93" s="51"/>
    </row>
    <row r="94" spans="1:4">
      <c r="A94" s="60"/>
      <c r="B94" s="60"/>
      <c r="C94" s="51"/>
    </row>
    <row r="95" spans="1:4">
      <c r="A95" s="66" t="s">
        <v>159</v>
      </c>
      <c r="B95" s="66"/>
      <c r="C95" s="66"/>
      <c r="D95" s="66"/>
    </row>
    <row r="96" spans="1:4" ht="30">
      <c r="A96" s="56" t="s">
        <v>0</v>
      </c>
      <c r="B96" s="52" t="s">
        <v>2</v>
      </c>
      <c r="C96" s="57" t="s">
        <v>5</v>
      </c>
      <c r="D96" s="61" t="s">
        <v>6</v>
      </c>
    </row>
    <row r="97" spans="1:4">
      <c r="A97" s="1" t="s">
        <v>13</v>
      </c>
      <c r="B97" s="1">
        <v>0</v>
      </c>
      <c r="C97" s="64">
        <v>280056</v>
      </c>
      <c r="D97" s="65">
        <v>0</v>
      </c>
    </row>
    <row r="98" spans="1:4">
      <c r="A98" s="1" t="s">
        <v>15</v>
      </c>
      <c r="B98" s="1">
        <v>0</v>
      </c>
      <c r="C98" s="64">
        <v>674521</v>
      </c>
      <c r="D98" s="65">
        <v>0</v>
      </c>
    </row>
    <row r="99" spans="1:4">
      <c r="A99" s="1" t="s">
        <v>29</v>
      </c>
      <c r="B99" s="1">
        <v>0</v>
      </c>
      <c r="C99" s="64">
        <v>50670</v>
      </c>
      <c r="D99" s="65">
        <v>0</v>
      </c>
    </row>
    <row r="100" spans="1:4">
      <c r="A100" s="1" t="s">
        <v>36</v>
      </c>
      <c r="B100" s="1">
        <v>0</v>
      </c>
      <c r="C100" s="64">
        <v>220878</v>
      </c>
      <c r="D100" s="65">
        <v>0</v>
      </c>
    </row>
    <row r="101" spans="1:4">
      <c r="A101" s="1" t="s">
        <v>45</v>
      </c>
      <c r="B101" s="1">
        <v>0</v>
      </c>
      <c r="C101" s="64">
        <v>321146</v>
      </c>
      <c r="D101" s="65">
        <v>0</v>
      </c>
    </row>
    <row r="102" spans="1:4">
      <c r="A102" s="51"/>
      <c r="B102" s="51"/>
      <c r="C102" s="51"/>
    </row>
    <row r="103" spans="1:4">
      <c r="A103" s="66" t="s">
        <v>160</v>
      </c>
      <c r="B103" s="66"/>
      <c r="C103" s="66"/>
      <c r="D103" s="66"/>
    </row>
    <row r="104" spans="1:4" ht="30">
      <c r="A104" s="56" t="s">
        <v>0</v>
      </c>
      <c r="B104" s="52" t="s">
        <v>117</v>
      </c>
      <c r="C104" s="62" t="s">
        <v>118</v>
      </c>
      <c r="D104" s="63" t="s">
        <v>121</v>
      </c>
    </row>
    <row r="105" spans="1:4">
      <c r="A105" s="1" t="s">
        <v>26</v>
      </c>
      <c r="B105" s="1">
        <v>0</v>
      </c>
      <c r="C105" s="64">
        <v>0</v>
      </c>
      <c r="D105" s="65">
        <v>0</v>
      </c>
    </row>
    <row r="106" spans="1:4">
      <c r="A106" s="1" t="s">
        <v>30</v>
      </c>
      <c r="B106" s="1">
        <v>0</v>
      </c>
      <c r="C106" s="64">
        <v>0</v>
      </c>
      <c r="D106" s="65">
        <v>0</v>
      </c>
    </row>
    <row r="107" spans="1:4">
      <c r="A107" s="1" t="s">
        <v>109</v>
      </c>
      <c r="B107" s="1">
        <v>0</v>
      </c>
      <c r="C107" s="64">
        <v>0</v>
      </c>
      <c r="D107" s="65">
        <v>0</v>
      </c>
    </row>
    <row r="108" spans="1:4">
      <c r="A108" s="1" t="s">
        <v>13</v>
      </c>
      <c r="B108" s="1">
        <v>1</v>
      </c>
      <c r="C108" s="64">
        <v>280056</v>
      </c>
      <c r="D108" s="65">
        <v>1</v>
      </c>
    </row>
    <row r="109" spans="1:4">
      <c r="A109" s="1" t="s">
        <v>15</v>
      </c>
      <c r="B109" s="1">
        <v>1</v>
      </c>
      <c r="C109" s="64">
        <v>674521</v>
      </c>
      <c r="D109" s="65">
        <v>1</v>
      </c>
    </row>
  </sheetData>
  <mergeCells count="13">
    <mergeCell ref="A38:D38"/>
    <mergeCell ref="A46:E46"/>
    <mergeCell ref="A54:E54"/>
    <mergeCell ref="A1:B1"/>
    <mergeCell ref="A14:D14"/>
    <mergeCell ref="A22:E22"/>
    <mergeCell ref="A30:E30"/>
    <mergeCell ref="A63:C63"/>
    <mergeCell ref="A71:D71"/>
    <mergeCell ref="A79:D79"/>
    <mergeCell ref="A87:C87"/>
    <mergeCell ref="A103:D103"/>
    <mergeCell ref="A95:D95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Funding data by Organisation</vt:lpstr>
      <vt:lpstr>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Tripon</dc:creator>
  <cp:lastModifiedBy>Sergiu Tripon</cp:lastModifiedBy>
  <dcterms:created xsi:type="dcterms:W3CDTF">2016-06-04T15:41:06Z</dcterms:created>
  <dcterms:modified xsi:type="dcterms:W3CDTF">2016-06-06T22:06:01Z</dcterms:modified>
</cp:coreProperties>
</file>