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85" windowWidth="18720" windowHeight="7815" activeTab="1"/>
  </bookViews>
  <sheets>
    <sheet name="Funding data by Organisation" sheetId="1" r:id="rId1"/>
    <sheet name="Statistics" sheetId="2" r:id="rId2"/>
  </sheets>
  <definedNames>
    <definedName name="_xlnm._FilterDatabase" localSheetId="0" hidden="1">'Funding data by Organisation'!$A$1:$N$106</definedName>
  </definedNames>
  <calcPr calcId="124519"/>
</workbook>
</file>

<file path=xl/calcChain.xml><?xml version="1.0" encoding="utf-8"?>
<calcChain xmlns="http://schemas.openxmlformats.org/spreadsheetml/2006/main">
  <c r="E61" i="1"/>
  <c r="E55"/>
  <c r="E29"/>
  <c r="E2"/>
  <c r="E21"/>
  <c r="E75"/>
  <c r="E77"/>
  <c r="E71"/>
  <c r="E38"/>
  <c r="E72"/>
  <c r="E42"/>
  <c r="E3"/>
  <c r="E79"/>
  <c r="E48"/>
  <c r="E16"/>
  <c r="E24"/>
  <c r="E22"/>
  <c r="E39"/>
  <c r="E45"/>
  <c r="E90"/>
  <c r="E105"/>
  <c r="E30"/>
  <c r="E49"/>
  <c r="E85"/>
  <c r="E92"/>
  <c r="E4"/>
  <c r="E31"/>
  <c r="E34"/>
  <c r="E36"/>
  <c r="E35"/>
  <c r="E93"/>
  <c r="E57"/>
  <c r="E17"/>
  <c r="E5"/>
  <c r="E6"/>
  <c r="E76"/>
  <c r="E54"/>
  <c r="E46"/>
  <c r="E62"/>
  <c r="E25"/>
  <c r="E82"/>
  <c r="E89"/>
  <c r="E7"/>
  <c r="E32"/>
  <c r="E52"/>
  <c r="E8"/>
  <c r="E51"/>
  <c r="E9"/>
  <c r="E70"/>
  <c r="E74"/>
  <c r="E18"/>
  <c r="E100"/>
  <c r="E19"/>
  <c r="E104"/>
  <c r="E68"/>
  <c r="E10"/>
  <c r="E87"/>
  <c r="E26"/>
  <c r="E94"/>
  <c r="E11"/>
  <c r="E40"/>
  <c r="E59"/>
  <c r="E99"/>
  <c r="E102"/>
  <c r="E50"/>
  <c r="E67"/>
  <c r="E73"/>
  <c r="E95"/>
  <c r="E63"/>
  <c r="E78"/>
  <c r="E23"/>
  <c r="E86"/>
  <c r="E41"/>
  <c r="E12"/>
  <c r="E60"/>
  <c r="E66"/>
  <c r="E58"/>
  <c r="E91"/>
  <c r="E44"/>
  <c r="E13"/>
  <c r="E84"/>
  <c r="E96"/>
  <c r="E103"/>
  <c r="E65"/>
  <c r="E43"/>
  <c r="E64"/>
  <c r="E28"/>
  <c r="E98"/>
  <c r="E101"/>
  <c r="E80"/>
  <c r="E37"/>
  <c r="E88"/>
  <c r="E14"/>
  <c r="E81"/>
  <c r="E69"/>
  <c r="E33"/>
  <c r="E53"/>
  <c r="E27"/>
  <c r="E56"/>
  <c r="E97"/>
  <c r="E20"/>
  <c r="E15"/>
  <c r="E83"/>
  <c r="E47"/>
  <c r="B8" i="2"/>
  <c r="B7"/>
  <c r="B2"/>
  <c r="B3"/>
  <c r="L61" i="1"/>
  <c r="N61" s="1"/>
  <c r="L55"/>
  <c r="N55" s="1"/>
  <c r="L29"/>
  <c r="N29" s="1"/>
  <c r="L2"/>
  <c r="N2" s="1"/>
  <c r="L21"/>
  <c r="N21" s="1"/>
  <c r="L75"/>
  <c r="N75" s="1"/>
  <c r="L77"/>
  <c r="N77" s="1"/>
  <c r="L71"/>
  <c r="N71" s="1"/>
  <c r="L38"/>
  <c r="N38" s="1"/>
  <c r="L72"/>
  <c r="N72" s="1"/>
  <c r="L42"/>
  <c r="N42" s="1"/>
  <c r="L3"/>
  <c r="N3" s="1"/>
  <c r="L79"/>
  <c r="N79" s="1"/>
  <c r="L48"/>
  <c r="N48" s="1"/>
  <c r="L16"/>
  <c r="N16" s="1"/>
  <c r="L24"/>
  <c r="N24" s="1"/>
  <c r="L22"/>
  <c r="N22" s="1"/>
  <c r="L39"/>
  <c r="N39" s="1"/>
  <c r="L45"/>
  <c r="N45" s="1"/>
  <c r="L90"/>
  <c r="N90" s="1"/>
  <c r="L105"/>
  <c r="N105" s="1"/>
  <c r="L30"/>
  <c r="N30" s="1"/>
  <c r="L49"/>
  <c r="N49" s="1"/>
  <c r="L85"/>
  <c r="N85" s="1"/>
  <c r="L92"/>
  <c r="N92" s="1"/>
  <c r="L4"/>
  <c r="N4" s="1"/>
  <c r="L31"/>
  <c r="N31" s="1"/>
  <c r="L34"/>
  <c r="N34" s="1"/>
  <c r="L36"/>
  <c r="N36" s="1"/>
  <c r="L35"/>
  <c r="N35" s="1"/>
  <c r="L93"/>
  <c r="N93" s="1"/>
  <c r="L57"/>
  <c r="N57" s="1"/>
  <c r="L17"/>
  <c r="N17" s="1"/>
  <c r="L5"/>
  <c r="N5" s="1"/>
  <c r="L6"/>
  <c r="N6" s="1"/>
  <c r="L76"/>
  <c r="N76" s="1"/>
  <c r="L54"/>
  <c r="N54" s="1"/>
  <c r="L46"/>
  <c r="N46" s="1"/>
  <c r="L62"/>
  <c r="N62" s="1"/>
  <c r="L25"/>
  <c r="N25" s="1"/>
  <c r="L82"/>
  <c r="N82" s="1"/>
  <c r="L89"/>
  <c r="N89" s="1"/>
  <c r="L7"/>
  <c r="N7" s="1"/>
  <c r="L32"/>
  <c r="N32" s="1"/>
  <c r="L52"/>
  <c r="N52" s="1"/>
  <c r="L8"/>
  <c r="N8" s="1"/>
  <c r="L51"/>
  <c r="N51" s="1"/>
  <c r="L9"/>
  <c r="N9" s="1"/>
  <c r="L70"/>
  <c r="N70" s="1"/>
  <c r="L74"/>
  <c r="N74" s="1"/>
  <c r="L18"/>
  <c r="N18" s="1"/>
  <c r="L100"/>
  <c r="N100" s="1"/>
  <c r="L19"/>
  <c r="N19" s="1"/>
  <c r="L104"/>
  <c r="N104" s="1"/>
  <c r="L68"/>
  <c r="N68" s="1"/>
  <c r="L10"/>
  <c r="N10" s="1"/>
  <c r="L87"/>
  <c r="N87" s="1"/>
  <c r="L26"/>
  <c r="N26" s="1"/>
  <c r="L94"/>
  <c r="N94" s="1"/>
  <c r="L11"/>
  <c r="N11" s="1"/>
  <c r="L40"/>
  <c r="N40" s="1"/>
  <c r="L59"/>
  <c r="N59" s="1"/>
  <c r="L99"/>
  <c r="N99" s="1"/>
  <c r="L102"/>
  <c r="N102" s="1"/>
  <c r="L50"/>
  <c r="N50" s="1"/>
  <c r="L67"/>
  <c r="N67" s="1"/>
  <c r="L73"/>
  <c r="N73" s="1"/>
  <c r="L95"/>
  <c r="N95" s="1"/>
  <c r="L63"/>
  <c r="N63" s="1"/>
  <c r="L78"/>
  <c r="N78" s="1"/>
  <c r="L23"/>
  <c r="N23" s="1"/>
  <c r="L86"/>
  <c r="N86" s="1"/>
  <c r="L41"/>
  <c r="N41" s="1"/>
  <c r="L12"/>
  <c r="N12" s="1"/>
  <c r="L60"/>
  <c r="N60" s="1"/>
  <c r="L66"/>
  <c r="N66" s="1"/>
  <c r="L58"/>
  <c r="N58" s="1"/>
  <c r="L91"/>
  <c r="N91" s="1"/>
  <c r="L44"/>
  <c r="N44" s="1"/>
  <c r="L13"/>
  <c r="N13" s="1"/>
  <c r="L84"/>
  <c r="N84" s="1"/>
  <c r="L96"/>
  <c r="N96" s="1"/>
  <c r="L103"/>
  <c r="N103" s="1"/>
  <c r="L65"/>
  <c r="N65" s="1"/>
  <c r="L43"/>
  <c r="N43" s="1"/>
  <c r="L64"/>
  <c r="N64" s="1"/>
  <c r="L28"/>
  <c r="N28" s="1"/>
  <c r="L98"/>
  <c r="N98" s="1"/>
  <c r="L101"/>
  <c r="N101" s="1"/>
  <c r="L80"/>
  <c r="N80" s="1"/>
  <c r="L37"/>
  <c r="N37" s="1"/>
  <c r="L88"/>
  <c r="N88" s="1"/>
  <c r="L14"/>
  <c r="N14" s="1"/>
  <c r="L81"/>
  <c r="N81" s="1"/>
  <c r="L69"/>
  <c r="N69" s="1"/>
  <c r="L33"/>
  <c r="N33" s="1"/>
  <c r="L53"/>
  <c r="N53" s="1"/>
  <c r="L27"/>
  <c r="N27" s="1"/>
  <c r="L56"/>
  <c r="N56" s="1"/>
  <c r="L97"/>
  <c r="N97" s="1"/>
  <c r="L20"/>
  <c r="N20" s="1"/>
  <c r="L15"/>
  <c r="N15" s="1"/>
  <c r="L83"/>
  <c r="N83" s="1"/>
  <c r="L47"/>
  <c r="N47" s="1"/>
  <c r="M61"/>
  <c r="M55"/>
  <c r="M29"/>
  <c r="M2"/>
  <c r="M21"/>
  <c r="M75"/>
  <c r="M77"/>
  <c r="M71"/>
  <c r="M38"/>
  <c r="M72"/>
  <c r="M42"/>
  <c r="M3"/>
  <c r="M79"/>
  <c r="M48"/>
  <c r="M16"/>
  <c r="M24"/>
  <c r="M22"/>
  <c r="M39"/>
  <c r="M45"/>
  <c r="M90"/>
  <c r="M105"/>
  <c r="M30"/>
  <c r="M49"/>
  <c r="M85"/>
  <c r="M92"/>
  <c r="M4"/>
  <c r="M31"/>
  <c r="M34"/>
  <c r="M36"/>
  <c r="M35"/>
  <c r="M93"/>
  <c r="M57"/>
  <c r="M17"/>
  <c r="M5"/>
  <c r="M6"/>
  <c r="M76"/>
  <c r="M54"/>
  <c r="M46"/>
  <c r="M62"/>
  <c r="M25"/>
  <c r="M82"/>
  <c r="M89"/>
  <c r="M7"/>
  <c r="M32"/>
  <c r="M52"/>
  <c r="M8"/>
  <c r="M51"/>
  <c r="M9"/>
  <c r="M70"/>
  <c r="M74"/>
  <c r="M18"/>
  <c r="M100"/>
  <c r="M19"/>
  <c r="M104"/>
  <c r="M68"/>
  <c r="M10"/>
  <c r="M87"/>
  <c r="M26"/>
  <c r="M94"/>
  <c r="M11"/>
  <c r="M40"/>
  <c r="M59"/>
  <c r="M99"/>
  <c r="M102"/>
  <c r="M50"/>
  <c r="M67"/>
  <c r="M73"/>
  <c r="M95"/>
  <c r="M63"/>
  <c r="M78"/>
  <c r="M23"/>
  <c r="M86"/>
  <c r="M41"/>
  <c r="M12"/>
  <c r="M60"/>
  <c r="M66"/>
  <c r="M58"/>
  <c r="M91"/>
  <c r="M44"/>
  <c r="M13"/>
  <c r="M84"/>
  <c r="M96"/>
  <c r="M103"/>
  <c r="M65"/>
  <c r="M43"/>
  <c r="M64"/>
  <c r="M28"/>
  <c r="M98"/>
  <c r="M101"/>
  <c r="M80"/>
  <c r="M37"/>
  <c r="M88"/>
  <c r="M14"/>
  <c r="M81"/>
  <c r="M69"/>
  <c r="M33"/>
  <c r="M53"/>
  <c r="M27"/>
  <c r="M56"/>
  <c r="M97"/>
  <c r="M20"/>
  <c r="M15"/>
  <c r="M83"/>
  <c r="H61"/>
  <c r="H55"/>
  <c r="H29"/>
  <c r="H2"/>
  <c r="H21"/>
  <c r="H75"/>
  <c r="H77"/>
  <c r="H71"/>
  <c r="H38"/>
  <c r="H72"/>
  <c r="H42"/>
  <c r="H3"/>
  <c r="H79"/>
  <c r="H48"/>
  <c r="H16"/>
  <c r="H24"/>
  <c r="H22"/>
  <c r="H39"/>
  <c r="H45"/>
  <c r="H90"/>
  <c r="H105"/>
  <c r="H30"/>
  <c r="H49"/>
  <c r="H85"/>
  <c r="H92"/>
  <c r="H4"/>
  <c r="H31"/>
  <c r="H34"/>
  <c r="H36"/>
  <c r="H35"/>
  <c r="H93"/>
  <c r="H57"/>
  <c r="H17"/>
  <c r="H5"/>
  <c r="H6"/>
  <c r="H76"/>
  <c r="H54"/>
  <c r="H46"/>
  <c r="H62"/>
  <c r="H25"/>
  <c r="H82"/>
  <c r="H89"/>
  <c r="H7"/>
  <c r="H32"/>
  <c r="H52"/>
  <c r="H8"/>
  <c r="H51"/>
  <c r="H9"/>
  <c r="H70"/>
  <c r="H74"/>
  <c r="H18"/>
  <c r="H100"/>
  <c r="H19"/>
  <c r="H104"/>
  <c r="H68"/>
  <c r="H10"/>
  <c r="H87"/>
  <c r="H26"/>
  <c r="H94"/>
  <c r="H11"/>
  <c r="H40"/>
  <c r="H59"/>
  <c r="H99"/>
  <c r="H102"/>
  <c r="H50"/>
  <c r="H67"/>
  <c r="H73"/>
  <c r="H95"/>
  <c r="H63"/>
  <c r="H78"/>
  <c r="H23"/>
  <c r="H86"/>
  <c r="H41"/>
  <c r="H12"/>
  <c r="H60"/>
  <c r="H66"/>
  <c r="H58"/>
  <c r="H91"/>
  <c r="H44"/>
  <c r="H13"/>
  <c r="H84"/>
  <c r="H96"/>
  <c r="H103"/>
  <c r="H65"/>
  <c r="H43"/>
  <c r="H64"/>
  <c r="H28"/>
  <c r="H98"/>
  <c r="H101"/>
  <c r="H80"/>
  <c r="H37"/>
  <c r="H88"/>
  <c r="H14"/>
  <c r="H81"/>
  <c r="H69"/>
  <c r="H33"/>
  <c r="H53"/>
  <c r="H27"/>
  <c r="H56"/>
  <c r="H97"/>
  <c r="H20"/>
  <c r="H15"/>
  <c r="H83"/>
  <c r="D61"/>
  <c r="I61" s="1"/>
  <c r="D55"/>
  <c r="I55" s="1"/>
  <c r="D29"/>
  <c r="I29" s="1"/>
  <c r="D2"/>
  <c r="G2" s="1"/>
  <c r="D21"/>
  <c r="I21" s="1"/>
  <c r="D75"/>
  <c r="I75" s="1"/>
  <c r="D77"/>
  <c r="I77" s="1"/>
  <c r="D71"/>
  <c r="G71" s="1"/>
  <c r="D38"/>
  <c r="I38" s="1"/>
  <c r="D72"/>
  <c r="I72" s="1"/>
  <c r="D42"/>
  <c r="I42" s="1"/>
  <c r="D3"/>
  <c r="G3" s="1"/>
  <c r="D79"/>
  <c r="I79" s="1"/>
  <c r="D48"/>
  <c r="I48" s="1"/>
  <c r="D16"/>
  <c r="I16" s="1"/>
  <c r="D24"/>
  <c r="G24" s="1"/>
  <c r="D22"/>
  <c r="I22" s="1"/>
  <c r="D39"/>
  <c r="I39" s="1"/>
  <c r="D45"/>
  <c r="I45" s="1"/>
  <c r="D90"/>
  <c r="G90" s="1"/>
  <c r="D105"/>
  <c r="I105" s="1"/>
  <c r="D30"/>
  <c r="I30" s="1"/>
  <c r="D49"/>
  <c r="I49" s="1"/>
  <c r="D85"/>
  <c r="G85" s="1"/>
  <c r="D92"/>
  <c r="I92" s="1"/>
  <c r="D4"/>
  <c r="I4" s="1"/>
  <c r="D31"/>
  <c r="I31" s="1"/>
  <c r="D34"/>
  <c r="G34" s="1"/>
  <c r="D36"/>
  <c r="I36" s="1"/>
  <c r="D35"/>
  <c r="I35" s="1"/>
  <c r="D93"/>
  <c r="I93" s="1"/>
  <c r="D57"/>
  <c r="G57" s="1"/>
  <c r="D17"/>
  <c r="I17" s="1"/>
  <c r="D5"/>
  <c r="I5" s="1"/>
  <c r="D6"/>
  <c r="I6" s="1"/>
  <c r="D76"/>
  <c r="G76" s="1"/>
  <c r="D54"/>
  <c r="I54" s="1"/>
  <c r="D46"/>
  <c r="I46" s="1"/>
  <c r="D62"/>
  <c r="I62" s="1"/>
  <c r="D25"/>
  <c r="G25" s="1"/>
  <c r="D82"/>
  <c r="I82" s="1"/>
  <c r="D89"/>
  <c r="I89" s="1"/>
  <c r="D7"/>
  <c r="I7" s="1"/>
  <c r="D32"/>
  <c r="G32" s="1"/>
  <c r="D52"/>
  <c r="I52" s="1"/>
  <c r="D8"/>
  <c r="I8" s="1"/>
  <c r="D51"/>
  <c r="I51" s="1"/>
  <c r="D9"/>
  <c r="G9" s="1"/>
  <c r="D70"/>
  <c r="I70" s="1"/>
  <c r="D74"/>
  <c r="I74" s="1"/>
  <c r="D18"/>
  <c r="I18" s="1"/>
  <c r="D100"/>
  <c r="G100" s="1"/>
  <c r="D19"/>
  <c r="I19" s="1"/>
  <c r="D104"/>
  <c r="I104" s="1"/>
  <c r="D68"/>
  <c r="I68" s="1"/>
  <c r="D10"/>
  <c r="G10" s="1"/>
  <c r="D87"/>
  <c r="I87" s="1"/>
  <c r="D26"/>
  <c r="I26" s="1"/>
  <c r="D94"/>
  <c r="I94" s="1"/>
  <c r="D11"/>
  <c r="G11" s="1"/>
  <c r="D40"/>
  <c r="I40" s="1"/>
  <c r="D59"/>
  <c r="I59" s="1"/>
  <c r="D99"/>
  <c r="I99" s="1"/>
  <c r="D102"/>
  <c r="G102" s="1"/>
  <c r="D50"/>
  <c r="I50" s="1"/>
  <c r="D67"/>
  <c r="I67" s="1"/>
  <c r="D73"/>
  <c r="I73" s="1"/>
  <c r="D95"/>
  <c r="I95" s="1"/>
  <c r="D63"/>
  <c r="I63" s="1"/>
  <c r="D78"/>
  <c r="I78" s="1"/>
  <c r="D23"/>
  <c r="I23" s="1"/>
  <c r="D86"/>
  <c r="I86" s="1"/>
  <c r="D41"/>
  <c r="I41" s="1"/>
  <c r="D12"/>
  <c r="I12" s="1"/>
  <c r="D60"/>
  <c r="I60" s="1"/>
  <c r="D66"/>
  <c r="I66" s="1"/>
  <c r="D58"/>
  <c r="I58" s="1"/>
  <c r="D91"/>
  <c r="I91" s="1"/>
  <c r="D44"/>
  <c r="I44" s="1"/>
  <c r="D13"/>
  <c r="I13" s="1"/>
  <c r="D84"/>
  <c r="I84" s="1"/>
  <c r="D96"/>
  <c r="I96" s="1"/>
  <c r="D103"/>
  <c r="I103" s="1"/>
  <c r="D65"/>
  <c r="I65" s="1"/>
  <c r="D43"/>
  <c r="I43" s="1"/>
  <c r="D64"/>
  <c r="I64" s="1"/>
  <c r="D28"/>
  <c r="I28" s="1"/>
  <c r="D98"/>
  <c r="I98" s="1"/>
  <c r="D101"/>
  <c r="I101" s="1"/>
  <c r="D80"/>
  <c r="I80" s="1"/>
  <c r="D37"/>
  <c r="I37" s="1"/>
  <c r="D88"/>
  <c r="I88" s="1"/>
  <c r="D14"/>
  <c r="I14" s="1"/>
  <c r="D81"/>
  <c r="I81" s="1"/>
  <c r="D69"/>
  <c r="I69" s="1"/>
  <c r="D33"/>
  <c r="I33" s="1"/>
  <c r="D53"/>
  <c r="I53" s="1"/>
  <c r="D27"/>
  <c r="I27" s="1"/>
  <c r="D56"/>
  <c r="I56" s="1"/>
  <c r="D97"/>
  <c r="I97" s="1"/>
  <c r="D20"/>
  <c r="I20" s="1"/>
  <c r="D15"/>
  <c r="I15" s="1"/>
  <c r="D83"/>
  <c r="I83" s="1"/>
  <c r="D47"/>
  <c r="G47" s="1"/>
  <c r="M47"/>
  <c r="H47"/>
  <c r="B5" i="2" l="1"/>
  <c r="B9"/>
  <c r="B11" s="1"/>
  <c r="B10"/>
  <c r="I57" i="1"/>
  <c r="I102"/>
  <c r="I47"/>
  <c r="I25"/>
  <c r="I71"/>
  <c r="I9"/>
  <c r="I24"/>
  <c r="I10"/>
  <c r="I85"/>
  <c r="F20"/>
  <c r="F14"/>
  <c r="F43"/>
  <c r="F58"/>
  <c r="F63"/>
  <c r="F40"/>
  <c r="F19"/>
  <c r="F52"/>
  <c r="F54"/>
  <c r="F36"/>
  <c r="F105"/>
  <c r="F79"/>
  <c r="F21"/>
  <c r="G20"/>
  <c r="G14"/>
  <c r="G43"/>
  <c r="G58"/>
  <c r="G50"/>
  <c r="G87"/>
  <c r="G70"/>
  <c r="G82"/>
  <c r="G17"/>
  <c r="G92"/>
  <c r="G22"/>
  <c r="G38"/>
  <c r="G61"/>
  <c r="F27"/>
  <c r="F80"/>
  <c r="F96"/>
  <c r="F12"/>
  <c r="F67"/>
  <c r="F26"/>
  <c r="F74"/>
  <c r="F89"/>
  <c r="F5"/>
  <c r="F4"/>
  <c r="F39"/>
  <c r="F72"/>
  <c r="F55"/>
  <c r="G27"/>
  <c r="G80"/>
  <c r="G96"/>
  <c r="G12"/>
  <c r="G67"/>
  <c r="G26"/>
  <c r="G74"/>
  <c r="G89"/>
  <c r="G5"/>
  <c r="G4"/>
  <c r="G39"/>
  <c r="G72"/>
  <c r="G55"/>
  <c r="I11"/>
  <c r="I100"/>
  <c r="I32"/>
  <c r="I76"/>
  <c r="I34"/>
  <c r="I90"/>
  <c r="I3"/>
  <c r="I2"/>
  <c r="F83"/>
  <c r="F56"/>
  <c r="F69"/>
  <c r="F37"/>
  <c r="F28"/>
  <c r="F103"/>
  <c r="F44"/>
  <c r="F60"/>
  <c r="F23"/>
  <c r="F73"/>
  <c r="F99"/>
  <c r="F94"/>
  <c r="F68"/>
  <c r="F18"/>
  <c r="F51"/>
  <c r="F7"/>
  <c r="F62"/>
  <c r="F6"/>
  <c r="F93"/>
  <c r="F31"/>
  <c r="F49"/>
  <c r="F45"/>
  <c r="F16"/>
  <c r="F42"/>
  <c r="F77"/>
  <c r="F29"/>
  <c r="G83"/>
  <c r="G56"/>
  <c r="G69"/>
  <c r="G37"/>
  <c r="G28"/>
  <c r="G103"/>
  <c r="G44"/>
  <c r="G60"/>
  <c r="G23"/>
  <c r="G73"/>
  <c r="G99"/>
  <c r="G94"/>
  <c r="G68"/>
  <c r="G18"/>
  <c r="G51"/>
  <c r="G7"/>
  <c r="G62"/>
  <c r="G6"/>
  <c r="G93"/>
  <c r="G31"/>
  <c r="G49"/>
  <c r="G45"/>
  <c r="G16"/>
  <c r="G42"/>
  <c r="G77"/>
  <c r="G29"/>
  <c r="F53"/>
  <c r="F101"/>
  <c r="F84"/>
  <c r="F41"/>
  <c r="F50"/>
  <c r="F87"/>
  <c r="F70"/>
  <c r="F82"/>
  <c r="F17"/>
  <c r="F92"/>
  <c r="F22"/>
  <c r="F38"/>
  <c r="F61"/>
  <c r="G53"/>
  <c r="G101"/>
  <c r="G84"/>
  <c r="G41"/>
  <c r="G63"/>
  <c r="G40"/>
  <c r="G19"/>
  <c r="G52"/>
  <c r="G54"/>
  <c r="G36"/>
  <c r="G105"/>
  <c r="G79"/>
  <c r="G21"/>
  <c r="F15"/>
  <c r="F81"/>
  <c r="F64"/>
  <c r="F91"/>
  <c r="F78"/>
  <c r="F59"/>
  <c r="F104"/>
  <c r="F8"/>
  <c r="F46"/>
  <c r="F35"/>
  <c r="F30"/>
  <c r="F48"/>
  <c r="F75"/>
  <c r="G15"/>
  <c r="G81"/>
  <c r="G64"/>
  <c r="G91"/>
  <c r="G78"/>
  <c r="G59"/>
  <c r="G104"/>
  <c r="G8"/>
  <c r="G46"/>
  <c r="G35"/>
  <c r="G30"/>
  <c r="G48"/>
  <c r="G75"/>
  <c r="F47"/>
  <c r="F97"/>
  <c r="F33"/>
  <c r="F88"/>
  <c r="F98"/>
  <c r="F65"/>
  <c r="F13"/>
  <c r="F66"/>
  <c r="F86"/>
  <c r="F95"/>
  <c r="F102"/>
  <c r="F11"/>
  <c r="F10"/>
  <c r="F100"/>
  <c r="F9"/>
  <c r="F32"/>
  <c r="F25"/>
  <c r="F76"/>
  <c r="F57"/>
  <c r="F34"/>
  <c r="F85"/>
  <c r="F90"/>
  <c r="F24"/>
  <c r="F3"/>
  <c r="F71"/>
  <c r="F2"/>
  <c r="G97"/>
  <c r="G33"/>
  <c r="G88"/>
  <c r="G98"/>
  <c r="G65"/>
  <c r="G13"/>
  <c r="G66"/>
  <c r="G86"/>
  <c r="G95"/>
  <c r="B4" i="2"/>
  <c r="B6" s="1"/>
</calcChain>
</file>

<file path=xl/sharedStrings.xml><?xml version="1.0" encoding="utf-8"?>
<sst xmlns="http://schemas.openxmlformats.org/spreadsheetml/2006/main" count="311" uniqueCount="155">
  <si>
    <t>Organisation</t>
  </si>
  <si>
    <t>Total number of research proposals considered</t>
  </si>
  <si>
    <t>Number of research proposals funded</t>
  </si>
  <si>
    <t>% Funding rate by number</t>
  </si>
  <si>
    <t>Total value of research proposals considered</t>
  </si>
  <si>
    <t>Value of research proposals funded</t>
  </si>
  <si>
    <t>% Funding rate by value</t>
  </si>
  <si>
    <t>Aberystwyth University</t>
  </si>
  <si>
    <t>Aston University</t>
  </si>
  <si>
    <t>Bangor University</t>
  </si>
  <si>
    <t>Birkbeck College</t>
  </si>
  <si>
    <t>Birmingham City University</t>
  </si>
  <si>
    <t>Bournemouth University</t>
  </si>
  <si>
    <t>Brunel University London</t>
  </si>
  <si>
    <t>Cardiff University</t>
  </si>
  <si>
    <t>City University London</t>
  </si>
  <si>
    <t>Coventry University</t>
  </si>
  <si>
    <t>Cranfield University</t>
  </si>
  <si>
    <t>De Montfort University</t>
  </si>
  <si>
    <t>Diamond Light Source</t>
  </si>
  <si>
    <t>Durham University</t>
  </si>
  <si>
    <t>Edinburgh Napier University</t>
  </si>
  <si>
    <t>Falmouth University</t>
  </si>
  <si>
    <t>Glasgow Caledonian University</t>
  </si>
  <si>
    <t>Glyndwr University</t>
  </si>
  <si>
    <t>Goldsmiths College</t>
  </si>
  <si>
    <t>Harper Adams University</t>
  </si>
  <si>
    <t>Heriot-Watt University</t>
  </si>
  <si>
    <t>Imperial College London</t>
  </si>
  <si>
    <t>Institute of Food Research</t>
  </si>
  <si>
    <t>Keele University</t>
  </si>
  <si>
    <t>King's College London</t>
  </si>
  <si>
    <t>Lancaster University</t>
  </si>
  <si>
    <t>Leeds Beckett University</t>
  </si>
  <si>
    <t>Liverpool Hope University</t>
  </si>
  <si>
    <t>Liverpool John Moores University</t>
  </si>
  <si>
    <t>London School of Economics &amp; Pol Sci</t>
  </si>
  <si>
    <t>London South Bank University</t>
  </si>
  <si>
    <t>Loughborough University</t>
  </si>
  <si>
    <t>Manchester Metropolitan University</t>
  </si>
  <si>
    <t>Middlesex University</t>
  </si>
  <si>
    <t>NERC British Geological Survey</t>
  </si>
  <si>
    <t>NERC Centre for Ecology and Hydrology</t>
  </si>
  <si>
    <t>Newcastle University</t>
  </si>
  <si>
    <t>Northumbria University</t>
  </si>
  <si>
    <t>Nottingham Trent University</t>
  </si>
  <si>
    <t>Open University</t>
  </si>
  <si>
    <t>Oxford Brookes University</t>
  </si>
  <si>
    <t>Queen Mary, University of London</t>
  </si>
  <si>
    <t>Queen's University of Belfast</t>
  </si>
  <si>
    <t>Rothamsted Research</t>
  </si>
  <si>
    <t>Royal College of Art</t>
  </si>
  <si>
    <t>Royal Holloway, Univ of London</t>
  </si>
  <si>
    <t>Scottish Association For Marine Science</t>
  </si>
  <si>
    <t>Sheffield Hallam University</t>
  </si>
  <si>
    <t>St George's University of London</t>
  </si>
  <si>
    <t>STFC - Laboratories</t>
  </si>
  <si>
    <t>Swansea University</t>
  </si>
  <si>
    <t>The Robert Gordon University</t>
  </si>
  <si>
    <t>The University of Manchester</t>
  </si>
  <si>
    <t>Transport Research Laboratory Limited</t>
  </si>
  <si>
    <t>University College London</t>
  </si>
  <si>
    <t>University of Aberdeen</t>
  </si>
  <si>
    <t>University of Abertay Dundee</t>
  </si>
  <si>
    <t>University of Bath</t>
  </si>
  <si>
    <t>University of Bedfordshire</t>
  </si>
  <si>
    <t>University of Birmingham</t>
  </si>
  <si>
    <t>University of Bolton</t>
  </si>
  <si>
    <t>University of Bradford</t>
  </si>
  <si>
    <t>University of Brighton</t>
  </si>
  <si>
    <t>University of Bristol</t>
  </si>
  <si>
    <t>University of Cambridge</t>
  </si>
  <si>
    <t>University of Central Lancashire</t>
  </si>
  <si>
    <t>University of Dundee</t>
  </si>
  <si>
    <t>University of East Anglia</t>
  </si>
  <si>
    <t>University of Edinburgh</t>
  </si>
  <si>
    <t>University of Essex</t>
  </si>
  <si>
    <t>University of Exeter</t>
  </si>
  <si>
    <t>University of Glamorgan</t>
  </si>
  <si>
    <t>University of Glasgow</t>
  </si>
  <si>
    <t>University of Greenwich</t>
  </si>
  <si>
    <t>University of Hertfordshire</t>
  </si>
  <si>
    <t>University of Huddersfield</t>
  </si>
  <si>
    <t>University of Hull</t>
  </si>
  <si>
    <t>University of Kent</t>
  </si>
  <si>
    <t>University of Leeds</t>
  </si>
  <si>
    <t>University of Leicester</t>
  </si>
  <si>
    <t>University of Lincoln</t>
  </si>
  <si>
    <t>University of Liverpool</t>
  </si>
  <si>
    <t>University of Nottingham</t>
  </si>
  <si>
    <t>University of Oxford</t>
  </si>
  <si>
    <t>University of Plymouth</t>
  </si>
  <si>
    <t>University of Portsmouth</t>
  </si>
  <si>
    <t>University of Reading</t>
  </si>
  <si>
    <t>University of Salford</t>
  </si>
  <si>
    <t>University of Sheffield</t>
  </si>
  <si>
    <t>University of Southampton</t>
  </si>
  <si>
    <t>University of St Andrews</t>
  </si>
  <si>
    <t>University of Stirling</t>
  </si>
  <si>
    <t>University of Strathclyde</t>
  </si>
  <si>
    <t>University of Sunderland</t>
  </si>
  <si>
    <t>University of Surrey</t>
  </si>
  <si>
    <t>University of Sussex</t>
  </si>
  <si>
    <t>University of Teesside</t>
  </si>
  <si>
    <t>University of the West of England</t>
  </si>
  <si>
    <t>University of the West of Scotland</t>
  </si>
  <si>
    <t>University of Ulster</t>
  </si>
  <si>
    <t>University of Warwick</t>
  </si>
  <si>
    <t>University of Westminster</t>
  </si>
  <si>
    <t>University of Wolverhampton</t>
  </si>
  <si>
    <t>University of York</t>
  </si>
  <si>
    <t>Total</t>
  </si>
  <si>
    <t>Number of research proposals rejected</t>
  </si>
  <si>
    <t>Value of research proposals rejected</t>
  </si>
  <si>
    <t>% Rejection rate by number</t>
  </si>
  <si>
    <t>% Rejection rate by value</t>
  </si>
  <si>
    <t>Reserch proposals considered:funded ratio</t>
  </si>
  <si>
    <t>Research proposals considered:rejected ratio</t>
  </si>
  <si>
    <t>Research proposals funded:rejected ratio</t>
  </si>
  <si>
    <t>Most research proposals considered - Quantity</t>
  </si>
  <si>
    <t>Reserch proposals considered:rejected ratio</t>
  </si>
  <si>
    <t>Most research proposals funded - Quantity</t>
  </si>
  <si>
    <t>Reserch proposals funded:rejected ratio</t>
  </si>
  <si>
    <t>Most research proposals rejected - Quantity</t>
  </si>
  <si>
    <t>Least research proposals considered - Quantity</t>
  </si>
  <si>
    <t>1:1</t>
  </si>
  <si>
    <t>1:0</t>
  </si>
  <si>
    <t>Least research proposals funded - Quantity</t>
  </si>
  <si>
    <t>0:1</t>
  </si>
  <si>
    <t>Least research proposals rejected - Quantity</t>
  </si>
  <si>
    <t>151:58</t>
  </si>
  <si>
    <t>30:13</t>
  </si>
  <si>
    <t>98:47</t>
  </si>
  <si>
    <t>98:43</t>
  </si>
  <si>
    <t>45:19</t>
  </si>
  <si>
    <t>151:93</t>
  </si>
  <si>
    <t>30:17</t>
  </si>
  <si>
    <t>98:51</t>
  </si>
  <si>
    <t>98:55</t>
  </si>
  <si>
    <t>45:26</t>
  </si>
  <si>
    <t>43:24</t>
  </si>
  <si>
    <t>58:93</t>
  </si>
  <si>
    <t>13:17</t>
  </si>
  <si>
    <t>24:19</t>
  </si>
  <si>
    <t>47:51</t>
  </si>
  <si>
    <t>43:55</t>
  </si>
  <si>
    <t>11:7</t>
  </si>
  <si>
    <t>4:7</t>
  </si>
  <si>
    <t>19:26</t>
  </si>
  <si>
    <t>Most research proposals considered - Value</t>
  </si>
  <si>
    <t>Most research proposals funded - Value</t>
  </si>
  <si>
    <t>Most research proposals rejected - Value</t>
  </si>
  <si>
    <t>Least research proposals considered - Value</t>
  </si>
  <si>
    <t>Least research proposals funded - Value</t>
  </si>
  <si>
    <t>Least research proposals rejected - Value</t>
  </si>
</sst>
</file>

<file path=xl/styles.xml><?xml version="1.0" encoding="utf-8"?>
<styleSheet xmlns="http://schemas.openxmlformats.org/spreadsheetml/2006/main">
  <numFmts count="1">
    <numFmt numFmtId="164" formatCode="&quot;£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1" tint="0.49998474074526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0" xfId="0"/>
    <xf numFmtId="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/>
    <xf numFmtId="0" fontId="0" fillId="0" borderId="0" xfId="0"/>
    <xf numFmtId="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0" borderId="0" xfId="0" applyBorder="1"/>
    <xf numFmtId="0" fontId="0" fillId="0" borderId="4" xfId="0" applyBorder="1"/>
    <xf numFmtId="0" fontId="0" fillId="2" borderId="5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 wrapText="1"/>
    </xf>
    <xf numFmtId="164" fontId="0" fillId="0" borderId="5" xfId="0" applyNumberFormat="1" applyFont="1" applyBorder="1"/>
    <xf numFmtId="9" fontId="0" fillId="0" borderId="5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5"/>
  <sheetViews>
    <sheetView workbookViewId="0">
      <pane ySplit="1" topLeftCell="A2" activePane="bottomLeft" state="frozen"/>
      <selection activeCell="C1" sqref="C1"/>
      <selection pane="bottomLeft" activeCell="K2" sqref="K2"/>
    </sheetView>
  </sheetViews>
  <sheetFormatPr defaultRowHeight="15"/>
  <cols>
    <col min="1" max="1" width="36.5703125" bestFit="1" customWidth="1"/>
    <col min="2" max="2" width="27.85546875" bestFit="1" customWidth="1"/>
    <col min="3" max="4" width="23.140625" bestFit="1" customWidth="1"/>
    <col min="5" max="5" width="27.140625" style="7" bestFit="1" customWidth="1"/>
    <col min="6" max="6" width="28.140625" style="7" bestFit="1" customWidth="1"/>
    <col min="7" max="7" width="24.5703125" style="7" bestFit="1" customWidth="1"/>
    <col min="8" max="8" width="21.140625" bestFit="1" customWidth="1"/>
    <col min="9" max="9" width="22.5703125" bestFit="1" customWidth="1"/>
    <col min="10" max="10" width="25.7109375" bestFit="1" customWidth="1"/>
    <col min="11" max="11" width="20.85546875" bestFit="1" customWidth="1"/>
    <col min="12" max="12" width="22" bestFit="1" customWidth="1"/>
    <col min="13" max="13" width="21.140625" bestFit="1" customWidth="1"/>
    <col min="14" max="14" width="19.85546875" bestFit="1" customWidth="1"/>
  </cols>
  <sheetData>
    <row r="1" spans="1:14" ht="30">
      <c r="A1" s="1" t="s">
        <v>0</v>
      </c>
      <c r="B1" s="1" t="s">
        <v>1</v>
      </c>
      <c r="C1" s="1" t="s">
        <v>2</v>
      </c>
      <c r="D1" s="1" t="s">
        <v>112</v>
      </c>
      <c r="E1" s="13" t="s">
        <v>116</v>
      </c>
      <c r="F1" s="13" t="s">
        <v>117</v>
      </c>
      <c r="G1" s="13" t="s">
        <v>118</v>
      </c>
      <c r="H1" s="1" t="s">
        <v>3</v>
      </c>
      <c r="I1" s="1" t="s">
        <v>114</v>
      </c>
      <c r="J1" s="1" t="s">
        <v>4</v>
      </c>
      <c r="K1" s="1" t="s">
        <v>5</v>
      </c>
      <c r="L1" s="1" t="s">
        <v>113</v>
      </c>
      <c r="M1" s="1" t="s">
        <v>6</v>
      </c>
      <c r="N1" s="5" t="s">
        <v>115</v>
      </c>
    </row>
    <row r="2" spans="1:14">
      <c r="A2" s="2" t="s">
        <v>11</v>
      </c>
      <c r="B2" s="2">
        <v>1</v>
      </c>
      <c r="C2" s="2">
        <v>0</v>
      </c>
      <c r="D2" s="2">
        <f>B2-C2</f>
        <v>1</v>
      </c>
      <c r="E2" s="15" t="str">
        <f>B2/GCD(B2,C2)&amp;":"&amp;C2/GCD(B2,C2)</f>
        <v>1:0</v>
      </c>
      <c r="F2" s="14" t="str">
        <f>B2/GCD(B2,D2)&amp;":"&amp;D2/GCD(B2,D2)</f>
        <v>1:1</v>
      </c>
      <c r="G2" s="14" t="str">
        <f>C2/GCD(C2,D2)&amp;":"&amp;D2/GCD(C2,D2)</f>
        <v>0:1</v>
      </c>
      <c r="H2" s="3">
        <f>C2/B2</f>
        <v>0</v>
      </c>
      <c r="I2" s="3">
        <f>D2/B2</f>
        <v>1</v>
      </c>
      <c r="J2" s="4">
        <v>350209.08</v>
      </c>
      <c r="K2" s="4">
        <v>0</v>
      </c>
      <c r="L2" s="4">
        <f>J2-K2</f>
        <v>350209.08</v>
      </c>
      <c r="M2" s="3">
        <f>K2/J2</f>
        <v>0</v>
      </c>
      <c r="N2" s="3">
        <f>L2/J2</f>
        <v>1</v>
      </c>
    </row>
    <row r="3" spans="1:14">
      <c r="A3" s="2" t="s">
        <v>19</v>
      </c>
      <c r="B3" s="2">
        <v>1</v>
      </c>
      <c r="C3" s="2">
        <v>0</v>
      </c>
      <c r="D3" s="2">
        <f>B3-C3</f>
        <v>1</v>
      </c>
      <c r="E3" s="15" t="str">
        <f>B3/GCD(B3,C3)&amp;":"&amp;C3/GCD(B3,C3)</f>
        <v>1:0</v>
      </c>
      <c r="F3" s="14" t="str">
        <f>B3/GCD(B3,D3)&amp;":"&amp;D3/GCD(B3,D3)</f>
        <v>1:1</v>
      </c>
      <c r="G3" s="14" t="str">
        <f>C3/GCD(C3,D3)&amp;":"&amp;D3/GCD(C3,D3)</f>
        <v>0:1</v>
      </c>
      <c r="H3" s="3">
        <f>C3/B3</f>
        <v>0</v>
      </c>
      <c r="I3" s="3">
        <f>D3/B3</f>
        <v>1</v>
      </c>
      <c r="J3" s="4">
        <v>316027.89</v>
      </c>
      <c r="K3" s="4">
        <v>0</v>
      </c>
      <c r="L3" s="4">
        <f>J3-K3</f>
        <v>316027.89</v>
      </c>
      <c r="M3" s="3">
        <f>K3/J3</f>
        <v>0</v>
      </c>
      <c r="N3" s="3">
        <f>L3/J3</f>
        <v>1</v>
      </c>
    </row>
    <row r="4" spans="1:14">
      <c r="A4" s="2" t="s">
        <v>33</v>
      </c>
      <c r="B4" s="2">
        <v>1</v>
      </c>
      <c r="C4" s="2">
        <v>0</v>
      </c>
      <c r="D4" s="2">
        <f>B4-C4</f>
        <v>1</v>
      </c>
      <c r="E4" s="15" t="str">
        <f>B4/GCD(B4,C4)&amp;":"&amp;C4/GCD(B4,C4)</f>
        <v>1:0</v>
      </c>
      <c r="F4" s="14" t="str">
        <f>B4/GCD(B4,D4)&amp;":"&amp;D4/GCD(B4,D4)</f>
        <v>1:1</v>
      </c>
      <c r="G4" s="14" t="str">
        <f>C4/GCD(C4,D4)&amp;":"&amp;D4/GCD(C4,D4)</f>
        <v>0:1</v>
      </c>
      <c r="H4" s="3">
        <f>C4/B4</f>
        <v>0</v>
      </c>
      <c r="I4" s="3">
        <f>D4/B4</f>
        <v>1</v>
      </c>
      <c r="J4" s="4">
        <v>98968.56</v>
      </c>
      <c r="K4" s="4">
        <v>0</v>
      </c>
      <c r="L4" s="4">
        <f>J4-K4</f>
        <v>98968.56</v>
      </c>
      <c r="M4" s="3">
        <f>K4/J4</f>
        <v>0</v>
      </c>
      <c r="N4" s="3">
        <f>L4/J4</f>
        <v>1</v>
      </c>
    </row>
    <row r="5" spans="1:14">
      <c r="A5" s="2" t="s">
        <v>41</v>
      </c>
      <c r="B5" s="2">
        <v>1</v>
      </c>
      <c r="C5" s="2">
        <v>0</v>
      </c>
      <c r="D5" s="2">
        <f>B5-C5</f>
        <v>1</v>
      </c>
      <c r="E5" s="15" t="str">
        <f>B5/GCD(B5,C5)&amp;":"&amp;C5/GCD(B5,C5)</f>
        <v>1:0</v>
      </c>
      <c r="F5" s="14" t="str">
        <f>B5/GCD(B5,D5)&amp;":"&amp;D5/GCD(B5,D5)</f>
        <v>1:1</v>
      </c>
      <c r="G5" s="14" t="str">
        <f>C5/GCD(C5,D5)&amp;":"&amp;D5/GCD(C5,D5)</f>
        <v>0:1</v>
      </c>
      <c r="H5" s="3">
        <f>C5/B5</f>
        <v>0</v>
      </c>
      <c r="I5" s="3">
        <f>D5/B5</f>
        <v>1</v>
      </c>
      <c r="J5" s="4">
        <v>114842.43</v>
      </c>
      <c r="K5" s="4">
        <v>0</v>
      </c>
      <c r="L5" s="4">
        <f>J5-K5</f>
        <v>114842.43</v>
      </c>
      <c r="M5" s="3">
        <f>K5/J5</f>
        <v>0</v>
      </c>
      <c r="N5" s="3">
        <f>L5/J5</f>
        <v>1</v>
      </c>
    </row>
    <row r="6" spans="1:14">
      <c r="A6" s="2" t="s">
        <v>42</v>
      </c>
      <c r="B6" s="2">
        <v>1</v>
      </c>
      <c r="C6" s="2">
        <v>0</v>
      </c>
      <c r="D6" s="2">
        <f>B6-C6</f>
        <v>1</v>
      </c>
      <c r="E6" s="15" t="str">
        <f>B6/GCD(B6,C6)&amp;":"&amp;C6/GCD(B6,C6)</f>
        <v>1:0</v>
      </c>
      <c r="F6" s="14" t="str">
        <f>B6/GCD(B6,D6)&amp;":"&amp;D6/GCD(B6,D6)</f>
        <v>1:1</v>
      </c>
      <c r="G6" s="14" t="str">
        <f>C6/GCD(C6,D6)&amp;":"&amp;D6/GCD(C6,D6)</f>
        <v>0:1</v>
      </c>
      <c r="H6" s="3">
        <f>C6/B6</f>
        <v>0</v>
      </c>
      <c r="I6" s="3">
        <f>D6/B6</f>
        <v>1</v>
      </c>
      <c r="J6" s="4">
        <v>179843.82</v>
      </c>
      <c r="K6" s="4">
        <v>0</v>
      </c>
      <c r="L6" s="4">
        <f>J6-K6</f>
        <v>179843.82</v>
      </c>
      <c r="M6" s="3">
        <f>K6/J6</f>
        <v>0</v>
      </c>
      <c r="N6" s="3">
        <f>L6/J6</f>
        <v>1</v>
      </c>
    </row>
    <row r="7" spans="1:14">
      <c r="A7" s="2" t="s">
        <v>50</v>
      </c>
      <c r="B7" s="2">
        <v>1</v>
      </c>
      <c r="C7" s="2">
        <v>0</v>
      </c>
      <c r="D7" s="2">
        <f>B7-C7</f>
        <v>1</v>
      </c>
      <c r="E7" s="15" t="str">
        <f>B7/GCD(B7,C7)&amp;":"&amp;C7/GCD(B7,C7)</f>
        <v>1:0</v>
      </c>
      <c r="F7" s="14" t="str">
        <f>B7/GCD(B7,D7)&amp;":"&amp;D7/GCD(B7,D7)</f>
        <v>1:1</v>
      </c>
      <c r="G7" s="14" t="str">
        <f>C7/GCD(C7,D7)&amp;":"&amp;D7/GCD(C7,D7)</f>
        <v>0:1</v>
      </c>
      <c r="H7" s="3">
        <f>C7/B7</f>
        <v>0</v>
      </c>
      <c r="I7" s="3">
        <f>D7/B7</f>
        <v>1</v>
      </c>
      <c r="J7" s="4">
        <v>998687.3</v>
      </c>
      <c r="K7" s="4">
        <v>0</v>
      </c>
      <c r="L7" s="4">
        <f>J7-K7</f>
        <v>998687.3</v>
      </c>
      <c r="M7" s="3">
        <f>K7/J7</f>
        <v>0</v>
      </c>
      <c r="N7" s="3">
        <f>L7/J7</f>
        <v>1</v>
      </c>
    </row>
    <row r="8" spans="1:14">
      <c r="A8" s="2" t="s">
        <v>53</v>
      </c>
      <c r="B8" s="2">
        <v>1</v>
      </c>
      <c r="C8" s="2">
        <v>0</v>
      </c>
      <c r="D8" s="2">
        <f>B8-C8</f>
        <v>1</v>
      </c>
      <c r="E8" s="15" t="str">
        <f>B8/GCD(B8,C8)&amp;":"&amp;C8/GCD(B8,C8)</f>
        <v>1:0</v>
      </c>
      <c r="F8" s="14" t="str">
        <f>B8/GCD(B8,D8)&amp;":"&amp;D8/GCD(B8,D8)</f>
        <v>1:1</v>
      </c>
      <c r="G8" s="14" t="str">
        <f>C8/GCD(C8,D8)&amp;":"&amp;D8/GCD(C8,D8)</f>
        <v>0:1</v>
      </c>
      <c r="H8" s="3">
        <f>C8/B8</f>
        <v>0</v>
      </c>
      <c r="I8" s="3">
        <f>D8/B8</f>
        <v>1</v>
      </c>
      <c r="J8" s="4">
        <v>197830.93</v>
      </c>
      <c r="K8" s="4">
        <v>0</v>
      </c>
      <c r="L8" s="4">
        <f>J8-K8</f>
        <v>197830.93</v>
      </c>
      <c r="M8" s="3">
        <f>K8/J8</f>
        <v>0</v>
      </c>
      <c r="N8" s="3">
        <f>L8/J8</f>
        <v>1</v>
      </c>
    </row>
    <row r="9" spans="1:14">
      <c r="A9" s="2" t="s">
        <v>55</v>
      </c>
      <c r="B9" s="2">
        <v>1</v>
      </c>
      <c r="C9" s="2">
        <v>0</v>
      </c>
      <c r="D9" s="2">
        <f>B9-C9</f>
        <v>1</v>
      </c>
      <c r="E9" s="15" t="str">
        <f>B9/GCD(B9,C9)&amp;":"&amp;C9/GCD(B9,C9)</f>
        <v>1:0</v>
      </c>
      <c r="F9" s="14" t="str">
        <f>B9/GCD(B9,D9)&amp;":"&amp;D9/GCD(B9,D9)</f>
        <v>1:1</v>
      </c>
      <c r="G9" s="14" t="str">
        <f>C9/GCD(C9,D9)&amp;":"&amp;D9/GCD(C9,D9)</f>
        <v>0:1</v>
      </c>
      <c r="H9" s="3">
        <f>C9/B9</f>
        <v>0</v>
      </c>
      <c r="I9" s="3">
        <f>D9/B9</f>
        <v>1</v>
      </c>
      <c r="J9" s="4">
        <v>42757.98</v>
      </c>
      <c r="K9" s="4">
        <v>0</v>
      </c>
      <c r="L9" s="4">
        <f>J9-K9</f>
        <v>42757.98</v>
      </c>
      <c r="M9" s="3">
        <f>K9/J9</f>
        <v>0</v>
      </c>
      <c r="N9" s="3">
        <f>L9/J9</f>
        <v>1</v>
      </c>
    </row>
    <row r="10" spans="1:14">
      <c r="A10" s="2" t="s">
        <v>63</v>
      </c>
      <c r="B10" s="2">
        <v>1</v>
      </c>
      <c r="C10" s="2">
        <v>0</v>
      </c>
      <c r="D10" s="2">
        <f>B10-C10</f>
        <v>1</v>
      </c>
      <c r="E10" s="15" t="str">
        <f>B10/GCD(B10,C10)&amp;":"&amp;C10/GCD(B10,C10)</f>
        <v>1:0</v>
      </c>
      <c r="F10" s="14" t="str">
        <f>B10/GCD(B10,D10)&amp;":"&amp;D10/GCD(B10,D10)</f>
        <v>1:1</v>
      </c>
      <c r="G10" s="14" t="str">
        <f>C10/GCD(C10,D10)&amp;":"&amp;D10/GCD(C10,D10)</f>
        <v>0:1</v>
      </c>
      <c r="H10" s="3">
        <f>C10/B10</f>
        <v>0</v>
      </c>
      <c r="I10" s="3">
        <f>D10/B10</f>
        <v>1</v>
      </c>
      <c r="J10" s="4">
        <v>202953.66</v>
      </c>
      <c r="K10" s="4">
        <v>0</v>
      </c>
      <c r="L10" s="4">
        <f>J10-K10</f>
        <v>202953.66</v>
      </c>
      <c r="M10" s="3">
        <f>K10/J10</f>
        <v>0</v>
      </c>
      <c r="N10" s="3">
        <f>L10/J10</f>
        <v>1</v>
      </c>
    </row>
    <row r="11" spans="1:14">
      <c r="A11" s="2" t="s">
        <v>67</v>
      </c>
      <c r="B11" s="2">
        <v>1</v>
      </c>
      <c r="C11" s="2">
        <v>0</v>
      </c>
      <c r="D11" s="2">
        <f>B11-C11</f>
        <v>1</v>
      </c>
      <c r="E11" s="15" t="str">
        <f>B11/GCD(B11,C11)&amp;":"&amp;C11/GCD(B11,C11)</f>
        <v>1:0</v>
      </c>
      <c r="F11" s="14" t="str">
        <f>B11/GCD(B11,D11)&amp;":"&amp;D11/GCD(B11,D11)</f>
        <v>1:1</v>
      </c>
      <c r="G11" s="14" t="str">
        <f>C11/GCD(C11,D11)&amp;":"&amp;D11/GCD(C11,D11)</f>
        <v>0:1</v>
      </c>
      <c r="H11" s="3">
        <f>C11/B11</f>
        <v>0</v>
      </c>
      <c r="I11" s="3">
        <f>D11/B11</f>
        <v>1</v>
      </c>
      <c r="J11" s="4">
        <v>878353.6</v>
      </c>
      <c r="K11" s="4">
        <v>0</v>
      </c>
      <c r="L11" s="4">
        <f>J11-K11</f>
        <v>878353.6</v>
      </c>
      <c r="M11" s="3">
        <f>K11/J11</f>
        <v>0</v>
      </c>
      <c r="N11" s="3">
        <f>L11/J11</f>
        <v>1</v>
      </c>
    </row>
    <row r="12" spans="1:14">
      <c r="A12" s="2" t="s">
        <v>81</v>
      </c>
      <c r="B12" s="2">
        <v>1</v>
      </c>
      <c r="C12" s="2">
        <v>0</v>
      </c>
      <c r="D12" s="2">
        <f>B12-C12</f>
        <v>1</v>
      </c>
      <c r="E12" s="15" t="str">
        <f>B12/GCD(B12,C12)&amp;":"&amp;C12/GCD(B12,C12)</f>
        <v>1:0</v>
      </c>
      <c r="F12" s="14" t="str">
        <f>B12/GCD(B12,D12)&amp;":"&amp;D12/GCD(B12,D12)</f>
        <v>1:1</v>
      </c>
      <c r="G12" s="14" t="str">
        <f>C12/GCD(C12,D12)&amp;":"&amp;D12/GCD(C12,D12)</f>
        <v>0:1</v>
      </c>
      <c r="H12" s="3">
        <f>C12/B12</f>
        <v>0</v>
      </c>
      <c r="I12" s="3">
        <f>D12/B12</f>
        <v>1</v>
      </c>
      <c r="J12" s="4">
        <v>405867.2</v>
      </c>
      <c r="K12" s="4">
        <v>0</v>
      </c>
      <c r="L12" s="4">
        <f>J12-K12</f>
        <v>405867.2</v>
      </c>
      <c r="M12" s="3">
        <f>K12/J12</f>
        <v>0</v>
      </c>
      <c r="N12" s="3">
        <f>L12/J12</f>
        <v>1</v>
      </c>
    </row>
    <row r="13" spans="1:14">
      <c r="A13" s="2" t="s">
        <v>87</v>
      </c>
      <c r="B13" s="2">
        <v>1</v>
      </c>
      <c r="C13" s="2">
        <v>0</v>
      </c>
      <c r="D13" s="2">
        <f>B13-C13</f>
        <v>1</v>
      </c>
      <c r="E13" s="15" t="str">
        <f>B13/GCD(B13,C13)&amp;":"&amp;C13/GCD(B13,C13)</f>
        <v>1:0</v>
      </c>
      <c r="F13" s="14" t="str">
        <f>B13/GCD(B13,D13)&amp;":"&amp;D13/GCD(B13,D13)</f>
        <v>1:1</v>
      </c>
      <c r="G13" s="14" t="str">
        <f>C13/GCD(C13,D13)&amp;":"&amp;D13/GCD(C13,D13)</f>
        <v>0:1</v>
      </c>
      <c r="H13" s="3">
        <f>C13/B13</f>
        <v>0</v>
      </c>
      <c r="I13" s="3">
        <f>D13/B13</f>
        <v>1</v>
      </c>
      <c r="J13" s="4">
        <v>279684.18</v>
      </c>
      <c r="K13" s="4">
        <v>0</v>
      </c>
      <c r="L13" s="4">
        <f>J13-K13</f>
        <v>279684.18</v>
      </c>
      <c r="M13" s="3">
        <f>K13/J13</f>
        <v>0</v>
      </c>
      <c r="N13" s="3">
        <f>L13/J13</f>
        <v>1</v>
      </c>
    </row>
    <row r="14" spans="1:14">
      <c r="A14" s="2" t="s">
        <v>100</v>
      </c>
      <c r="B14" s="2">
        <v>1</v>
      </c>
      <c r="C14" s="2">
        <v>0</v>
      </c>
      <c r="D14" s="2">
        <f>B14-C14</f>
        <v>1</v>
      </c>
      <c r="E14" s="15" t="str">
        <f>B14/GCD(B14,C14)&amp;":"&amp;C14/GCD(B14,C14)</f>
        <v>1:0</v>
      </c>
      <c r="F14" s="14" t="str">
        <f>B14/GCD(B14,D14)&amp;":"&amp;D14/GCD(B14,D14)</f>
        <v>1:1</v>
      </c>
      <c r="G14" s="14" t="str">
        <f>C14/GCD(C14,D14)&amp;":"&amp;D14/GCD(C14,D14)</f>
        <v>0:1</v>
      </c>
      <c r="H14" s="3">
        <f>C14/B14</f>
        <v>0</v>
      </c>
      <c r="I14" s="3">
        <f>D14/B14</f>
        <v>1</v>
      </c>
      <c r="J14" s="4">
        <v>295819.09999999998</v>
      </c>
      <c r="K14" s="4">
        <v>0</v>
      </c>
      <c r="L14" s="4">
        <f>J14-K14</f>
        <v>295819.09999999998</v>
      </c>
      <c r="M14" s="3">
        <f>K14/J14</f>
        <v>0</v>
      </c>
      <c r="N14" s="3">
        <f>L14/J14</f>
        <v>1</v>
      </c>
    </row>
    <row r="15" spans="1:14">
      <c r="A15" s="2" t="s">
        <v>109</v>
      </c>
      <c r="B15" s="2">
        <v>1</v>
      </c>
      <c r="C15" s="2">
        <v>0</v>
      </c>
      <c r="D15" s="2">
        <f>B15-C15</f>
        <v>1</v>
      </c>
      <c r="E15" s="15" t="str">
        <f>B15/GCD(B15,C15)&amp;":"&amp;C15/GCD(B15,C15)</f>
        <v>1:0</v>
      </c>
      <c r="F15" s="14" t="str">
        <f>B15/GCD(B15,D15)&amp;":"&amp;D15/GCD(B15,D15)</f>
        <v>1:1</v>
      </c>
      <c r="G15" s="14" t="str">
        <f>C15/GCD(C15,D15)&amp;":"&amp;D15/GCD(C15,D15)</f>
        <v>0:1</v>
      </c>
      <c r="H15" s="3">
        <f>C15/B15</f>
        <v>0</v>
      </c>
      <c r="I15" s="3">
        <f>D15/B15</f>
        <v>1</v>
      </c>
      <c r="J15" s="4">
        <v>99256.14</v>
      </c>
      <c r="K15" s="4">
        <v>0</v>
      </c>
      <c r="L15" s="4">
        <f>J15-K15</f>
        <v>99256.14</v>
      </c>
      <c r="M15" s="3">
        <f>K15/J15</f>
        <v>0</v>
      </c>
      <c r="N15" s="3">
        <f>L15/J15</f>
        <v>1</v>
      </c>
    </row>
    <row r="16" spans="1:14">
      <c r="A16" s="2" t="s">
        <v>22</v>
      </c>
      <c r="B16" s="2">
        <v>2</v>
      </c>
      <c r="C16" s="2">
        <v>0</v>
      </c>
      <c r="D16" s="2">
        <f>B16-C16</f>
        <v>2</v>
      </c>
      <c r="E16" s="15" t="str">
        <f>B16/GCD(B16,C16)&amp;":"&amp;C16/GCD(B16,C16)</f>
        <v>1:0</v>
      </c>
      <c r="F16" s="14" t="str">
        <f>B16/GCD(B16,D16)&amp;":"&amp;D16/GCD(B16,D16)</f>
        <v>1:1</v>
      </c>
      <c r="G16" s="14" t="str">
        <f>C16/GCD(C16,D16)&amp;":"&amp;D16/GCD(C16,D16)</f>
        <v>0:1</v>
      </c>
      <c r="H16" s="3">
        <f>C16/B16</f>
        <v>0</v>
      </c>
      <c r="I16" s="3">
        <f>D16/B16</f>
        <v>1</v>
      </c>
      <c r="J16" s="4">
        <v>541822.04</v>
      </c>
      <c r="K16" s="4">
        <v>0</v>
      </c>
      <c r="L16" s="4">
        <f>J16-K16</f>
        <v>541822.04</v>
      </c>
      <c r="M16" s="3">
        <f>K16/J16</f>
        <v>0</v>
      </c>
      <c r="N16" s="3">
        <f>L16/J16</f>
        <v>1</v>
      </c>
    </row>
    <row r="17" spans="1:14">
      <c r="A17" s="2" t="s">
        <v>40</v>
      </c>
      <c r="B17" s="2">
        <v>2</v>
      </c>
      <c r="C17" s="2">
        <v>0</v>
      </c>
      <c r="D17" s="2">
        <f>B17-C17</f>
        <v>2</v>
      </c>
      <c r="E17" s="15" t="str">
        <f>B17/GCD(B17,C17)&amp;":"&amp;C17/GCD(B17,C17)</f>
        <v>1:0</v>
      </c>
      <c r="F17" s="14" t="str">
        <f>B17/GCD(B17,D17)&amp;":"&amp;D17/GCD(B17,D17)</f>
        <v>1:1</v>
      </c>
      <c r="G17" s="14" t="str">
        <f>C17/GCD(C17,D17)&amp;":"&amp;D17/GCD(C17,D17)</f>
        <v>0:1</v>
      </c>
      <c r="H17" s="3">
        <f>C17/B17</f>
        <v>0</v>
      </c>
      <c r="I17" s="3">
        <f>D17/B17</f>
        <v>1</v>
      </c>
      <c r="J17" s="4">
        <v>1037567.5</v>
      </c>
      <c r="K17" s="4">
        <v>0</v>
      </c>
      <c r="L17" s="4">
        <f>J17-K17</f>
        <v>1037567.5</v>
      </c>
      <c r="M17" s="3">
        <f>K17/J17</f>
        <v>0</v>
      </c>
      <c r="N17" s="3">
        <f>L17/J17</f>
        <v>1</v>
      </c>
    </row>
    <row r="18" spans="1:14">
      <c r="A18" s="2" t="s">
        <v>58</v>
      </c>
      <c r="B18" s="2">
        <v>2</v>
      </c>
      <c r="C18" s="2">
        <v>0</v>
      </c>
      <c r="D18" s="2">
        <f>B18-C18</f>
        <v>2</v>
      </c>
      <c r="E18" s="15" t="str">
        <f>B18/GCD(B18,C18)&amp;":"&amp;C18/GCD(B18,C18)</f>
        <v>1:0</v>
      </c>
      <c r="F18" s="14" t="str">
        <f>B18/GCD(B18,D18)&amp;":"&amp;D18/GCD(B18,D18)</f>
        <v>1:1</v>
      </c>
      <c r="G18" s="14" t="str">
        <f>C18/GCD(C18,D18)&amp;":"&amp;D18/GCD(C18,D18)</f>
        <v>0:1</v>
      </c>
      <c r="H18" s="3">
        <f>C18/B18</f>
        <v>0</v>
      </c>
      <c r="I18" s="3">
        <f>D18/B18</f>
        <v>1</v>
      </c>
      <c r="J18" s="4">
        <v>593795.67000000004</v>
      </c>
      <c r="K18" s="4">
        <v>0</v>
      </c>
      <c r="L18" s="4">
        <f>J18-K18</f>
        <v>593795.67000000004</v>
      </c>
      <c r="M18" s="3">
        <f>K18/J18</f>
        <v>0</v>
      </c>
      <c r="N18" s="3">
        <f>L18/J18</f>
        <v>1</v>
      </c>
    </row>
    <row r="19" spans="1:14">
      <c r="A19" s="2" t="s">
        <v>60</v>
      </c>
      <c r="B19" s="2">
        <v>2</v>
      </c>
      <c r="C19" s="2">
        <v>0</v>
      </c>
      <c r="D19" s="2">
        <f>B19-C19</f>
        <v>2</v>
      </c>
      <c r="E19" s="15" t="str">
        <f>B19/GCD(B19,C19)&amp;":"&amp;C19/GCD(B19,C19)</f>
        <v>1:0</v>
      </c>
      <c r="F19" s="14" t="str">
        <f>B19/GCD(B19,D19)&amp;":"&amp;D19/GCD(B19,D19)</f>
        <v>1:1</v>
      </c>
      <c r="G19" s="14" t="str">
        <f>C19/GCD(C19,D19)&amp;":"&amp;D19/GCD(C19,D19)</f>
        <v>0:1</v>
      </c>
      <c r="H19" s="3">
        <f>C19/B19</f>
        <v>0</v>
      </c>
      <c r="I19" s="3">
        <f>D19/B19</f>
        <v>1</v>
      </c>
      <c r="J19" s="4">
        <v>433668.24</v>
      </c>
      <c r="K19" s="4">
        <v>0</v>
      </c>
      <c r="L19" s="4">
        <f>J19-K19</f>
        <v>433668.24</v>
      </c>
      <c r="M19" s="3">
        <f>K19/J19</f>
        <v>0</v>
      </c>
      <c r="N19" s="3">
        <f>L19/J19</f>
        <v>1</v>
      </c>
    </row>
    <row r="20" spans="1:14">
      <c r="A20" s="2" t="s">
        <v>108</v>
      </c>
      <c r="B20" s="2">
        <v>2</v>
      </c>
      <c r="C20" s="2">
        <v>0</v>
      </c>
      <c r="D20" s="2">
        <f>B20-C20</f>
        <v>2</v>
      </c>
      <c r="E20" s="15" t="str">
        <f>B20/GCD(B20,C20)&amp;":"&amp;C20/GCD(B20,C20)</f>
        <v>1:0</v>
      </c>
      <c r="F20" s="14" t="str">
        <f>B20/GCD(B20,D20)&amp;":"&amp;D20/GCD(B20,D20)</f>
        <v>1:1</v>
      </c>
      <c r="G20" s="14" t="str">
        <f>C20/GCD(C20,D20)&amp;":"&amp;D20/GCD(C20,D20)</f>
        <v>0:1</v>
      </c>
      <c r="H20" s="3">
        <f>C20/B20</f>
        <v>0</v>
      </c>
      <c r="I20" s="3">
        <f>D20/B20</f>
        <v>1</v>
      </c>
      <c r="J20" s="4">
        <v>1153240.3400000001</v>
      </c>
      <c r="K20" s="4">
        <v>0</v>
      </c>
      <c r="L20" s="4">
        <f>J20-K20</f>
        <v>1153240.3400000001</v>
      </c>
      <c r="M20" s="3">
        <f>K20/J20</f>
        <v>0</v>
      </c>
      <c r="N20" s="3">
        <f>L20/J20</f>
        <v>1</v>
      </c>
    </row>
    <row r="21" spans="1:14">
      <c r="A21" s="2" t="s">
        <v>12</v>
      </c>
      <c r="B21" s="2">
        <v>3</v>
      </c>
      <c r="C21" s="2">
        <v>0</v>
      </c>
      <c r="D21" s="2">
        <f>B21-C21</f>
        <v>3</v>
      </c>
      <c r="E21" s="15" t="str">
        <f>B21/GCD(B21,C21)&amp;":"&amp;C21/GCD(B21,C21)</f>
        <v>1:0</v>
      </c>
      <c r="F21" s="14" t="str">
        <f>B21/GCD(B21,D21)&amp;":"&amp;D21/GCD(B21,D21)</f>
        <v>1:1</v>
      </c>
      <c r="G21" s="14" t="str">
        <f>C21/GCD(C21,D21)&amp;":"&amp;D21/GCD(C21,D21)</f>
        <v>0:1</v>
      </c>
      <c r="H21" s="3">
        <f>C21/B21</f>
        <v>0</v>
      </c>
      <c r="I21" s="3">
        <f>D21/B21</f>
        <v>1</v>
      </c>
      <c r="J21" s="4">
        <v>793376.62</v>
      </c>
      <c r="K21" s="4">
        <v>0</v>
      </c>
      <c r="L21" s="4">
        <f>J21-K21</f>
        <v>793376.62</v>
      </c>
      <c r="M21" s="3">
        <f>K21/J21</f>
        <v>0</v>
      </c>
      <c r="N21" s="3">
        <f>L21/J21</f>
        <v>1</v>
      </c>
    </row>
    <row r="22" spans="1:14">
      <c r="A22" s="2" t="s">
        <v>24</v>
      </c>
      <c r="B22" s="2">
        <v>3</v>
      </c>
      <c r="C22" s="2">
        <v>0</v>
      </c>
      <c r="D22" s="2">
        <f>B22-C22</f>
        <v>3</v>
      </c>
      <c r="E22" s="15" t="str">
        <f>B22/GCD(B22,C22)&amp;":"&amp;C22/GCD(B22,C22)</f>
        <v>1:0</v>
      </c>
      <c r="F22" s="14" t="str">
        <f>B22/GCD(B22,D22)&amp;":"&amp;D22/GCD(B22,D22)</f>
        <v>1:1</v>
      </c>
      <c r="G22" s="14" t="str">
        <f>C22/GCD(C22,D22)&amp;":"&amp;D22/GCD(C22,D22)</f>
        <v>0:1</v>
      </c>
      <c r="H22" s="3">
        <f>C22/B22</f>
        <v>0</v>
      </c>
      <c r="I22" s="3">
        <f>D22/B22</f>
        <v>1</v>
      </c>
      <c r="J22" s="4">
        <v>1597953.04</v>
      </c>
      <c r="K22" s="4">
        <v>0</v>
      </c>
      <c r="L22" s="4">
        <f>J22-K22</f>
        <v>1597953.04</v>
      </c>
      <c r="M22" s="3">
        <f>K22/J22</f>
        <v>0</v>
      </c>
      <c r="N22" s="3">
        <f>L22/J22</f>
        <v>1</v>
      </c>
    </row>
    <row r="23" spans="1:14">
      <c r="A23" s="2" t="s">
        <v>78</v>
      </c>
      <c r="B23" s="2">
        <v>3</v>
      </c>
      <c r="C23" s="2">
        <v>0</v>
      </c>
      <c r="D23" s="2">
        <f>B23-C23</f>
        <v>3</v>
      </c>
      <c r="E23" s="15" t="str">
        <f>B23/GCD(B23,C23)&amp;":"&amp;C23/GCD(B23,C23)</f>
        <v>1:0</v>
      </c>
      <c r="F23" s="14" t="str">
        <f>B23/GCD(B23,D23)&amp;":"&amp;D23/GCD(B23,D23)</f>
        <v>1:1</v>
      </c>
      <c r="G23" s="14" t="str">
        <f>C23/GCD(C23,D23)&amp;":"&amp;D23/GCD(C23,D23)</f>
        <v>0:1</v>
      </c>
      <c r="H23" s="3">
        <f>C23/B23</f>
        <v>0</v>
      </c>
      <c r="I23" s="3">
        <f>D23/B23</f>
        <v>1</v>
      </c>
      <c r="J23" s="4">
        <v>2224284.23</v>
      </c>
      <c r="K23" s="4">
        <v>0</v>
      </c>
      <c r="L23" s="4">
        <f>J23-K23</f>
        <v>2224284.23</v>
      </c>
      <c r="M23" s="3">
        <f>K23/J23</f>
        <v>0</v>
      </c>
      <c r="N23" s="3">
        <f>L23/J23</f>
        <v>1</v>
      </c>
    </row>
    <row r="24" spans="1:14">
      <c r="A24" s="2" t="s">
        <v>23</v>
      </c>
      <c r="B24" s="2">
        <v>4</v>
      </c>
      <c r="C24" s="2">
        <v>0</v>
      </c>
      <c r="D24" s="2">
        <f>B24-C24</f>
        <v>4</v>
      </c>
      <c r="E24" s="15" t="str">
        <f>B24/GCD(B24,C24)&amp;":"&amp;C24/GCD(B24,C24)</f>
        <v>1:0</v>
      </c>
      <c r="F24" s="14" t="str">
        <f>B24/GCD(B24,D24)&amp;":"&amp;D24/GCD(B24,D24)</f>
        <v>1:1</v>
      </c>
      <c r="G24" s="14" t="str">
        <f>C24/GCD(C24,D24)&amp;":"&amp;D24/GCD(C24,D24)</f>
        <v>0:1</v>
      </c>
      <c r="H24" s="3">
        <f>C24/B24</f>
        <v>0</v>
      </c>
      <c r="I24" s="3">
        <f>D24/B24</f>
        <v>1</v>
      </c>
      <c r="J24" s="4">
        <v>1561545.47</v>
      </c>
      <c r="K24" s="4">
        <v>0</v>
      </c>
      <c r="L24" s="4">
        <f>J24-K24</f>
        <v>1561545.47</v>
      </c>
      <c r="M24" s="3">
        <f>K24/J24</f>
        <v>0</v>
      </c>
      <c r="N24" s="3">
        <f>L24/J24</f>
        <v>1</v>
      </c>
    </row>
    <row r="25" spans="1:14">
      <c r="A25" s="2" t="s">
        <v>47</v>
      </c>
      <c r="B25" s="2">
        <v>4</v>
      </c>
      <c r="C25" s="2">
        <v>0</v>
      </c>
      <c r="D25" s="2">
        <f>B25-C25</f>
        <v>4</v>
      </c>
      <c r="E25" s="15" t="str">
        <f>B25/GCD(B25,C25)&amp;":"&amp;C25/GCD(B25,C25)</f>
        <v>1:0</v>
      </c>
      <c r="F25" s="14" t="str">
        <f>B25/GCD(B25,D25)&amp;":"&amp;D25/GCD(B25,D25)</f>
        <v>1:1</v>
      </c>
      <c r="G25" s="14" t="str">
        <f>C25/GCD(C25,D25)&amp;":"&amp;D25/GCD(C25,D25)</f>
        <v>0:1</v>
      </c>
      <c r="H25" s="3">
        <f>C25/B25</f>
        <v>0</v>
      </c>
      <c r="I25" s="3">
        <f>D25/B25</f>
        <v>1</v>
      </c>
      <c r="J25" s="4">
        <v>1644522.42</v>
      </c>
      <c r="K25" s="4">
        <v>0</v>
      </c>
      <c r="L25" s="4">
        <f>J25-K25</f>
        <v>1644522.42</v>
      </c>
      <c r="M25" s="3">
        <f>K25/J25</f>
        <v>0</v>
      </c>
      <c r="N25" s="3">
        <f>L25/J25</f>
        <v>1</v>
      </c>
    </row>
    <row r="26" spans="1:14">
      <c r="A26" s="2" t="s">
        <v>65</v>
      </c>
      <c r="B26" s="2">
        <v>4</v>
      </c>
      <c r="C26" s="2">
        <v>0</v>
      </c>
      <c r="D26" s="2">
        <f>B26-C26</f>
        <v>4</v>
      </c>
      <c r="E26" s="15" t="str">
        <f>B26/GCD(B26,C26)&amp;":"&amp;C26/GCD(B26,C26)</f>
        <v>1:0</v>
      </c>
      <c r="F26" s="14" t="str">
        <f>B26/GCD(B26,D26)&amp;":"&amp;D26/GCD(B26,D26)</f>
        <v>1:1</v>
      </c>
      <c r="G26" s="14" t="str">
        <f>C26/GCD(C26,D26)&amp;":"&amp;D26/GCD(C26,D26)</f>
        <v>0:1</v>
      </c>
      <c r="H26" s="3">
        <f>C26/B26</f>
        <v>0</v>
      </c>
      <c r="I26" s="3">
        <f>D26/B26</f>
        <v>1</v>
      </c>
      <c r="J26" s="4">
        <v>438648.28</v>
      </c>
      <c r="K26" s="4">
        <v>0</v>
      </c>
      <c r="L26" s="4">
        <f>J26-K26</f>
        <v>438648.28</v>
      </c>
      <c r="M26" s="3">
        <f>K26/J26</f>
        <v>0</v>
      </c>
      <c r="N26" s="3">
        <f>L26/J26</f>
        <v>1</v>
      </c>
    </row>
    <row r="27" spans="1:14">
      <c r="A27" s="2" t="s">
        <v>105</v>
      </c>
      <c r="B27" s="2">
        <v>5</v>
      </c>
      <c r="C27" s="2">
        <v>0</v>
      </c>
      <c r="D27" s="2">
        <f>B27-C27</f>
        <v>5</v>
      </c>
      <c r="E27" s="15" t="str">
        <f>B27/GCD(B27,C27)&amp;":"&amp;C27/GCD(B27,C27)</f>
        <v>1:0</v>
      </c>
      <c r="F27" s="14" t="str">
        <f>B27/GCD(B27,D27)&amp;":"&amp;D27/GCD(B27,D27)</f>
        <v>1:1</v>
      </c>
      <c r="G27" s="14" t="str">
        <f>C27/GCD(C27,D27)&amp;":"&amp;D27/GCD(C27,D27)</f>
        <v>0:1</v>
      </c>
      <c r="H27" s="3">
        <f>C27/B27</f>
        <v>0</v>
      </c>
      <c r="I27" s="3">
        <f>D27/B27</f>
        <v>1</v>
      </c>
      <c r="J27" s="4">
        <v>1442691.82</v>
      </c>
      <c r="K27" s="4">
        <v>0</v>
      </c>
      <c r="L27" s="4">
        <f>J27-K27</f>
        <v>1442691.82</v>
      </c>
      <c r="M27" s="3">
        <f>K27/J27</f>
        <v>0</v>
      </c>
      <c r="N27" s="3">
        <f>L27/J27</f>
        <v>1</v>
      </c>
    </row>
    <row r="28" spans="1:14">
      <c r="A28" s="2" t="s">
        <v>94</v>
      </c>
      <c r="B28" s="2">
        <v>6</v>
      </c>
      <c r="C28" s="2">
        <v>0</v>
      </c>
      <c r="D28" s="2">
        <f>B28-C28</f>
        <v>6</v>
      </c>
      <c r="E28" s="15" t="str">
        <f>B28/GCD(B28,C28)&amp;":"&amp;C28/GCD(B28,C28)</f>
        <v>1:0</v>
      </c>
      <c r="F28" s="14" t="str">
        <f>B28/GCD(B28,D28)&amp;":"&amp;D28/GCD(B28,D28)</f>
        <v>1:1</v>
      </c>
      <c r="G28" s="14" t="str">
        <f>C28/GCD(C28,D28)&amp;":"&amp;D28/GCD(C28,D28)</f>
        <v>0:1</v>
      </c>
      <c r="H28" s="3">
        <f>C28/B28</f>
        <v>0</v>
      </c>
      <c r="I28" s="3">
        <f>D28/B28</f>
        <v>1</v>
      </c>
      <c r="J28" s="4">
        <v>5294167.8499999996</v>
      </c>
      <c r="K28" s="4">
        <v>0</v>
      </c>
      <c r="L28" s="4">
        <f>J28-K28</f>
        <v>5294167.8499999996</v>
      </c>
      <c r="M28" s="3">
        <f>K28/J28</f>
        <v>0</v>
      </c>
      <c r="N28" s="3">
        <f>L28/J28</f>
        <v>1</v>
      </c>
    </row>
    <row r="29" spans="1:14">
      <c r="A29" s="2" t="s">
        <v>10</v>
      </c>
      <c r="B29" s="2">
        <v>1</v>
      </c>
      <c r="C29" s="2">
        <v>1</v>
      </c>
      <c r="D29" s="2">
        <f>B29-C29</f>
        <v>0</v>
      </c>
      <c r="E29" s="15" t="str">
        <f>B29/GCD(B29,C29)&amp;":"&amp;C29/GCD(B29,C29)</f>
        <v>1:1</v>
      </c>
      <c r="F29" s="14" t="str">
        <f>B29/GCD(B29,D29)&amp;":"&amp;D29/GCD(B29,D29)</f>
        <v>1:0</v>
      </c>
      <c r="G29" s="14" t="str">
        <f>C29/GCD(C29,D29)&amp;":"&amp;D29/GCD(C29,D29)</f>
        <v>1:0</v>
      </c>
      <c r="H29" s="3">
        <f>C29/B29</f>
        <v>1</v>
      </c>
      <c r="I29" s="3">
        <f>D29/B29</f>
        <v>0</v>
      </c>
      <c r="J29" s="4">
        <v>354117.38</v>
      </c>
      <c r="K29" s="4">
        <v>354117.38</v>
      </c>
      <c r="L29" s="4">
        <f>J29-K29</f>
        <v>0</v>
      </c>
      <c r="M29" s="3">
        <f>K29/J29</f>
        <v>1</v>
      </c>
      <c r="N29" s="3">
        <f>L29/J29</f>
        <v>0</v>
      </c>
    </row>
    <row r="30" spans="1:14">
      <c r="A30" s="2" t="s">
        <v>29</v>
      </c>
      <c r="B30" s="2">
        <v>1</v>
      </c>
      <c r="C30" s="2">
        <v>1</v>
      </c>
      <c r="D30" s="2">
        <f>B30-C30</f>
        <v>0</v>
      </c>
      <c r="E30" s="15" t="str">
        <f>B30/GCD(B30,C30)&amp;":"&amp;C30/GCD(B30,C30)</f>
        <v>1:1</v>
      </c>
      <c r="F30" s="14" t="str">
        <f>B30/GCD(B30,D30)&amp;":"&amp;D30/GCD(B30,D30)</f>
        <v>1:0</v>
      </c>
      <c r="G30" s="14" t="str">
        <f>C30/GCD(C30,D30)&amp;":"&amp;D30/GCD(C30,D30)</f>
        <v>1:0</v>
      </c>
      <c r="H30" s="3">
        <f>C30/B30</f>
        <v>1</v>
      </c>
      <c r="I30" s="3">
        <f>D30/B30</f>
        <v>0</v>
      </c>
      <c r="J30" s="4">
        <v>24416.97</v>
      </c>
      <c r="K30" s="4">
        <v>24416.97</v>
      </c>
      <c r="L30" s="4">
        <f>J30-K30</f>
        <v>0</v>
      </c>
      <c r="M30" s="3">
        <f>K30/J30</f>
        <v>1</v>
      </c>
      <c r="N30" s="3">
        <f>L30/J30</f>
        <v>0</v>
      </c>
    </row>
    <row r="31" spans="1:14">
      <c r="A31" s="2" t="s">
        <v>34</v>
      </c>
      <c r="B31" s="2">
        <v>1</v>
      </c>
      <c r="C31" s="2">
        <v>1</v>
      </c>
      <c r="D31" s="2">
        <f>B31-C31</f>
        <v>0</v>
      </c>
      <c r="E31" s="15" t="str">
        <f>B31/GCD(B31,C31)&amp;":"&amp;C31/GCD(B31,C31)</f>
        <v>1:1</v>
      </c>
      <c r="F31" s="14" t="str">
        <f>B31/GCD(B31,D31)&amp;":"&amp;D31/GCD(B31,D31)</f>
        <v>1:0</v>
      </c>
      <c r="G31" s="14" t="str">
        <f>C31/GCD(C31,D31)&amp;":"&amp;D31/GCD(C31,D31)</f>
        <v>1:0</v>
      </c>
      <c r="H31" s="3">
        <f>C31/B31</f>
        <v>1</v>
      </c>
      <c r="I31" s="3">
        <f>D31/B31</f>
        <v>0</v>
      </c>
      <c r="J31" s="4">
        <v>92016.6</v>
      </c>
      <c r="K31" s="4">
        <v>92016.6</v>
      </c>
      <c r="L31" s="4">
        <f>J31-K31</f>
        <v>0</v>
      </c>
      <c r="M31" s="3">
        <f>K31/J31</f>
        <v>1</v>
      </c>
      <c r="N31" s="3">
        <f>L31/J31</f>
        <v>0</v>
      </c>
    </row>
    <row r="32" spans="1:14">
      <c r="A32" s="2" t="s">
        <v>51</v>
      </c>
      <c r="B32" s="2">
        <v>1</v>
      </c>
      <c r="C32" s="2">
        <v>1</v>
      </c>
      <c r="D32" s="2">
        <f>B32-C32</f>
        <v>0</v>
      </c>
      <c r="E32" s="15" t="str">
        <f>B32/GCD(B32,C32)&amp;":"&amp;C32/GCD(B32,C32)</f>
        <v>1:1</v>
      </c>
      <c r="F32" s="14" t="str">
        <f>B32/GCD(B32,D32)&amp;":"&amp;D32/GCD(B32,D32)</f>
        <v>1:0</v>
      </c>
      <c r="G32" s="14" t="str">
        <f>C32/GCD(C32,D32)&amp;":"&amp;D32/GCD(C32,D32)</f>
        <v>1:0</v>
      </c>
      <c r="H32" s="3">
        <f>C32/B32</f>
        <v>1</v>
      </c>
      <c r="I32" s="3">
        <f>D32/B32</f>
        <v>0</v>
      </c>
      <c r="J32" s="4">
        <v>467177.28</v>
      </c>
      <c r="K32" s="4">
        <v>467177.28</v>
      </c>
      <c r="L32" s="4">
        <f>J32-K32</f>
        <v>0</v>
      </c>
      <c r="M32" s="3">
        <f>K32/J32</f>
        <v>1</v>
      </c>
      <c r="N32" s="3">
        <f>L32/J32</f>
        <v>0</v>
      </c>
    </row>
    <row r="33" spans="1:14">
      <c r="A33" s="2" t="s">
        <v>103</v>
      </c>
      <c r="B33" s="2">
        <v>1</v>
      </c>
      <c r="C33" s="2">
        <v>1</v>
      </c>
      <c r="D33" s="2">
        <f>B33-C33</f>
        <v>0</v>
      </c>
      <c r="E33" s="15" t="str">
        <f>B33/GCD(B33,C33)&amp;":"&amp;C33/GCD(B33,C33)</f>
        <v>1:1</v>
      </c>
      <c r="F33" s="14" t="str">
        <f>B33/GCD(B33,D33)&amp;":"&amp;D33/GCD(B33,D33)</f>
        <v>1:0</v>
      </c>
      <c r="G33" s="14" t="str">
        <f>C33/GCD(C33,D33)&amp;":"&amp;D33/GCD(C33,D33)</f>
        <v>1:0</v>
      </c>
      <c r="H33" s="3">
        <f>C33/B33</f>
        <v>1</v>
      </c>
      <c r="I33" s="3">
        <f>D33/B33</f>
        <v>0</v>
      </c>
      <c r="J33" s="4">
        <v>99274.559999999998</v>
      </c>
      <c r="K33" s="4">
        <v>99274.559999999998</v>
      </c>
      <c r="L33" s="4">
        <f>J33-K33</f>
        <v>0</v>
      </c>
      <c r="M33" s="3">
        <f>K33/J33</f>
        <v>1</v>
      </c>
      <c r="N33" s="3">
        <f>L33/J33</f>
        <v>0</v>
      </c>
    </row>
    <row r="34" spans="1:14">
      <c r="A34" s="2" t="s">
        <v>35</v>
      </c>
      <c r="B34" s="2">
        <v>2</v>
      </c>
      <c r="C34" s="2">
        <v>1</v>
      </c>
      <c r="D34" s="2">
        <f>B34-C34</f>
        <v>1</v>
      </c>
      <c r="E34" s="15" t="str">
        <f>B34/GCD(B34,C34)&amp;":"&amp;C34/GCD(B34,C34)</f>
        <v>2:1</v>
      </c>
      <c r="F34" s="14" t="str">
        <f>B34/GCD(B34,D34)&amp;":"&amp;D34/GCD(B34,D34)</f>
        <v>2:1</v>
      </c>
      <c r="G34" s="14" t="str">
        <f>C34/GCD(C34,D34)&amp;":"&amp;D34/GCD(C34,D34)</f>
        <v>1:1</v>
      </c>
      <c r="H34" s="3">
        <f>C34/B34</f>
        <v>0.5</v>
      </c>
      <c r="I34" s="3">
        <f>D34/B34</f>
        <v>0.5</v>
      </c>
      <c r="J34" s="4">
        <v>828521.31</v>
      </c>
      <c r="K34" s="4">
        <v>350015.61</v>
      </c>
      <c r="L34" s="4">
        <f>J34-K34</f>
        <v>478505.70000000007</v>
      </c>
      <c r="M34" s="3">
        <f>K34/J34</f>
        <v>0.42245818638026339</v>
      </c>
      <c r="N34" s="3">
        <f>L34/J34</f>
        <v>0.57754181361973667</v>
      </c>
    </row>
    <row r="35" spans="1:14">
      <c r="A35" s="2" t="s">
        <v>37</v>
      </c>
      <c r="B35" s="2">
        <v>2</v>
      </c>
      <c r="C35" s="2">
        <v>1</v>
      </c>
      <c r="D35" s="2">
        <f>B35-C35</f>
        <v>1</v>
      </c>
      <c r="E35" s="15" t="str">
        <f>B35/GCD(B35,C35)&amp;":"&amp;C35/GCD(B35,C35)</f>
        <v>2:1</v>
      </c>
      <c r="F35" s="14" t="str">
        <f>B35/GCD(B35,D35)&amp;":"&amp;D35/GCD(B35,D35)</f>
        <v>2:1</v>
      </c>
      <c r="G35" s="14" t="str">
        <f>C35/GCD(C35,D35)&amp;":"&amp;D35/GCD(C35,D35)</f>
        <v>1:1</v>
      </c>
      <c r="H35" s="3">
        <f>C35/B35</f>
        <v>0.5</v>
      </c>
      <c r="I35" s="3">
        <f>D35/B35</f>
        <v>0.5</v>
      </c>
      <c r="J35" s="4">
        <v>533752.25</v>
      </c>
      <c r="K35" s="4">
        <v>209962.63</v>
      </c>
      <c r="L35" s="4">
        <f>J35-K35</f>
        <v>323789.62</v>
      </c>
      <c r="M35" s="3">
        <f>K35/J35</f>
        <v>0.39337095066109795</v>
      </c>
      <c r="N35" s="3">
        <f>L35/J35</f>
        <v>0.60662904933890205</v>
      </c>
    </row>
    <row r="36" spans="1:14">
      <c r="A36" s="2" t="s">
        <v>36</v>
      </c>
      <c r="B36" s="2">
        <v>3</v>
      </c>
      <c r="C36" s="2">
        <v>1</v>
      </c>
      <c r="D36" s="2">
        <f>B36-C36</f>
        <v>2</v>
      </c>
      <c r="E36" s="15" t="str">
        <f>B36/GCD(B36,C36)&amp;":"&amp;C36/GCD(B36,C36)</f>
        <v>3:1</v>
      </c>
      <c r="F36" s="14" t="str">
        <f>B36/GCD(B36,D36)&amp;":"&amp;D36/GCD(B36,D36)</f>
        <v>3:2</v>
      </c>
      <c r="G36" s="14" t="str">
        <f>C36/GCD(C36,D36)&amp;":"&amp;D36/GCD(C36,D36)</f>
        <v>1:2</v>
      </c>
      <c r="H36" s="3">
        <f>C36/B36</f>
        <v>0.33333333333333331</v>
      </c>
      <c r="I36" s="3">
        <f>D36/B36</f>
        <v>0.66666666666666663</v>
      </c>
      <c r="J36" s="4">
        <v>1018726.06</v>
      </c>
      <c r="K36" s="4">
        <v>96770.38</v>
      </c>
      <c r="L36" s="4">
        <f>J36-K36</f>
        <v>921955.68</v>
      </c>
      <c r="M36" s="3">
        <f>K36/J36</f>
        <v>9.4991562304786822E-2</v>
      </c>
      <c r="N36" s="3">
        <f>L36/J36</f>
        <v>0.90500843769521322</v>
      </c>
    </row>
    <row r="37" spans="1:14">
      <c r="A37" s="2" t="s">
        <v>98</v>
      </c>
      <c r="B37" s="2">
        <v>3</v>
      </c>
      <c r="C37" s="2">
        <v>1</v>
      </c>
      <c r="D37" s="2">
        <f>B37-C37</f>
        <v>2</v>
      </c>
      <c r="E37" s="15" t="str">
        <f>B37/GCD(B37,C37)&amp;":"&amp;C37/GCD(B37,C37)</f>
        <v>3:1</v>
      </c>
      <c r="F37" s="14" t="str">
        <f>B37/GCD(B37,D37)&amp;":"&amp;D37/GCD(B37,D37)</f>
        <v>3:2</v>
      </c>
      <c r="G37" s="14" t="str">
        <f>C37/GCD(C37,D37)&amp;":"&amp;D37/GCD(C37,D37)</f>
        <v>1:2</v>
      </c>
      <c r="H37" s="3">
        <f>C37/B37</f>
        <v>0.33333333333333331</v>
      </c>
      <c r="I37" s="3">
        <f>D37/B37</f>
        <v>0.66666666666666663</v>
      </c>
      <c r="J37" s="4">
        <v>1063860.5900000001</v>
      </c>
      <c r="K37" s="4">
        <v>418261.72</v>
      </c>
      <c r="L37" s="4">
        <f>J37-K37</f>
        <v>645598.87000000011</v>
      </c>
      <c r="M37" s="3">
        <f>K37/J37</f>
        <v>0.39315463316485849</v>
      </c>
      <c r="N37" s="3">
        <f>L37/J37</f>
        <v>0.60684536683514145</v>
      </c>
    </row>
    <row r="38" spans="1:14">
      <c r="A38" s="2" t="s">
        <v>16</v>
      </c>
      <c r="B38" s="2">
        <v>4</v>
      </c>
      <c r="C38" s="2">
        <v>1</v>
      </c>
      <c r="D38" s="2">
        <f>B38-C38</f>
        <v>3</v>
      </c>
      <c r="E38" s="15" t="str">
        <f>B38/GCD(B38,C38)&amp;":"&amp;C38/GCD(B38,C38)</f>
        <v>4:1</v>
      </c>
      <c r="F38" s="14" t="str">
        <f>B38/GCD(B38,D38)&amp;":"&amp;D38/GCD(B38,D38)</f>
        <v>4:3</v>
      </c>
      <c r="G38" s="14" t="str">
        <f>C38/GCD(C38,D38)&amp;":"&amp;D38/GCD(C38,D38)</f>
        <v>1:3</v>
      </c>
      <c r="H38" s="3">
        <f>C38/B38</f>
        <v>0.25</v>
      </c>
      <c r="I38" s="3">
        <f>D38/B38</f>
        <v>0.75</v>
      </c>
      <c r="J38" s="4">
        <v>4007775.57</v>
      </c>
      <c r="K38" s="4">
        <v>394946.93</v>
      </c>
      <c r="L38" s="4">
        <f>J38-K38</f>
        <v>3612828.6399999997</v>
      </c>
      <c r="M38" s="3">
        <f>K38/J38</f>
        <v>9.8545171280636362E-2</v>
      </c>
      <c r="N38" s="3">
        <f>L38/J38</f>
        <v>0.90145482871936355</v>
      </c>
    </row>
    <row r="39" spans="1:14">
      <c r="A39" s="2" t="s">
        <v>25</v>
      </c>
      <c r="B39" s="2">
        <v>4</v>
      </c>
      <c r="C39" s="2">
        <v>1</v>
      </c>
      <c r="D39" s="2">
        <f>B39-C39</f>
        <v>3</v>
      </c>
      <c r="E39" s="15" t="str">
        <f>B39/GCD(B39,C39)&amp;":"&amp;C39/GCD(B39,C39)</f>
        <v>4:1</v>
      </c>
      <c r="F39" s="14" t="str">
        <f>B39/GCD(B39,D39)&amp;":"&amp;D39/GCD(B39,D39)</f>
        <v>4:3</v>
      </c>
      <c r="G39" s="14" t="str">
        <f>C39/GCD(C39,D39)&amp;":"&amp;D39/GCD(C39,D39)</f>
        <v>1:3</v>
      </c>
      <c r="H39" s="3">
        <f>C39/B39</f>
        <v>0.25</v>
      </c>
      <c r="I39" s="3">
        <f>D39/B39</f>
        <v>0.75</v>
      </c>
      <c r="J39" s="4">
        <v>1185477.96</v>
      </c>
      <c r="K39" s="4">
        <v>591557.68000000005</v>
      </c>
      <c r="L39" s="4">
        <f>J39-K39</f>
        <v>593920.27999999991</v>
      </c>
      <c r="M39" s="3">
        <f>K39/J39</f>
        <v>0.49900352428315081</v>
      </c>
      <c r="N39" s="3">
        <f>L39/J39</f>
        <v>0.50099647571684924</v>
      </c>
    </row>
    <row r="40" spans="1:14">
      <c r="A40" s="2" t="s">
        <v>68</v>
      </c>
      <c r="B40" s="2">
        <v>4</v>
      </c>
      <c r="C40" s="2">
        <v>1</v>
      </c>
      <c r="D40" s="2">
        <f>B40-C40</f>
        <v>3</v>
      </c>
      <c r="E40" s="15" t="str">
        <f>B40/GCD(B40,C40)&amp;":"&amp;C40/GCD(B40,C40)</f>
        <v>4:1</v>
      </c>
      <c r="F40" s="14" t="str">
        <f>B40/GCD(B40,D40)&amp;":"&amp;D40/GCD(B40,D40)</f>
        <v>4:3</v>
      </c>
      <c r="G40" s="14" t="str">
        <f>C40/GCD(C40,D40)&amp;":"&amp;D40/GCD(C40,D40)</f>
        <v>1:3</v>
      </c>
      <c r="H40" s="3">
        <f>C40/B40</f>
        <v>0.25</v>
      </c>
      <c r="I40" s="3">
        <f>D40/B40</f>
        <v>0.75</v>
      </c>
      <c r="J40" s="4">
        <v>768482.58</v>
      </c>
      <c r="K40" s="4">
        <v>84439.58</v>
      </c>
      <c r="L40" s="4">
        <f>J40-K40</f>
        <v>684043</v>
      </c>
      <c r="M40" s="3">
        <f>K40/J40</f>
        <v>0.10987832671496602</v>
      </c>
      <c r="N40" s="3">
        <f>L40/J40</f>
        <v>0.890121673285034</v>
      </c>
    </row>
    <row r="41" spans="1:14">
      <c r="A41" s="2" t="s">
        <v>80</v>
      </c>
      <c r="B41" s="2">
        <v>5</v>
      </c>
      <c r="C41" s="2">
        <v>1</v>
      </c>
      <c r="D41" s="2">
        <f>B41-C41</f>
        <v>4</v>
      </c>
      <c r="E41" s="15" t="str">
        <f>B41/GCD(B41,C41)&amp;":"&amp;C41/GCD(B41,C41)</f>
        <v>5:1</v>
      </c>
      <c r="F41" s="14" t="str">
        <f>B41/GCD(B41,D41)&amp;":"&amp;D41/GCD(B41,D41)</f>
        <v>5:4</v>
      </c>
      <c r="G41" s="14" t="str">
        <f>C41/GCD(C41,D41)&amp;":"&amp;D41/GCD(C41,D41)</f>
        <v>1:4</v>
      </c>
      <c r="H41" s="3">
        <f>C41/B41</f>
        <v>0.2</v>
      </c>
      <c r="I41" s="3">
        <f>D41/B41</f>
        <v>0.8</v>
      </c>
      <c r="J41" s="4">
        <v>4534391.57</v>
      </c>
      <c r="K41" s="4">
        <v>98559.55</v>
      </c>
      <c r="L41" s="4">
        <f>J41-K41</f>
        <v>4435832.0200000005</v>
      </c>
      <c r="M41" s="3">
        <f>K41/J41</f>
        <v>2.1736003271548072E-2</v>
      </c>
      <c r="N41" s="3">
        <f>L41/J41</f>
        <v>0.97826399672845199</v>
      </c>
    </row>
    <row r="42" spans="1:14">
      <c r="A42" s="2" t="s">
        <v>18</v>
      </c>
      <c r="B42" s="2">
        <v>7</v>
      </c>
      <c r="C42" s="2">
        <v>1</v>
      </c>
      <c r="D42" s="2">
        <f>B42-C42</f>
        <v>6</v>
      </c>
      <c r="E42" s="15" t="str">
        <f>B42/GCD(B42,C42)&amp;":"&amp;C42/GCD(B42,C42)</f>
        <v>7:1</v>
      </c>
      <c r="F42" s="14" t="str">
        <f>B42/GCD(B42,D42)&amp;":"&amp;D42/GCD(B42,D42)</f>
        <v>7:6</v>
      </c>
      <c r="G42" s="14" t="str">
        <f>C42/GCD(C42,D42)&amp;":"&amp;D42/GCD(C42,D42)</f>
        <v>1:6</v>
      </c>
      <c r="H42" s="3">
        <f>C42/B42</f>
        <v>0.14285714285714285</v>
      </c>
      <c r="I42" s="3">
        <f>D42/B42</f>
        <v>0.8571428571428571</v>
      </c>
      <c r="J42" s="4">
        <v>2628484.46</v>
      </c>
      <c r="K42" s="4">
        <v>25369.61</v>
      </c>
      <c r="L42" s="4">
        <f>J42-K42</f>
        <v>2603114.85</v>
      </c>
      <c r="M42" s="3">
        <f>K42/J42</f>
        <v>9.651801403459696E-3</v>
      </c>
      <c r="N42" s="3">
        <f>L42/J42</f>
        <v>0.99034819859654033</v>
      </c>
    </row>
    <row r="43" spans="1:14">
      <c r="A43" s="2" t="s">
        <v>92</v>
      </c>
      <c r="B43" s="2">
        <v>7</v>
      </c>
      <c r="C43" s="2">
        <v>1</v>
      </c>
      <c r="D43" s="2">
        <f>B43-C43</f>
        <v>6</v>
      </c>
      <c r="E43" s="15" t="str">
        <f>B43/GCD(B43,C43)&amp;":"&amp;C43/GCD(B43,C43)</f>
        <v>7:1</v>
      </c>
      <c r="F43" s="14" t="str">
        <f>B43/GCD(B43,D43)&amp;":"&amp;D43/GCD(B43,D43)</f>
        <v>7:6</v>
      </c>
      <c r="G43" s="14" t="str">
        <f>C43/GCD(C43,D43)&amp;":"&amp;D43/GCD(C43,D43)</f>
        <v>1:6</v>
      </c>
      <c r="H43" s="3">
        <f>C43/B43</f>
        <v>0.14285714285714285</v>
      </c>
      <c r="I43" s="3">
        <f>D43/B43</f>
        <v>0.8571428571428571</v>
      </c>
      <c r="J43" s="4">
        <v>1091706.3400000001</v>
      </c>
      <c r="K43" s="4">
        <v>100416.35</v>
      </c>
      <c r="L43" s="4">
        <f>J43-K43</f>
        <v>991289.99000000011</v>
      </c>
      <c r="M43" s="3">
        <f>K43/J43</f>
        <v>9.1981099972360703E-2</v>
      </c>
      <c r="N43" s="3">
        <f>L43/J43</f>
        <v>0.9080189000276393</v>
      </c>
    </row>
    <row r="44" spans="1:14">
      <c r="A44" s="2" t="s">
        <v>86</v>
      </c>
      <c r="B44" s="2">
        <v>9</v>
      </c>
      <c r="C44" s="2">
        <v>1</v>
      </c>
      <c r="D44" s="2">
        <f>B44-C44</f>
        <v>8</v>
      </c>
      <c r="E44" s="15" t="str">
        <f>B44/GCD(B44,C44)&amp;":"&amp;C44/GCD(B44,C44)</f>
        <v>9:1</v>
      </c>
      <c r="F44" s="14" t="str">
        <f>B44/GCD(B44,D44)&amp;":"&amp;D44/GCD(B44,D44)</f>
        <v>9:8</v>
      </c>
      <c r="G44" s="14" t="str">
        <f>C44/GCD(C44,D44)&amp;":"&amp;D44/GCD(C44,D44)</f>
        <v>1:8</v>
      </c>
      <c r="H44" s="3">
        <f>C44/B44</f>
        <v>0.1111111111111111</v>
      </c>
      <c r="I44" s="3">
        <f>D44/B44</f>
        <v>0.88888888888888884</v>
      </c>
      <c r="J44" s="4">
        <v>5943170.0499999998</v>
      </c>
      <c r="K44" s="4">
        <v>98634.17</v>
      </c>
      <c r="L44" s="4">
        <f>J44-K44</f>
        <v>5844535.8799999999</v>
      </c>
      <c r="M44" s="3">
        <f>K44/J44</f>
        <v>1.6596222078484865E-2</v>
      </c>
      <c r="N44" s="3">
        <f>L44/J44</f>
        <v>0.98340377792151512</v>
      </c>
    </row>
    <row r="45" spans="1:14">
      <c r="A45" s="2" t="s">
        <v>26</v>
      </c>
      <c r="B45" s="2">
        <v>2</v>
      </c>
      <c r="C45" s="2">
        <v>2</v>
      </c>
      <c r="D45" s="2">
        <f>B45-C45</f>
        <v>0</v>
      </c>
      <c r="E45" s="15" t="str">
        <f>B45/GCD(B45,C45)&amp;":"&amp;C45/GCD(B45,C45)</f>
        <v>1:1</v>
      </c>
      <c r="F45" s="14" t="str">
        <f>B45/GCD(B45,D45)&amp;":"&amp;D45/GCD(B45,D45)</f>
        <v>1:0</v>
      </c>
      <c r="G45" s="14" t="str">
        <f>C45/GCD(C45,D45)&amp;":"&amp;D45/GCD(C45,D45)</f>
        <v>1:0</v>
      </c>
      <c r="H45" s="3">
        <f>C45/B45</f>
        <v>1</v>
      </c>
      <c r="I45" s="3">
        <f>D45/B45</f>
        <v>0</v>
      </c>
      <c r="J45" s="4">
        <v>462461.99</v>
      </c>
      <c r="K45" s="4">
        <v>462461.99</v>
      </c>
      <c r="L45" s="4">
        <f>J45-K45</f>
        <v>0</v>
      </c>
      <c r="M45" s="3">
        <f>K45/J45</f>
        <v>1</v>
      </c>
      <c r="N45" s="3">
        <f>L45/J45</f>
        <v>0</v>
      </c>
    </row>
    <row r="46" spans="1:14">
      <c r="A46" s="2" t="s">
        <v>45</v>
      </c>
      <c r="B46" s="2">
        <v>2</v>
      </c>
      <c r="C46" s="2">
        <v>2</v>
      </c>
      <c r="D46" s="2">
        <f>B46-C46</f>
        <v>0</v>
      </c>
      <c r="E46" s="15" t="str">
        <f>B46/GCD(B46,C46)&amp;":"&amp;C46/GCD(B46,C46)</f>
        <v>1:1</v>
      </c>
      <c r="F46" s="14" t="str">
        <f>B46/GCD(B46,D46)&amp;":"&amp;D46/GCD(B46,D46)</f>
        <v>1:0</v>
      </c>
      <c r="G46" s="14" t="str">
        <f>C46/GCD(C46,D46)&amp;":"&amp;D46/GCD(C46,D46)</f>
        <v>1:0</v>
      </c>
      <c r="H46" s="3">
        <f>C46/B46</f>
        <v>1</v>
      </c>
      <c r="I46" s="3">
        <f>D46/B46</f>
        <v>0</v>
      </c>
      <c r="J46" s="4">
        <v>58882.41</v>
      </c>
      <c r="K46" s="4">
        <v>58882.41</v>
      </c>
      <c r="L46" s="4">
        <f>J46-K46</f>
        <v>0</v>
      </c>
      <c r="M46" s="3">
        <f>K46/J46</f>
        <v>1</v>
      </c>
      <c r="N46" s="3">
        <f>L46/J46</f>
        <v>0</v>
      </c>
    </row>
    <row r="47" spans="1:14">
      <c r="A47" s="2" t="s">
        <v>7</v>
      </c>
      <c r="B47" s="2">
        <v>3</v>
      </c>
      <c r="C47" s="2">
        <v>2</v>
      </c>
      <c r="D47" s="2">
        <f>B47-C47</f>
        <v>1</v>
      </c>
      <c r="E47" s="15" t="str">
        <f>B47/GCD(B47,C47)&amp;":"&amp;C47/GCD(B47,C47)</f>
        <v>3:2</v>
      </c>
      <c r="F47" s="14" t="str">
        <f>B47/GCD(B47,D47)&amp;":"&amp;D47/GCD(B47,D47)</f>
        <v>3:1</v>
      </c>
      <c r="G47" s="14" t="str">
        <f>C47/GCD(C47,D47)&amp;":"&amp;D47/GCD(C47,D47)</f>
        <v>2:1</v>
      </c>
      <c r="H47" s="3">
        <f>C47/B47</f>
        <v>0.66666666666666663</v>
      </c>
      <c r="I47" s="3">
        <f>D47/B47</f>
        <v>0.33333333333333331</v>
      </c>
      <c r="J47" s="4">
        <v>3352462.15</v>
      </c>
      <c r="K47" s="4">
        <v>655075.15</v>
      </c>
      <c r="L47" s="4">
        <f>J47-K47</f>
        <v>2697387</v>
      </c>
      <c r="M47" s="3">
        <f>K47/J47</f>
        <v>0.19540120684136583</v>
      </c>
      <c r="N47" s="3">
        <f>L47/J47</f>
        <v>0.80459879315863414</v>
      </c>
    </row>
    <row r="48" spans="1:14">
      <c r="A48" s="2" t="s">
        <v>21</v>
      </c>
      <c r="B48" s="2">
        <v>4</v>
      </c>
      <c r="C48" s="2">
        <v>2</v>
      </c>
      <c r="D48" s="2">
        <f>B48-C48</f>
        <v>2</v>
      </c>
      <c r="E48" s="15" t="str">
        <f>B48/GCD(B48,C48)&amp;":"&amp;C48/GCD(B48,C48)</f>
        <v>2:1</v>
      </c>
      <c r="F48" s="14" t="str">
        <f>B48/GCD(B48,D48)&amp;":"&amp;D48/GCD(B48,D48)</f>
        <v>2:1</v>
      </c>
      <c r="G48" s="14" t="str">
        <f>C48/GCD(C48,D48)&amp;":"&amp;D48/GCD(C48,D48)</f>
        <v>1:1</v>
      </c>
      <c r="H48" s="3">
        <f>C48/B48</f>
        <v>0.5</v>
      </c>
      <c r="I48" s="3">
        <f>D48/B48</f>
        <v>0.5</v>
      </c>
      <c r="J48" s="4">
        <v>790574.92</v>
      </c>
      <c r="K48" s="4">
        <v>347800.94</v>
      </c>
      <c r="L48" s="4">
        <f>J48-K48</f>
        <v>442773.98000000004</v>
      </c>
      <c r="M48" s="3">
        <f>K48/J48</f>
        <v>0.43993419371310183</v>
      </c>
      <c r="N48" s="3">
        <f>L48/J48</f>
        <v>0.56006580628689817</v>
      </c>
    </row>
    <row r="49" spans="1:14">
      <c r="A49" s="2" t="s">
        <v>30</v>
      </c>
      <c r="B49" s="2">
        <v>5</v>
      </c>
      <c r="C49" s="2">
        <v>2</v>
      </c>
      <c r="D49" s="2">
        <f>B49-C49</f>
        <v>3</v>
      </c>
      <c r="E49" s="15" t="str">
        <f>B49/GCD(B49,C49)&amp;":"&amp;C49/GCD(B49,C49)</f>
        <v>5:2</v>
      </c>
      <c r="F49" s="14" t="str">
        <f>B49/GCD(B49,D49)&amp;":"&amp;D49/GCD(B49,D49)</f>
        <v>5:3</v>
      </c>
      <c r="G49" s="14" t="str">
        <f>C49/GCD(C49,D49)&amp;":"&amp;D49/GCD(C49,D49)</f>
        <v>2:3</v>
      </c>
      <c r="H49" s="3">
        <f>C49/B49</f>
        <v>0.4</v>
      </c>
      <c r="I49" s="3">
        <f>D49/B49</f>
        <v>0.6</v>
      </c>
      <c r="J49" s="4">
        <v>1111913.03</v>
      </c>
      <c r="K49" s="4">
        <v>251591.93</v>
      </c>
      <c r="L49" s="4">
        <f>J49-K49</f>
        <v>860321.10000000009</v>
      </c>
      <c r="M49" s="3">
        <f>K49/J49</f>
        <v>0.22626943224147664</v>
      </c>
      <c r="N49" s="3">
        <f>L49/J49</f>
        <v>0.77373056775852345</v>
      </c>
    </row>
    <row r="50" spans="1:14">
      <c r="A50" s="2" t="s">
        <v>72</v>
      </c>
      <c r="B50" s="2">
        <v>6</v>
      </c>
      <c r="C50" s="2">
        <v>2</v>
      </c>
      <c r="D50" s="2">
        <f>B50-C50</f>
        <v>4</v>
      </c>
      <c r="E50" s="15" t="str">
        <f>B50/GCD(B50,C50)&amp;":"&amp;C50/GCD(B50,C50)</f>
        <v>3:1</v>
      </c>
      <c r="F50" s="14" t="str">
        <f>B50/GCD(B50,D50)&amp;":"&amp;D50/GCD(B50,D50)</f>
        <v>3:2</v>
      </c>
      <c r="G50" s="14" t="str">
        <f>C50/GCD(C50,D50)&amp;":"&amp;D50/GCD(C50,D50)</f>
        <v>1:2</v>
      </c>
      <c r="H50" s="3">
        <f>C50/B50</f>
        <v>0.33333333333333331</v>
      </c>
      <c r="I50" s="3">
        <f>D50/B50</f>
        <v>0.66666666666666663</v>
      </c>
      <c r="J50" s="4">
        <v>947003.86</v>
      </c>
      <c r="K50" s="4">
        <v>274395.36</v>
      </c>
      <c r="L50" s="4">
        <f>J50-K50</f>
        <v>672608.5</v>
      </c>
      <c r="M50" s="3">
        <f>K50/J50</f>
        <v>0.28975104705486626</v>
      </c>
      <c r="N50" s="3">
        <f>L50/J50</f>
        <v>0.71024895294513368</v>
      </c>
    </row>
    <row r="51" spans="1:14">
      <c r="A51" s="2" t="s">
        <v>54</v>
      </c>
      <c r="B51" s="2">
        <v>7</v>
      </c>
      <c r="C51" s="2">
        <v>2</v>
      </c>
      <c r="D51" s="2">
        <f>B51-C51</f>
        <v>5</v>
      </c>
      <c r="E51" s="15" t="str">
        <f>B51/GCD(B51,C51)&amp;":"&amp;C51/GCD(B51,C51)</f>
        <v>7:2</v>
      </c>
      <c r="F51" s="14" t="str">
        <f>B51/GCD(B51,D51)&amp;":"&amp;D51/GCD(B51,D51)</f>
        <v>7:5</v>
      </c>
      <c r="G51" s="14" t="str">
        <f>C51/GCD(C51,D51)&amp;":"&amp;D51/GCD(C51,D51)</f>
        <v>2:5</v>
      </c>
      <c r="H51" s="3">
        <f>C51/B51</f>
        <v>0.2857142857142857</v>
      </c>
      <c r="I51" s="3">
        <f>D51/B51</f>
        <v>0.7142857142857143</v>
      </c>
      <c r="J51" s="4">
        <v>2039186.22</v>
      </c>
      <c r="K51" s="4">
        <v>220079.62</v>
      </c>
      <c r="L51" s="4">
        <f>J51-K51</f>
        <v>1819106.6</v>
      </c>
      <c r="M51" s="3">
        <f>K51/J51</f>
        <v>0.10792521930635643</v>
      </c>
      <c r="N51" s="3">
        <f>L51/J51</f>
        <v>0.89207478069364365</v>
      </c>
    </row>
    <row r="52" spans="1:14">
      <c r="A52" s="2" t="s">
        <v>52</v>
      </c>
      <c r="B52" s="2">
        <v>8</v>
      </c>
      <c r="C52" s="2">
        <v>2</v>
      </c>
      <c r="D52" s="2">
        <f>B52-C52</f>
        <v>6</v>
      </c>
      <c r="E52" s="15" t="str">
        <f>B52/GCD(B52,C52)&amp;":"&amp;C52/GCD(B52,C52)</f>
        <v>4:1</v>
      </c>
      <c r="F52" s="14" t="str">
        <f>B52/GCD(B52,D52)&amp;":"&amp;D52/GCD(B52,D52)</f>
        <v>4:3</v>
      </c>
      <c r="G52" s="14" t="str">
        <f>C52/GCD(C52,D52)&amp;":"&amp;D52/GCD(C52,D52)</f>
        <v>1:3</v>
      </c>
      <c r="H52" s="3">
        <f>C52/B52</f>
        <v>0.25</v>
      </c>
      <c r="I52" s="3">
        <f>D52/B52</f>
        <v>0.75</v>
      </c>
      <c r="J52" s="4">
        <v>4262303.5599999996</v>
      </c>
      <c r="K52" s="4">
        <v>312096.08</v>
      </c>
      <c r="L52" s="4">
        <f>J52-K52</f>
        <v>3950207.4799999995</v>
      </c>
      <c r="M52" s="3">
        <f>K52/J52</f>
        <v>7.3222396201175322E-2</v>
      </c>
      <c r="N52" s="3">
        <f>L52/J52</f>
        <v>0.92677760379882468</v>
      </c>
    </row>
    <row r="53" spans="1:14">
      <c r="A53" s="2" t="s">
        <v>104</v>
      </c>
      <c r="B53" s="2">
        <v>9</v>
      </c>
      <c r="C53" s="2">
        <v>2</v>
      </c>
      <c r="D53" s="2">
        <f>B53-C53</f>
        <v>7</v>
      </c>
      <c r="E53" s="15" t="str">
        <f>B53/GCD(B53,C53)&amp;":"&amp;C53/GCD(B53,C53)</f>
        <v>9:2</v>
      </c>
      <c r="F53" s="14" t="str">
        <f>B53/GCD(B53,D53)&amp;":"&amp;D53/GCD(B53,D53)</f>
        <v>9:7</v>
      </c>
      <c r="G53" s="14" t="str">
        <f>C53/GCD(C53,D53)&amp;":"&amp;D53/GCD(C53,D53)</f>
        <v>2:7</v>
      </c>
      <c r="H53" s="3">
        <f>C53/B53</f>
        <v>0.22222222222222221</v>
      </c>
      <c r="I53" s="3">
        <f>D53/B53</f>
        <v>0.77777777777777779</v>
      </c>
      <c r="J53" s="4">
        <v>5642929.3200000003</v>
      </c>
      <c r="K53" s="4">
        <v>807754.49</v>
      </c>
      <c r="L53" s="4">
        <f>J53-K53</f>
        <v>4835174.83</v>
      </c>
      <c r="M53" s="3">
        <f>K53/J53</f>
        <v>0.14314453437102415</v>
      </c>
      <c r="N53" s="3">
        <f>L53/J53</f>
        <v>0.85685546562897585</v>
      </c>
    </row>
    <row r="54" spans="1:14">
      <c r="A54" s="2" t="s">
        <v>44</v>
      </c>
      <c r="B54" s="2">
        <v>12</v>
      </c>
      <c r="C54" s="2">
        <v>2</v>
      </c>
      <c r="D54" s="2">
        <f>B54-C54</f>
        <v>10</v>
      </c>
      <c r="E54" s="15" t="str">
        <f>B54/GCD(B54,C54)&amp;":"&amp;C54/GCD(B54,C54)</f>
        <v>6:1</v>
      </c>
      <c r="F54" s="14" t="str">
        <f>B54/GCD(B54,D54)&amp;":"&amp;D54/GCD(B54,D54)</f>
        <v>6:5</v>
      </c>
      <c r="G54" s="14" t="str">
        <f>C54/GCD(C54,D54)&amp;":"&amp;D54/GCD(C54,D54)</f>
        <v>1:5</v>
      </c>
      <c r="H54" s="3">
        <f>C54/B54</f>
        <v>0.16666666666666666</v>
      </c>
      <c r="I54" s="3">
        <f>D54/B54</f>
        <v>0.83333333333333337</v>
      </c>
      <c r="J54" s="4">
        <v>3218905.6</v>
      </c>
      <c r="K54" s="4">
        <v>520829.48</v>
      </c>
      <c r="L54" s="4">
        <f>J54-K54</f>
        <v>2698076.12</v>
      </c>
      <c r="M54" s="3">
        <f>K54/J54</f>
        <v>0.16180327872926747</v>
      </c>
      <c r="N54" s="3">
        <f>L54/J54</f>
        <v>0.83819672127073253</v>
      </c>
    </row>
    <row r="55" spans="1:14">
      <c r="A55" s="2" t="s">
        <v>9</v>
      </c>
      <c r="B55" s="2">
        <v>6</v>
      </c>
      <c r="C55" s="2">
        <v>3</v>
      </c>
      <c r="D55" s="2">
        <f>B55-C55</f>
        <v>3</v>
      </c>
      <c r="E55" s="15" t="str">
        <f>B55/GCD(B55,C55)&amp;":"&amp;C55/GCD(B55,C55)</f>
        <v>2:1</v>
      </c>
      <c r="F55" s="14" t="str">
        <f>B55/GCD(B55,D55)&amp;":"&amp;D55/GCD(B55,D55)</f>
        <v>2:1</v>
      </c>
      <c r="G55" s="14" t="str">
        <f>C55/GCD(C55,D55)&amp;":"&amp;D55/GCD(C55,D55)</f>
        <v>1:1</v>
      </c>
      <c r="H55" s="3">
        <f>C55/B55</f>
        <v>0.5</v>
      </c>
      <c r="I55" s="3">
        <f>D55/B55</f>
        <v>0.5</v>
      </c>
      <c r="J55" s="4">
        <v>3276474.05</v>
      </c>
      <c r="K55" s="4">
        <v>2799307.62</v>
      </c>
      <c r="L55" s="4">
        <f>J55-K55</f>
        <v>477166.4299999997</v>
      </c>
      <c r="M55" s="3">
        <f>K55/J55</f>
        <v>0.85436587541415143</v>
      </c>
      <c r="N55" s="3">
        <f>L55/J55</f>
        <v>0.14563412458584854</v>
      </c>
    </row>
    <row r="56" spans="1:14">
      <c r="A56" s="2" t="s">
        <v>106</v>
      </c>
      <c r="B56" s="2">
        <v>12</v>
      </c>
      <c r="C56" s="2">
        <v>3</v>
      </c>
      <c r="D56" s="2">
        <f>B56-C56</f>
        <v>9</v>
      </c>
      <c r="E56" s="15" t="str">
        <f>B56/GCD(B56,C56)&amp;":"&amp;C56/GCD(B56,C56)</f>
        <v>4:1</v>
      </c>
      <c r="F56" s="14" t="str">
        <f>B56/GCD(B56,D56)&amp;":"&amp;D56/GCD(B56,D56)</f>
        <v>4:3</v>
      </c>
      <c r="G56" s="14" t="str">
        <f>C56/GCD(C56,D56)&amp;":"&amp;D56/GCD(C56,D56)</f>
        <v>1:3</v>
      </c>
      <c r="H56" s="3">
        <f>C56/B56</f>
        <v>0.25</v>
      </c>
      <c r="I56" s="3">
        <f>D56/B56</f>
        <v>0.75</v>
      </c>
      <c r="J56" s="4">
        <v>7239133.3899999997</v>
      </c>
      <c r="K56" s="4">
        <v>649771.75</v>
      </c>
      <c r="L56" s="4">
        <f>J56-K56</f>
        <v>6589361.6399999997</v>
      </c>
      <c r="M56" s="3">
        <f>K56/J56</f>
        <v>8.9758223117919367E-2</v>
      </c>
      <c r="N56" s="3">
        <f>L56/J56</f>
        <v>0.91024177688208063</v>
      </c>
    </row>
    <row r="57" spans="1:14">
      <c r="A57" s="2" t="s">
        <v>39</v>
      </c>
      <c r="B57" s="2">
        <v>14</v>
      </c>
      <c r="C57" s="2">
        <v>3</v>
      </c>
      <c r="D57" s="2">
        <f>B57-C57</f>
        <v>11</v>
      </c>
      <c r="E57" s="15" t="str">
        <f>B57/GCD(B57,C57)&amp;":"&amp;C57/GCD(B57,C57)</f>
        <v>14:3</v>
      </c>
      <c r="F57" s="14" t="str">
        <f>B57/GCD(B57,D57)&amp;":"&amp;D57/GCD(B57,D57)</f>
        <v>14:11</v>
      </c>
      <c r="G57" s="14" t="str">
        <f>C57/GCD(C57,D57)&amp;":"&amp;D57/GCD(C57,D57)</f>
        <v>3:11</v>
      </c>
      <c r="H57" s="3">
        <f>C57/B57</f>
        <v>0.21428571428571427</v>
      </c>
      <c r="I57" s="3">
        <f>D57/B57</f>
        <v>0.7857142857142857</v>
      </c>
      <c r="J57" s="4">
        <v>7247445.4199999999</v>
      </c>
      <c r="K57" s="4">
        <v>371233.78</v>
      </c>
      <c r="L57" s="4">
        <f>J57-K57</f>
        <v>6876211.6399999997</v>
      </c>
      <c r="M57" s="3">
        <f>K57/J57</f>
        <v>5.122270793175563E-2</v>
      </c>
      <c r="N57" s="3">
        <f>L57/J57</f>
        <v>0.94877729206824435</v>
      </c>
    </row>
    <row r="58" spans="1:14">
      <c r="A58" s="2" t="s">
        <v>84</v>
      </c>
      <c r="B58" s="2">
        <v>14</v>
      </c>
      <c r="C58" s="2">
        <v>3</v>
      </c>
      <c r="D58" s="2">
        <f>B58-C58</f>
        <v>11</v>
      </c>
      <c r="E58" s="15" t="str">
        <f>B58/GCD(B58,C58)&amp;":"&amp;C58/GCD(B58,C58)</f>
        <v>14:3</v>
      </c>
      <c r="F58" s="14" t="str">
        <f>B58/GCD(B58,D58)&amp;":"&amp;D58/GCD(B58,D58)</f>
        <v>14:11</v>
      </c>
      <c r="G58" s="14" t="str">
        <f>C58/GCD(C58,D58)&amp;":"&amp;D58/GCD(C58,D58)</f>
        <v>3:11</v>
      </c>
      <c r="H58" s="3">
        <f>C58/B58</f>
        <v>0.21428571428571427</v>
      </c>
      <c r="I58" s="3">
        <f>D58/B58</f>
        <v>0.7857142857142857</v>
      </c>
      <c r="J58" s="4">
        <v>4976952.78</v>
      </c>
      <c r="K58" s="4">
        <v>1367492.07</v>
      </c>
      <c r="L58" s="4">
        <f>J58-K58</f>
        <v>3609460.71</v>
      </c>
      <c r="M58" s="3">
        <f>K58/J58</f>
        <v>0.27476492754669052</v>
      </c>
      <c r="N58" s="3">
        <f>L58/J58</f>
        <v>0.72523507245330943</v>
      </c>
    </row>
    <row r="59" spans="1:14">
      <c r="A59" s="2" t="s">
        <v>69</v>
      </c>
      <c r="B59" s="2">
        <v>9</v>
      </c>
      <c r="C59" s="2">
        <v>4</v>
      </c>
      <c r="D59" s="2">
        <f>B59-C59</f>
        <v>5</v>
      </c>
      <c r="E59" s="15" t="str">
        <f>B59/GCD(B59,C59)&amp;":"&amp;C59/GCD(B59,C59)</f>
        <v>9:4</v>
      </c>
      <c r="F59" s="14" t="str">
        <f>B59/GCD(B59,D59)&amp;":"&amp;D59/GCD(B59,D59)</f>
        <v>9:5</v>
      </c>
      <c r="G59" s="14" t="str">
        <f>C59/GCD(C59,D59)&amp;":"&amp;D59/GCD(C59,D59)</f>
        <v>4:5</v>
      </c>
      <c r="H59" s="3">
        <f>C59/B59</f>
        <v>0.44444444444444442</v>
      </c>
      <c r="I59" s="3">
        <f>D59/B59</f>
        <v>0.55555555555555558</v>
      </c>
      <c r="J59" s="4">
        <v>5964897.4500000002</v>
      </c>
      <c r="K59" s="4">
        <v>3564958.91</v>
      </c>
      <c r="L59" s="4">
        <f>J59-K59</f>
        <v>2399938.54</v>
      </c>
      <c r="M59" s="3">
        <f>K59/J59</f>
        <v>0.59765636205531081</v>
      </c>
      <c r="N59" s="3">
        <f>L59/J59</f>
        <v>0.40234363794468919</v>
      </c>
    </row>
    <row r="60" spans="1:14">
      <c r="A60" s="2" t="s">
        <v>82</v>
      </c>
      <c r="B60" s="2">
        <v>11</v>
      </c>
      <c r="C60" s="2">
        <v>4</v>
      </c>
      <c r="D60" s="2">
        <f>B60-C60</f>
        <v>7</v>
      </c>
      <c r="E60" s="15" t="str">
        <f>B60/GCD(B60,C60)&amp;":"&amp;C60/GCD(B60,C60)</f>
        <v>11:4</v>
      </c>
      <c r="F60" s="14" t="str">
        <f>B60/GCD(B60,D60)&amp;":"&amp;D60/GCD(B60,D60)</f>
        <v>11:7</v>
      </c>
      <c r="G60" s="14" t="str">
        <f>C60/GCD(C60,D60)&amp;":"&amp;D60/GCD(C60,D60)</f>
        <v>4:7</v>
      </c>
      <c r="H60" s="3">
        <f>C60/B60</f>
        <v>0.36363636363636365</v>
      </c>
      <c r="I60" s="3">
        <f>D60/B60</f>
        <v>0.63636363636363635</v>
      </c>
      <c r="J60" s="4">
        <v>6314063.8600000003</v>
      </c>
      <c r="K60" s="4">
        <v>5028622.97</v>
      </c>
      <c r="L60" s="4">
        <f>J60-K60</f>
        <v>1285440.8900000006</v>
      </c>
      <c r="M60" s="3">
        <f>K60/J60</f>
        <v>0.79641623548609464</v>
      </c>
      <c r="N60" s="3">
        <f>L60/J60</f>
        <v>0.20358376451390539</v>
      </c>
    </row>
    <row r="61" spans="1:14">
      <c r="A61" s="2" t="s">
        <v>8</v>
      </c>
      <c r="B61" s="2">
        <v>14</v>
      </c>
      <c r="C61" s="2">
        <v>4</v>
      </c>
      <c r="D61" s="2">
        <f>B61-C61</f>
        <v>10</v>
      </c>
      <c r="E61" s="15" t="str">
        <f>B61/GCD(B61,C61)&amp;":"&amp;C61/GCD(B61,C61)</f>
        <v>7:2</v>
      </c>
      <c r="F61" s="14" t="str">
        <f>B61/GCD(B61,D61)&amp;":"&amp;D61/GCD(B61,D61)</f>
        <v>7:5</v>
      </c>
      <c r="G61" s="14" t="str">
        <f>C61/GCD(C61,D61)&amp;":"&amp;D61/GCD(C61,D61)</f>
        <v>2:5</v>
      </c>
      <c r="H61" s="3">
        <f>C61/B61</f>
        <v>0.2857142857142857</v>
      </c>
      <c r="I61" s="3">
        <f>D61/B61</f>
        <v>0.7142857142857143</v>
      </c>
      <c r="J61" s="4">
        <v>8792734.8200000003</v>
      </c>
      <c r="K61" s="4">
        <v>1828722.49</v>
      </c>
      <c r="L61" s="4">
        <f>J61-K61</f>
        <v>6964012.3300000001</v>
      </c>
      <c r="M61" s="3">
        <f>K61/J61</f>
        <v>0.20798108068042473</v>
      </c>
      <c r="N61" s="3">
        <f>L61/J61</f>
        <v>0.79201891931957524</v>
      </c>
    </row>
    <row r="62" spans="1:14">
      <c r="A62" s="2" t="s">
        <v>46</v>
      </c>
      <c r="B62" s="2">
        <v>15</v>
      </c>
      <c r="C62" s="2">
        <v>4</v>
      </c>
      <c r="D62" s="2">
        <f>B62-C62</f>
        <v>11</v>
      </c>
      <c r="E62" s="15" t="str">
        <f>B62/GCD(B62,C62)&amp;":"&amp;C62/GCD(B62,C62)</f>
        <v>15:4</v>
      </c>
      <c r="F62" s="14" t="str">
        <f>B62/GCD(B62,D62)&amp;":"&amp;D62/GCD(B62,D62)</f>
        <v>15:11</v>
      </c>
      <c r="G62" s="14" t="str">
        <f>C62/GCD(C62,D62)&amp;":"&amp;D62/GCD(C62,D62)</f>
        <v>4:11</v>
      </c>
      <c r="H62" s="3">
        <f>C62/B62</f>
        <v>0.26666666666666666</v>
      </c>
      <c r="I62" s="3">
        <f>D62/B62</f>
        <v>0.73333333333333328</v>
      </c>
      <c r="J62" s="4">
        <v>7878641.6299999999</v>
      </c>
      <c r="K62" s="4">
        <v>1559171.09</v>
      </c>
      <c r="L62" s="4">
        <f>J62-K62</f>
        <v>6319470.54</v>
      </c>
      <c r="M62" s="3">
        <f>K62/J62</f>
        <v>0.19789846565213046</v>
      </c>
      <c r="N62" s="3">
        <f>L62/J62</f>
        <v>0.80210153434786957</v>
      </c>
    </row>
    <row r="63" spans="1:14">
      <c r="A63" s="2" t="s">
        <v>76</v>
      </c>
      <c r="B63" s="2">
        <v>15</v>
      </c>
      <c r="C63" s="2">
        <v>4</v>
      </c>
      <c r="D63" s="2">
        <f>B63-C63</f>
        <v>11</v>
      </c>
      <c r="E63" s="15" t="str">
        <f>B63/GCD(B63,C63)&amp;":"&amp;C63/GCD(B63,C63)</f>
        <v>15:4</v>
      </c>
      <c r="F63" s="14" t="str">
        <f>B63/GCD(B63,D63)&amp;":"&amp;D63/GCD(B63,D63)</f>
        <v>15:11</v>
      </c>
      <c r="G63" s="14" t="str">
        <f>C63/GCD(C63,D63)&amp;":"&amp;D63/GCD(C63,D63)</f>
        <v>4:11</v>
      </c>
      <c r="H63" s="3">
        <f>C63/B63</f>
        <v>0.26666666666666666</v>
      </c>
      <c r="I63" s="3">
        <f>D63/B63</f>
        <v>0.73333333333333328</v>
      </c>
      <c r="J63" s="4">
        <v>4500333.9800000004</v>
      </c>
      <c r="K63" s="4">
        <v>896128.5</v>
      </c>
      <c r="L63" s="4">
        <f>J63-K63</f>
        <v>3604205.4800000004</v>
      </c>
      <c r="M63" s="3">
        <f>K63/J63</f>
        <v>0.19912488805997458</v>
      </c>
      <c r="N63" s="3">
        <f>L63/J63</f>
        <v>0.80087511194002536</v>
      </c>
    </row>
    <row r="64" spans="1:14">
      <c r="A64" s="2" t="s">
        <v>93</v>
      </c>
      <c r="B64" s="2">
        <v>16</v>
      </c>
      <c r="C64" s="2">
        <v>4</v>
      </c>
      <c r="D64" s="2">
        <f>B64-C64</f>
        <v>12</v>
      </c>
      <c r="E64" s="15" t="str">
        <f>B64/GCD(B64,C64)&amp;":"&amp;C64/GCD(B64,C64)</f>
        <v>4:1</v>
      </c>
      <c r="F64" s="14" t="str">
        <f>B64/GCD(B64,D64)&amp;":"&amp;D64/GCD(B64,D64)</f>
        <v>4:3</v>
      </c>
      <c r="G64" s="14" t="str">
        <f>C64/GCD(C64,D64)&amp;":"&amp;D64/GCD(C64,D64)</f>
        <v>1:3</v>
      </c>
      <c r="H64" s="3">
        <f>C64/B64</f>
        <v>0.25</v>
      </c>
      <c r="I64" s="3">
        <f>D64/B64</f>
        <v>0.75</v>
      </c>
      <c r="J64" s="4">
        <v>8903124.6799999997</v>
      </c>
      <c r="K64" s="4">
        <v>519326.69</v>
      </c>
      <c r="L64" s="4">
        <f>J64-K64</f>
        <v>8383797.9899999993</v>
      </c>
      <c r="M64" s="3">
        <f>K64/J64</f>
        <v>5.8330834248184429E-2</v>
      </c>
      <c r="N64" s="3">
        <f>L64/J64</f>
        <v>0.94166916575181547</v>
      </c>
    </row>
    <row r="65" spans="1:14">
      <c r="A65" s="2" t="s">
        <v>91</v>
      </c>
      <c r="B65" s="2">
        <v>8</v>
      </c>
      <c r="C65" s="2">
        <v>5</v>
      </c>
      <c r="D65" s="2">
        <f>B65-C65</f>
        <v>3</v>
      </c>
      <c r="E65" s="15" t="str">
        <f>B65/GCD(B65,C65)&amp;":"&amp;C65/GCD(B65,C65)</f>
        <v>8:5</v>
      </c>
      <c r="F65" s="14" t="str">
        <f>B65/GCD(B65,D65)&amp;":"&amp;D65/GCD(B65,D65)</f>
        <v>8:3</v>
      </c>
      <c r="G65" s="14" t="str">
        <f>C65/GCD(C65,D65)&amp;":"&amp;D65/GCD(C65,D65)</f>
        <v>5:3</v>
      </c>
      <c r="H65" s="3">
        <f>C65/B65</f>
        <v>0.625</v>
      </c>
      <c r="I65" s="3">
        <f>D65/B65</f>
        <v>0.375</v>
      </c>
      <c r="J65" s="4">
        <v>4801118.01</v>
      </c>
      <c r="K65" s="4">
        <v>1952734.53</v>
      </c>
      <c r="L65" s="4">
        <f>J65-K65</f>
        <v>2848383.4799999995</v>
      </c>
      <c r="M65" s="3">
        <f>K65/J65</f>
        <v>0.4067249598807508</v>
      </c>
      <c r="N65" s="3">
        <f>L65/J65</f>
        <v>0.59327504011924914</v>
      </c>
    </row>
    <row r="66" spans="1:14">
      <c r="A66" s="2" t="s">
        <v>83</v>
      </c>
      <c r="B66" s="2">
        <v>12</v>
      </c>
      <c r="C66" s="2">
        <v>5</v>
      </c>
      <c r="D66" s="2">
        <f>B66-C66</f>
        <v>7</v>
      </c>
      <c r="E66" s="15" t="str">
        <f>B66/GCD(B66,C66)&amp;":"&amp;C66/GCD(B66,C66)</f>
        <v>12:5</v>
      </c>
      <c r="F66" s="14" t="str">
        <f>B66/GCD(B66,D66)&amp;":"&amp;D66/GCD(B66,D66)</f>
        <v>12:7</v>
      </c>
      <c r="G66" s="14" t="str">
        <f>C66/GCD(C66,D66)&amp;":"&amp;D66/GCD(C66,D66)</f>
        <v>5:7</v>
      </c>
      <c r="H66" s="3">
        <f>C66/B66</f>
        <v>0.41666666666666669</v>
      </c>
      <c r="I66" s="3">
        <f>D66/B66</f>
        <v>0.58333333333333337</v>
      </c>
      <c r="J66" s="4">
        <v>9663437.3399999999</v>
      </c>
      <c r="K66" s="4">
        <v>2712803.78</v>
      </c>
      <c r="L66" s="4">
        <f>J66-K66</f>
        <v>6950633.5600000005</v>
      </c>
      <c r="M66" s="3">
        <f>K66/J66</f>
        <v>0.28072865633130911</v>
      </c>
      <c r="N66" s="3">
        <f>L66/J66</f>
        <v>0.71927134366869094</v>
      </c>
    </row>
    <row r="67" spans="1:14">
      <c r="A67" s="2" t="s">
        <v>73</v>
      </c>
      <c r="B67" s="2">
        <v>13</v>
      </c>
      <c r="C67" s="2">
        <v>5</v>
      </c>
      <c r="D67" s="2">
        <f>B67-C67</f>
        <v>8</v>
      </c>
      <c r="E67" s="15" t="str">
        <f>B67/GCD(B67,C67)&amp;":"&amp;C67/GCD(B67,C67)</f>
        <v>13:5</v>
      </c>
      <c r="F67" s="14" t="str">
        <f>B67/GCD(B67,D67)&amp;":"&amp;D67/GCD(B67,D67)</f>
        <v>13:8</v>
      </c>
      <c r="G67" s="14" t="str">
        <f>C67/GCD(C67,D67)&amp;":"&amp;D67/GCD(C67,D67)</f>
        <v>5:8</v>
      </c>
      <c r="H67" s="3">
        <f>C67/B67</f>
        <v>0.38461538461538464</v>
      </c>
      <c r="I67" s="3">
        <f>D67/B67</f>
        <v>0.61538461538461542</v>
      </c>
      <c r="J67" s="4">
        <v>6256696.1600000001</v>
      </c>
      <c r="K67" s="4">
        <v>1932841.37</v>
      </c>
      <c r="L67" s="4">
        <f>J67-K67</f>
        <v>4323854.79</v>
      </c>
      <c r="M67" s="3">
        <f>K67/J67</f>
        <v>0.30892364285754292</v>
      </c>
      <c r="N67" s="3">
        <f>L67/J67</f>
        <v>0.69107635714245708</v>
      </c>
    </row>
    <row r="68" spans="1:14">
      <c r="A68" s="2" t="s">
        <v>62</v>
      </c>
      <c r="B68" s="2">
        <v>16</v>
      </c>
      <c r="C68" s="2">
        <v>5</v>
      </c>
      <c r="D68" s="2">
        <f>B68-C68</f>
        <v>11</v>
      </c>
      <c r="E68" s="15" t="str">
        <f>B68/GCD(B68,C68)&amp;":"&amp;C68/GCD(B68,C68)</f>
        <v>16:5</v>
      </c>
      <c r="F68" s="14" t="str">
        <f>B68/GCD(B68,D68)&amp;":"&amp;D68/GCD(B68,D68)</f>
        <v>16:11</v>
      </c>
      <c r="G68" s="14" t="str">
        <f>C68/GCD(C68,D68)&amp;":"&amp;D68/GCD(C68,D68)</f>
        <v>5:11</v>
      </c>
      <c r="H68" s="3">
        <f>C68/B68</f>
        <v>0.3125</v>
      </c>
      <c r="I68" s="3">
        <f>D68/B68</f>
        <v>0.6875</v>
      </c>
      <c r="J68" s="4">
        <v>12746100.83</v>
      </c>
      <c r="K68" s="4">
        <v>734766.89</v>
      </c>
      <c r="L68" s="4">
        <f>J68-K68</f>
        <v>12011333.939999999</v>
      </c>
      <c r="M68" s="3">
        <f>K68/J68</f>
        <v>5.7646404951591776E-2</v>
      </c>
      <c r="N68" s="3">
        <f>L68/J68</f>
        <v>0.94235359504840821</v>
      </c>
    </row>
    <row r="69" spans="1:14">
      <c r="A69" s="2" t="s">
        <v>102</v>
      </c>
      <c r="B69" s="2">
        <v>18</v>
      </c>
      <c r="C69" s="2">
        <v>5</v>
      </c>
      <c r="D69" s="2">
        <f>B69-C69</f>
        <v>13</v>
      </c>
      <c r="E69" s="15" t="str">
        <f>B69/GCD(B69,C69)&amp;":"&amp;C69/GCD(B69,C69)</f>
        <v>18:5</v>
      </c>
      <c r="F69" s="14" t="str">
        <f>B69/GCD(B69,D69)&amp;":"&amp;D69/GCD(B69,D69)</f>
        <v>18:13</v>
      </c>
      <c r="G69" s="14" t="str">
        <f>C69/GCD(C69,D69)&amp;":"&amp;D69/GCD(C69,D69)</f>
        <v>5:13</v>
      </c>
      <c r="H69" s="3">
        <f>C69/B69</f>
        <v>0.27777777777777779</v>
      </c>
      <c r="I69" s="3">
        <f>D69/B69</f>
        <v>0.72222222222222221</v>
      </c>
      <c r="J69" s="4">
        <v>7059593.4400000004</v>
      </c>
      <c r="K69" s="4">
        <v>1226341.06</v>
      </c>
      <c r="L69" s="4">
        <f>J69-K69</f>
        <v>5833252.3800000008</v>
      </c>
      <c r="M69" s="3">
        <f>K69/J69</f>
        <v>0.17371270320631949</v>
      </c>
      <c r="N69" s="3">
        <f>L69/J69</f>
        <v>0.82628729679368063</v>
      </c>
    </row>
    <row r="70" spans="1:14">
      <c r="A70" s="2" t="s">
        <v>56</v>
      </c>
      <c r="B70" s="2">
        <v>17</v>
      </c>
      <c r="C70" s="2">
        <v>6</v>
      </c>
      <c r="D70" s="2">
        <f>B70-C70</f>
        <v>11</v>
      </c>
      <c r="E70" s="15" t="str">
        <f>B70/GCD(B70,C70)&amp;":"&amp;C70/GCD(B70,C70)</f>
        <v>17:6</v>
      </c>
      <c r="F70" s="14" t="str">
        <f>B70/GCD(B70,D70)&amp;":"&amp;D70/GCD(B70,D70)</f>
        <v>17:11</v>
      </c>
      <c r="G70" s="14" t="str">
        <f>C70/GCD(C70,D70)&amp;":"&amp;D70/GCD(C70,D70)</f>
        <v>6:11</v>
      </c>
      <c r="H70" s="3">
        <f>C70/B70</f>
        <v>0.35294117647058826</v>
      </c>
      <c r="I70" s="3">
        <f>D70/B70</f>
        <v>0.6470588235294118</v>
      </c>
      <c r="J70" s="4">
        <v>3138354.42</v>
      </c>
      <c r="K70" s="4">
        <v>1525662</v>
      </c>
      <c r="L70" s="4">
        <f>J70-K70</f>
        <v>1612692.42</v>
      </c>
      <c r="M70" s="3">
        <f>K70/J70</f>
        <v>0.48613438631319406</v>
      </c>
      <c r="N70" s="3">
        <f>L70/J70</f>
        <v>0.51386561368680594</v>
      </c>
    </row>
    <row r="71" spans="1:14">
      <c r="A71" s="2" t="s">
        <v>15</v>
      </c>
      <c r="B71" s="2">
        <v>15</v>
      </c>
      <c r="C71" s="2">
        <v>7</v>
      </c>
      <c r="D71" s="2">
        <f>B71-C71</f>
        <v>8</v>
      </c>
      <c r="E71" s="15" t="str">
        <f>B71/GCD(B71,C71)&amp;":"&amp;C71/GCD(B71,C71)</f>
        <v>15:7</v>
      </c>
      <c r="F71" s="14" t="str">
        <f>B71/GCD(B71,D71)&amp;":"&amp;D71/GCD(B71,D71)</f>
        <v>15:8</v>
      </c>
      <c r="G71" s="14" t="str">
        <f>C71/GCD(C71,D71)&amp;":"&amp;D71/GCD(C71,D71)</f>
        <v>7:8</v>
      </c>
      <c r="H71" s="3">
        <f>C71/B71</f>
        <v>0.46666666666666667</v>
      </c>
      <c r="I71" s="3">
        <f>D71/B71</f>
        <v>0.53333333333333333</v>
      </c>
      <c r="J71" s="4">
        <v>4837709.1399999997</v>
      </c>
      <c r="K71" s="4">
        <v>2014359.97</v>
      </c>
      <c r="L71" s="4">
        <f>J71-K71</f>
        <v>2823349.17</v>
      </c>
      <c r="M71" s="3">
        <f>K71/J71</f>
        <v>0.41638716005981297</v>
      </c>
      <c r="N71" s="3">
        <f>L71/J71</f>
        <v>0.58361283994018709</v>
      </c>
    </row>
    <row r="72" spans="1:14">
      <c r="A72" s="2" t="s">
        <v>17</v>
      </c>
      <c r="B72" s="2">
        <v>33</v>
      </c>
      <c r="C72" s="2">
        <v>8</v>
      </c>
      <c r="D72" s="2">
        <f>B72-C72</f>
        <v>25</v>
      </c>
      <c r="E72" s="15" t="str">
        <f>B72/GCD(B72,C72)&amp;":"&amp;C72/GCD(B72,C72)</f>
        <v>33:8</v>
      </c>
      <c r="F72" s="14" t="str">
        <f>B72/GCD(B72,D72)&amp;":"&amp;D72/GCD(B72,D72)</f>
        <v>33:25</v>
      </c>
      <c r="G72" s="14" t="str">
        <f>C72/GCD(C72,D72)&amp;":"&amp;D72/GCD(C72,D72)</f>
        <v>8:25</v>
      </c>
      <c r="H72" s="3">
        <f>C72/B72</f>
        <v>0.24242424242424243</v>
      </c>
      <c r="I72" s="3">
        <f>D72/B72</f>
        <v>0.75757575757575757</v>
      </c>
      <c r="J72" s="4">
        <v>24368793.809999999</v>
      </c>
      <c r="K72" s="4">
        <v>2599342.67</v>
      </c>
      <c r="L72" s="4">
        <f>J72-K72</f>
        <v>21769451.140000001</v>
      </c>
      <c r="M72" s="3">
        <f>K72/J72</f>
        <v>0.10666685804257293</v>
      </c>
      <c r="N72" s="3">
        <f>L72/J72</f>
        <v>0.89333314195742719</v>
      </c>
    </row>
    <row r="73" spans="1:14">
      <c r="A73" s="2" t="s">
        <v>74</v>
      </c>
      <c r="B73" s="2">
        <v>15</v>
      </c>
      <c r="C73" s="2">
        <v>9</v>
      </c>
      <c r="D73" s="2">
        <f>B73-C73</f>
        <v>6</v>
      </c>
      <c r="E73" s="15" t="str">
        <f>B73/GCD(B73,C73)&amp;":"&amp;C73/GCD(B73,C73)</f>
        <v>5:3</v>
      </c>
      <c r="F73" s="14" t="str">
        <f>B73/GCD(B73,D73)&amp;":"&amp;D73/GCD(B73,D73)</f>
        <v>5:2</v>
      </c>
      <c r="G73" s="14" t="str">
        <f>C73/GCD(C73,D73)&amp;":"&amp;D73/GCD(C73,D73)</f>
        <v>3:2</v>
      </c>
      <c r="H73" s="3">
        <f>C73/B73</f>
        <v>0.6</v>
      </c>
      <c r="I73" s="3">
        <f>D73/B73</f>
        <v>0.4</v>
      </c>
      <c r="J73" s="4">
        <v>3718586.24</v>
      </c>
      <c r="K73" s="4">
        <v>2013702.95</v>
      </c>
      <c r="L73" s="4">
        <f>J73-K73</f>
        <v>1704883.2900000003</v>
      </c>
      <c r="M73" s="3">
        <f>K73/J73</f>
        <v>0.54152379964704001</v>
      </c>
      <c r="N73" s="3">
        <f>L73/J73</f>
        <v>0.45847620035295999</v>
      </c>
    </row>
    <row r="74" spans="1:14">
      <c r="A74" s="2" t="s">
        <v>57</v>
      </c>
      <c r="B74" s="2">
        <v>25</v>
      </c>
      <c r="C74" s="2">
        <v>9</v>
      </c>
      <c r="D74" s="2">
        <f>B74-C74</f>
        <v>16</v>
      </c>
      <c r="E74" s="15" t="str">
        <f>B74/GCD(B74,C74)&amp;":"&amp;C74/GCD(B74,C74)</f>
        <v>25:9</v>
      </c>
      <c r="F74" s="14" t="str">
        <f>B74/GCD(B74,D74)&amp;":"&amp;D74/GCD(B74,D74)</f>
        <v>25:16</v>
      </c>
      <c r="G74" s="14" t="str">
        <f>C74/GCD(C74,D74)&amp;":"&amp;D74/GCD(C74,D74)</f>
        <v>9:16</v>
      </c>
      <c r="H74" s="3">
        <f>C74/B74</f>
        <v>0.36</v>
      </c>
      <c r="I74" s="3">
        <f>D74/B74</f>
        <v>0.64</v>
      </c>
      <c r="J74" s="4">
        <v>20133476.469999999</v>
      </c>
      <c r="K74" s="4">
        <v>8389717.3800000008</v>
      </c>
      <c r="L74" s="4">
        <f>J74-K74</f>
        <v>11743759.089999998</v>
      </c>
      <c r="M74" s="3">
        <f>K74/J74</f>
        <v>0.41670485435047183</v>
      </c>
      <c r="N74" s="3">
        <f>L74/J74</f>
        <v>0.58329514564952822</v>
      </c>
    </row>
    <row r="75" spans="1:14">
      <c r="A75" s="2" t="s">
        <v>13</v>
      </c>
      <c r="B75" s="2">
        <v>37</v>
      </c>
      <c r="C75" s="2">
        <v>9</v>
      </c>
      <c r="D75" s="2">
        <f>B75-C75</f>
        <v>28</v>
      </c>
      <c r="E75" s="15" t="str">
        <f>B75/GCD(B75,C75)&amp;":"&amp;C75/GCD(B75,C75)</f>
        <v>37:9</v>
      </c>
      <c r="F75" s="14" t="str">
        <f>B75/GCD(B75,D75)&amp;":"&amp;D75/GCD(B75,D75)</f>
        <v>37:28</v>
      </c>
      <c r="G75" s="14" t="str">
        <f>C75/GCD(C75,D75)&amp;":"&amp;D75/GCD(C75,D75)</f>
        <v>9:28</v>
      </c>
      <c r="H75" s="3">
        <f>C75/B75</f>
        <v>0.24324324324324326</v>
      </c>
      <c r="I75" s="3">
        <f>D75/B75</f>
        <v>0.7567567567567568</v>
      </c>
      <c r="J75" s="4">
        <v>26323372.050000001</v>
      </c>
      <c r="K75" s="4">
        <v>7783902.4400000004</v>
      </c>
      <c r="L75" s="4">
        <f>J75-K75</f>
        <v>18539469.609999999</v>
      </c>
      <c r="M75" s="3">
        <f>K75/J75</f>
        <v>0.29570308945278156</v>
      </c>
      <c r="N75" s="3">
        <f>L75/J75</f>
        <v>0.70429691054721844</v>
      </c>
    </row>
    <row r="76" spans="1:14">
      <c r="A76" s="2" t="s">
        <v>43</v>
      </c>
      <c r="B76" s="2">
        <v>38</v>
      </c>
      <c r="C76" s="2">
        <v>10</v>
      </c>
      <c r="D76" s="2">
        <f>B76-C76</f>
        <v>28</v>
      </c>
      <c r="E76" s="15" t="str">
        <f>B76/GCD(B76,C76)&amp;":"&amp;C76/GCD(B76,C76)</f>
        <v>19:5</v>
      </c>
      <c r="F76" s="14" t="str">
        <f>B76/GCD(B76,D76)&amp;":"&amp;D76/GCD(B76,D76)</f>
        <v>19:14</v>
      </c>
      <c r="G76" s="14" t="str">
        <f>C76/GCD(C76,D76)&amp;":"&amp;D76/GCD(C76,D76)</f>
        <v>5:14</v>
      </c>
      <c r="H76" s="3">
        <f>C76/B76</f>
        <v>0.26315789473684209</v>
      </c>
      <c r="I76" s="3">
        <f>D76/B76</f>
        <v>0.73684210526315785</v>
      </c>
      <c r="J76" s="4">
        <v>30592566.73</v>
      </c>
      <c r="K76" s="4">
        <v>12479279.09</v>
      </c>
      <c r="L76" s="4">
        <f>J76-K76</f>
        <v>18113287.640000001</v>
      </c>
      <c r="M76" s="3">
        <f>K76/J76</f>
        <v>0.40791866861443959</v>
      </c>
      <c r="N76" s="3">
        <f>L76/J76</f>
        <v>0.59208133138556041</v>
      </c>
    </row>
    <row r="77" spans="1:14">
      <c r="A77" s="2" t="s">
        <v>14</v>
      </c>
      <c r="B77" s="2">
        <v>41</v>
      </c>
      <c r="C77" s="2">
        <v>10</v>
      </c>
      <c r="D77" s="2">
        <f>B77-C77</f>
        <v>31</v>
      </c>
      <c r="E77" s="15" t="str">
        <f>B77/GCD(B77,C77)&amp;":"&amp;C77/GCD(B77,C77)</f>
        <v>41:10</v>
      </c>
      <c r="F77" s="14" t="str">
        <f>B77/GCD(B77,D77)&amp;":"&amp;D77/GCD(B77,D77)</f>
        <v>41:31</v>
      </c>
      <c r="G77" s="14" t="str">
        <f>C77/GCD(C77,D77)&amp;":"&amp;D77/GCD(C77,D77)</f>
        <v>10:31</v>
      </c>
      <c r="H77" s="3">
        <f>C77/B77</f>
        <v>0.24390243902439024</v>
      </c>
      <c r="I77" s="3">
        <f>D77/B77</f>
        <v>0.75609756097560976</v>
      </c>
      <c r="J77" s="4">
        <v>30204920.440000001</v>
      </c>
      <c r="K77" s="4">
        <v>7457886.3700000001</v>
      </c>
      <c r="L77" s="4">
        <f>J77-K77</f>
        <v>22747034.07</v>
      </c>
      <c r="M77" s="3">
        <f>K77/J77</f>
        <v>0.246909651187944</v>
      </c>
      <c r="N77" s="3">
        <f>L77/J77</f>
        <v>0.75309034881205594</v>
      </c>
    </row>
    <row r="78" spans="1:14">
      <c r="A78" s="2" t="s">
        <v>77</v>
      </c>
      <c r="B78" s="2">
        <v>32</v>
      </c>
      <c r="C78" s="2">
        <v>12</v>
      </c>
      <c r="D78" s="2">
        <f>B78-C78</f>
        <v>20</v>
      </c>
      <c r="E78" s="15" t="str">
        <f>B78/GCD(B78,C78)&amp;":"&amp;C78/GCD(B78,C78)</f>
        <v>8:3</v>
      </c>
      <c r="F78" s="14" t="str">
        <f>B78/GCD(B78,D78)&amp;":"&amp;D78/GCD(B78,D78)</f>
        <v>8:5</v>
      </c>
      <c r="G78" s="14" t="str">
        <f>C78/GCD(C78,D78)&amp;":"&amp;D78/GCD(C78,D78)</f>
        <v>3:5</v>
      </c>
      <c r="H78" s="3">
        <f>C78/B78</f>
        <v>0.375</v>
      </c>
      <c r="I78" s="3">
        <f>D78/B78</f>
        <v>0.625</v>
      </c>
      <c r="J78" s="4">
        <v>27094354.879999999</v>
      </c>
      <c r="K78" s="4">
        <v>2933412.44</v>
      </c>
      <c r="L78" s="4">
        <f>J78-K78</f>
        <v>24160942.439999998</v>
      </c>
      <c r="M78" s="3">
        <f>K78/J78</f>
        <v>0.10826655415831034</v>
      </c>
      <c r="N78" s="3">
        <f>L78/J78</f>
        <v>0.89173344584168956</v>
      </c>
    </row>
    <row r="79" spans="1:14">
      <c r="A79" s="2" t="s">
        <v>20</v>
      </c>
      <c r="B79" s="2">
        <v>33</v>
      </c>
      <c r="C79" s="2">
        <v>12</v>
      </c>
      <c r="D79" s="2">
        <f>B79-C79</f>
        <v>21</v>
      </c>
      <c r="E79" s="15" t="str">
        <f>B79/GCD(B79,C79)&amp;":"&amp;C79/GCD(B79,C79)</f>
        <v>11:4</v>
      </c>
      <c r="F79" s="14" t="str">
        <f>B79/GCD(B79,D79)&amp;":"&amp;D79/GCD(B79,D79)</f>
        <v>11:7</v>
      </c>
      <c r="G79" s="14" t="str">
        <f>C79/GCD(C79,D79)&amp;":"&amp;D79/GCD(C79,D79)</f>
        <v>4:7</v>
      </c>
      <c r="H79" s="3">
        <f>C79/B79</f>
        <v>0.36363636363636365</v>
      </c>
      <c r="I79" s="3">
        <f>D79/B79</f>
        <v>0.63636363636363635</v>
      </c>
      <c r="J79" s="4">
        <v>15350280.220000001</v>
      </c>
      <c r="K79" s="4">
        <v>3352635.27</v>
      </c>
      <c r="L79" s="4">
        <f>J79-K79</f>
        <v>11997644.950000001</v>
      </c>
      <c r="M79" s="3">
        <f>K79/J79</f>
        <v>0.21840873403938418</v>
      </c>
      <c r="N79" s="3">
        <f>L79/J79</f>
        <v>0.78159126596061579</v>
      </c>
    </row>
    <row r="80" spans="1:14">
      <c r="A80" s="2" t="s">
        <v>97</v>
      </c>
      <c r="B80" s="2">
        <v>34</v>
      </c>
      <c r="C80" s="2">
        <v>12</v>
      </c>
      <c r="D80" s="2">
        <f>B80-C80</f>
        <v>22</v>
      </c>
      <c r="E80" s="15" t="str">
        <f>B80/GCD(B80,C80)&amp;":"&amp;C80/GCD(B80,C80)</f>
        <v>17:6</v>
      </c>
      <c r="F80" s="14" t="str">
        <f>B80/GCD(B80,D80)&amp;":"&amp;D80/GCD(B80,D80)</f>
        <v>17:11</v>
      </c>
      <c r="G80" s="14" t="str">
        <f>C80/GCD(C80,D80)&amp;":"&amp;D80/GCD(C80,D80)</f>
        <v>6:11</v>
      </c>
      <c r="H80" s="3">
        <f>C80/B80</f>
        <v>0.35294117647058826</v>
      </c>
      <c r="I80" s="3">
        <f>D80/B80</f>
        <v>0.6470588235294118</v>
      </c>
      <c r="J80" s="4">
        <v>25281334.940000001</v>
      </c>
      <c r="K80" s="4">
        <v>8924349.8699999992</v>
      </c>
      <c r="L80" s="4">
        <f>J80-K80</f>
        <v>16356985.070000002</v>
      </c>
      <c r="M80" s="3">
        <f>K80/J80</f>
        <v>0.353001528249204</v>
      </c>
      <c r="N80" s="3">
        <f>L80/J80</f>
        <v>0.64699847175079594</v>
      </c>
    </row>
    <row r="81" spans="1:14">
      <c r="A81" s="2" t="s">
        <v>101</v>
      </c>
      <c r="B81" s="2">
        <v>52</v>
      </c>
      <c r="C81" s="2">
        <v>13</v>
      </c>
      <c r="D81" s="2">
        <f>B81-C81</f>
        <v>39</v>
      </c>
      <c r="E81" s="15" t="str">
        <f>B81/GCD(B81,C81)&amp;":"&amp;C81/GCD(B81,C81)</f>
        <v>4:1</v>
      </c>
      <c r="F81" s="14" t="str">
        <f>B81/GCD(B81,D81)&amp;":"&amp;D81/GCD(B81,D81)</f>
        <v>4:3</v>
      </c>
      <c r="G81" s="14" t="str">
        <f>C81/GCD(C81,D81)&amp;":"&amp;D81/GCD(C81,D81)</f>
        <v>1:3</v>
      </c>
      <c r="H81" s="3">
        <f>C81/B81</f>
        <v>0.25</v>
      </c>
      <c r="I81" s="3">
        <f>D81/B81</f>
        <v>0.75</v>
      </c>
      <c r="J81" s="4">
        <v>36363042.43</v>
      </c>
      <c r="K81" s="4">
        <v>10097347.630000001</v>
      </c>
      <c r="L81" s="4">
        <f>J81-K81</f>
        <v>26265694.799999997</v>
      </c>
      <c r="M81" s="3">
        <f>K81/J81</f>
        <v>0.27768159524708946</v>
      </c>
      <c r="N81" s="3">
        <f>L81/J81</f>
        <v>0.72231840475291043</v>
      </c>
    </row>
    <row r="82" spans="1:14">
      <c r="A82" s="2" t="s">
        <v>48</v>
      </c>
      <c r="B82" s="2">
        <v>43</v>
      </c>
      <c r="C82" s="2">
        <v>14</v>
      </c>
      <c r="D82" s="2">
        <f>B82-C82</f>
        <v>29</v>
      </c>
      <c r="E82" s="15" t="str">
        <f>B82/GCD(B82,C82)&amp;":"&amp;C82/GCD(B82,C82)</f>
        <v>43:14</v>
      </c>
      <c r="F82" s="14" t="str">
        <f>B82/GCD(B82,D82)&amp;":"&amp;D82/GCD(B82,D82)</f>
        <v>43:29</v>
      </c>
      <c r="G82" s="14" t="str">
        <f>C82/GCD(C82,D82)&amp;":"&amp;D82/GCD(C82,D82)</f>
        <v>14:29</v>
      </c>
      <c r="H82" s="3">
        <f>C82/B82</f>
        <v>0.32558139534883723</v>
      </c>
      <c r="I82" s="3">
        <f>D82/B82</f>
        <v>0.67441860465116277</v>
      </c>
      <c r="J82" s="4">
        <v>25353792.350000001</v>
      </c>
      <c r="K82" s="4">
        <v>7389494.0199999996</v>
      </c>
      <c r="L82" s="4">
        <f>J82-K82</f>
        <v>17964298.330000002</v>
      </c>
      <c r="M82" s="3">
        <f>K82/J82</f>
        <v>0.29145517632986367</v>
      </c>
      <c r="N82" s="3">
        <f>L82/J82</f>
        <v>0.70854482367013627</v>
      </c>
    </row>
    <row r="83" spans="1:14">
      <c r="A83" s="2" t="s">
        <v>110</v>
      </c>
      <c r="B83" s="2">
        <v>40</v>
      </c>
      <c r="C83" s="2">
        <v>15</v>
      </c>
      <c r="D83" s="2">
        <f>B83-C83</f>
        <v>25</v>
      </c>
      <c r="E83" s="15" t="str">
        <f>B83/GCD(B83,C83)&amp;":"&amp;C83/GCD(B83,C83)</f>
        <v>8:3</v>
      </c>
      <c r="F83" s="14" t="str">
        <f>B83/GCD(B83,D83)&amp;":"&amp;D83/GCD(B83,D83)</f>
        <v>8:5</v>
      </c>
      <c r="G83" s="14" t="str">
        <f>C83/GCD(C83,D83)&amp;":"&amp;D83/GCD(C83,D83)</f>
        <v>3:5</v>
      </c>
      <c r="H83" s="3">
        <f>C83/B83</f>
        <v>0.375</v>
      </c>
      <c r="I83" s="3">
        <f>D83/B83</f>
        <v>0.625</v>
      </c>
      <c r="J83" s="4">
        <v>52681329.729999997</v>
      </c>
      <c r="K83" s="4">
        <v>30620659.960000001</v>
      </c>
      <c r="L83" s="4">
        <f>J83-K83</f>
        <v>22060669.769999996</v>
      </c>
      <c r="M83" s="3">
        <f>K83/J83</f>
        <v>0.58124311054667077</v>
      </c>
      <c r="N83" s="3">
        <f>L83/J83</f>
        <v>0.41875688945332923</v>
      </c>
    </row>
    <row r="84" spans="1:14">
      <c r="A84" s="2" t="s">
        <v>88</v>
      </c>
      <c r="B84" s="2">
        <v>42</v>
      </c>
      <c r="C84" s="2">
        <v>17</v>
      </c>
      <c r="D84" s="2">
        <f>B84-C84</f>
        <v>25</v>
      </c>
      <c r="E84" s="15" t="str">
        <f>B84/GCD(B84,C84)&amp;":"&amp;C84/GCD(B84,C84)</f>
        <v>42:17</v>
      </c>
      <c r="F84" s="14" t="str">
        <f>B84/GCD(B84,D84)&amp;":"&amp;D84/GCD(B84,D84)</f>
        <v>42:25</v>
      </c>
      <c r="G84" s="14" t="str">
        <f>C84/GCD(C84,D84)&amp;":"&amp;D84/GCD(C84,D84)</f>
        <v>17:25</v>
      </c>
      <c r="H84" s="3">
        <f>C84/B84</f>
        <v>0.40476190476190477</v>
      </c>
      <c r="I84" s="3">
        <f>D84/B84</f>
        <v>0.59523809523809523</v>
      </c>
      <c r="J84" s="4">
        <v>28590638.609999999</v>
      </c>
      <c r="K84" s="4">
        <v>5844552.6900000004</v>
      </c>
      <c r="L84" s="4">
        <f>J84-K84</f>
        <v>22746085.919999998</v>
      </c>
      <c r="M84" s="3">
        <f>K84/J84</f>
        <v>0.20442190080902151</v>
      </c>
      <c r="N84" s="3">
        <f>L84/J84</f>
        <v>0.79557809919097844</v>
      </c>
    </row>
    <row r="85" spans="1:14">
      <c r="A85" s="2" t="s">
        <v>31</v>
      </c>
      <c r="B85" s="2">
        <v>44</v>
      </c>
      <c r="C85" s="2">
        <v>17</v>
      </c>
      <c r="D85" s="2">
        <f>B85-C85</f>
        <v>27</v>
      </c>
      <c r="E85" s="15" t="str">
        <f>B85/GCD(B85,C85)&amp;":"&amp;C85/GCD(B85,C85)</f>
        <v>44:17</v>
      </c>
      <c r="F85" s="14" t="str">
        <f>B85/GCD(B85,D85)&amp;":"&amp;D85/GCD(B85,D85)</f>
        <v>44:27</v>
      </c>
      <c r="G85" s="14" t="str">
        <f>C85/GCD(C85,D85)&amp;":"&amp;D85/GCD(C85,D85)</f>
        <v>17:27</v>
      </c>
      <c r="H85" s="3">
        <f>C85/B85</f>
        <v>0.38636363636363635</v>
      </c>
      <c r="I85" s="3">
        <f>D85/B85</f>
        <v>0.61363636363636365</v>
      </c>
      <c r="J85" s="4">
        <v>22872907.02</v>
      </c>
      <c r="K85" s="4">
        <v>9981571.4100000001</v>
      </c>
      <c r="L85" s="4">
        <f>J85-K85</f>
        <v>12891335.609999999</v>
      </c>
      <c r="M85" s="3">
        <f>K85/J85</f>
        <v>0.43639277688979999</v>
      </c>
      <c r="N85" s="3">
        <f>L85/J85</f>
        <v>0.56360722311019995</v>
      </c>
    </row>
    <row r="86" spans="1:14">
      <c r="A86" s="2" t="s">
        <v>79</v>
      </c>
      <c r="B86" s="2">
        <v>47</v>
      </c>
      <c r="C86" s="2">
        <v>19</v>
      </c>
      <c r="D86" s="2">
        <f>B86-C86</f>
        <v>28</v>
      </c>
      <c r="E86" s="15" t="str">
        <f>B86/GCD(B86,C86)&amp;":"&amp;C86/GCD(B86,C86)</f>
        <v>47:19</v>
      </c>
      <c r="F86" s="14" t="str">
        <f>B86/GCD(B86,D86)&amp;":"&amp;D86/GCD(B86,D86)</f>
        <v>47:28</v>
      </c>
      <c r="G86" s="14" t="str">
        <f>C86/GCD(C86,D86)&amp;":"&amp;D86/GCD(C86,D86)</f>
        <v>19:28</v>
      </c>
      <c r="H86" s="3">
        <f>C86/B86</f>
        <v>0.40425531914893614</v>
      </c>
      <c r="I86" s="3">
        <f>D86/B86</f>
        <v>0.5957446808510638</v>
      </c>
      <c r="J86" s="4">
        <v>52053420.460000001</v>
      </c>
      <c r="K86" s="4">
        <v>37037445.409999996</v>
      </c>
      <c r="L86" s="4">
        <f>J86-K86</f>
        <v>15015975.050000004</v>
      </c>
      <c r="M86" s="3">
        <f>K86/J86</f>
        <v>0.7115276015043257</v>
      </c>
      <c r="N86" s="3">
        <f>L86/J86</f>
        <v>0.28847239849567424</v>
      </c>
    </row>
    <row r="87" spans="1:14">
      <c r="A87" s="2" t="s">
        <v>64</v>
      </c>
      <c r="B87" s="2">
        <v>53</v>
      </c>
      <c r="C87" s="2">
        <v>20</v>
      </c>
      <c r="D87" s="2">
        <f>B87-C87</f>
        <v>33</v>
      </c>
      <c r="E87" s="15" t="str">
        <f>B87/GCD(B87,C87)&amp;":"&amp;C87/GCD(B87,C87)</f>
        <v>53:20</v>
      </c>
      <c r="F87" s="14" t="str">
        <f>B87/GCD(B87,D87)&amp;":"&amp;D87/GCD(B87,D87)</f>
        <v>53:33</v>
      </c>
      <c r="G87" s="14" t="str">
        <f>C87/GCD(C87,D87)&amp;":"&amp;D87/GCD(C87,D87)</f>
        <v>20:33</v>
      </c>
      <c r="H87" s="3">
        <f>C87/B87</f>
        <v>0.37735849056603776</v>
      </c>
      <c r="I87" s="3">
        <f>D87/B87</f>
        <v>0.62264150943396224</v>
      </c>
      <c r="J87" s="4">
        <v>39846890.289999999</v>
      </c>
      <c r="K87" s="4">
        <v>12077194.35</v>
      </c>
      <c r="L87" s="4">
        <f>J87-K87</f>
        <v>27769695.939999998</v>
      </c>
      <c r="M87" s="3">
        <f>K87/J87</f>
        <v>0.30309000933583269</v>
      </c>
      <c r="N87" s="3">
        <f>L87/J87</f>
        <v>0.69690999066416726</v>
      </c>
    </row>
    <row r="88" spans="1:14">
      <c r="A88" s="2" t="s">
        <v>99</v>
      </c>
      <c r="B88" s="2">
        <v>64</v>
      </c>
      <c r="C88" s="2">
        <v>21</v>
      </c>
      <c r="D88" s="2">
        <f>B88-C88</f>
        <v>43</v>
      </c>
      <c r="E88" s="15" t="str">
        <f>B88/GCD(B88,C88)&amp;":"&amp;C88/GCD(B88,C88)</f>
        <v>64:21</v>
      </c>
      <c r="F88" s="14" t="str">
        <f>B88/GCD(B88,D88)&amp;":"&amp;D88/GCD(B88,D88)</f>
        <v>64:43</v>
      </c>
      <c r="G88" s="14" t="str">
        <f>C88/GCD(C88,D88)&amp;":"&amp;D88/GCD(C88,D88)</f>
        <v>21:43</v>
      </c>
      <c r="H88" s="3">
        <f>C88/B88</f>
        <v>0.328125</v>
      </c>
      <c r="I88" s="3">
        <f>D88/B88</f>
        <v>0.671875</v>
      </c>
      <c r="J88" s="4">
        <v>37238317.479999997</v>
      </c>
      <c r="K88" s="4">
        <v>6152978.9299999997</v>
      </c>
      <c r="L88" s="4">
        <f>J88-K88</f>
        <v>31085338.549999997</v>
      </c>
      <c r="M88" s="3">
        <f>K88/J88</f>
        <v>0.16523246339753803</v>
      </c>
      <c r="N88" s="3">
        <f>L88/J88</f>
        <v>0.83476753660246195</v>
      </c>
    </row>
    <row r="89" spans="1:14">
      <c r="A89" s="2" t="s">
        <v>49</v>
      </c>
      <c r="B89" s="2">
        <v>43</v>
      </c>
      <c r="C89" s="2">
        <v>22</v>
      </c>
      <c r="D89" s="2">
        <f>B89-C89</f>
        <v>21</v>
      </c>
      <c r="E89" s="15" t="str">
        <f>B89/GCD(B89,C89)&amp;":"&amp;C89/GCD(B89,C89)</f>
        <v>43:22</v>
      </c>
      <c r="F89" s="14" t="str">
        <f>B89/GCD(B89,D89)&amp;":"&amp;D89/GCD(B89,D89)</f>
        <v>43:21</v>
      </c>
      <c r="G89" s="14" t="str">
        <f>C89/GCD(C89,D89)&amp;":"&amp;D89/GCD(C89,D89)</f>
        <v>22:21</v>
      </c>
      <c r="H89" s="3">
        <f>C89/B89</f>
        <v>0.51162790697674421</v>
      </c>
      <c r="I89" s="3">
        <f>D89/B89</f>
        <v>0.48837209302325579</v>
      </c>
      <c r="J89" s="4">
        <v>25043222.48</v>
      </c>
      <c r="K89" s="4">
        <v>11559497.25</v>
      </c>
      <c r="L89" s="4">
        <f>J89-K89</f>
        <v>13483725.23</v>
      </c>
      <c r="M89" s="3">
        <f>K89/J89</f>
        <v>0.46158186148893726</v>
      </c>
      <c r="N89" s="3">
        <f>L89/J89</f>
        <v>0.53841813851106279</v>
      </c>
    </row>
    <row r="90" spans="1:14">
      <c r="A90" s="2" t="s">
        <v>27</v>
      </c>
      <c r="B90" s="2">
        <v>52</v>
      </c>
      <c r="C90" s="2">
        <v>22</v>
      </c>
      <c r="D90" s="2">
        <f>B90-C90</f>
        <v>30</v>
      </c>
      <c r="E90" s="15" t="str">
        <f>B90/GCD(B90,C90)&amp;":"&amp;C90/GCD(B90,C90)</f>
        <v>26:11</v>
      </c>
      <c r="F90" s="14" t="str">
        <f>B90/GCD(B90,D90)&amp;":"&amp;D90/GCD(B90,D90)</f>
        <v>26:15</v>
      </c>
      <c r="G90" s="14" t="str">
        <f>C90/GCD(C90,D90)&amp;":"&amp;D90/GCD(C90,D90)</f>
        <v>11:15</v>
      </c>
      <c r="H90" s="3">
        <f>C90/B90</f>
        <v>0.42307692307692307</v>
      </c>
      <c r="I90" s="3">
        <f>D90/B90</f>
        <v>0.57692307692307687</v>
      </c>
      <c r="J90" s="4">
        <v>29349837.789999999</v>
      </c>
      <c r="K90" s="4">
        <v>12306615.109999999</v>
      </c>
      <c r="L90" s="4">
        <f>J90-K90</f>
        <v>17043222.68</v>
      </c>
      <c r="M90" s="3">
        <f>K90/J90</f>
        <v>0.41930777260353641</v>
      </c>
      <c r="N90" s="3">
        <f>L90/J90</f>
        <v>0.58069222739646353</v>
      </c>
    </row>
    <row r="91" spans="1:14">
      <c r="A91" s="2" t="s">
        <v>85</v>
      </c>
      <c r="B91" s="2">
        <v>73</v>
      </c>
      <c r="C91" s="2">
        <v>23</v>
      </c>
      <c r="D91" s="2">
        <f>B91-C91</f>
        <v>50</v>
      </c>
      <c r="E91" s="15" t="str">
        <f>B91/GCD(B91,C91)&amp;":"&amp;C91/GCD(B91,C91)</f>
        <v>73:23</v>
      </c>
      <c r="F91" s="14" t="str">
        <f>B91/GCD(B91,D91)&amp;":"&amp;D91/GCD(B91,D91)</f>
        <v>73:50</v>
      </c>
      <c r="G91" s="14" t="str">
        <f>C91/GCD(C91,D91)&amp;":"&amp;D91/GCD(C91,D91)</f>
        <v>23:50</v>
      </c>
      <c r="H91" s="3">
        <f>C91/B91</f>
        <v>0.31506849315068491</v>
      </c>
      <c r="I91" s="3">
        <f>D91/B91</f>
        <v>0.68493150684931503</v>
      </c>
      <c r="J91" s="4">
        <v>53920593.039999999</v>
      </c>
      <c r="K91" s="4">
        <v>18455967.57</v>
      </c>
      <c r="L91" s="4">
        <f>J91-K91</f>
        <v>35464625.469999999</v>
      </c>
      <c r="M91" s="3">
        <f>K91/J91</f>
        <v>0.34228050044458486</v>
      </c>
      <c r="N91" s="3">
        <f>L91/J91</f>
        <v>0.65771949955541509</v>
      </c>
    </row>
    <row r="92" spans="1:14">
      <c r="A92" s="2" t="s">
        <v>32</v>
      </c>
      <c r="B92" s="2">
        <v>50</v>
      </c>
      <c r="C92" s="2">
        <v>24</v>
      </c>
      <c r="D92" s="2">
        <f>B92-C92</f>
        <v>26</v>
      </c>
      <c r="E92" s="15" t="str">
        <f>B92/GCD(B92,C92)&amp;":"&amp;C92/GCD(B92,C92)</f>
        <v>25:12</v>
      </c>
      <c r="F92" s="14" t="str">
        <f>B92/GCD(B92,D92)&amp;":"&amp;D92/GCD(B92,D92)</f>
        <v>25:13</v>
      </c>
      <c r="G92" s="14" t="str">
        <f>C92/GCD(C92,D92)&amp;":"&amp;D92/GCD(C92,D92)</f>
        <v>12:13</v>
      </c>
      <c r="H92" s="3">
        <f>C92/B92</f>
        <v>0.48</v>
      </c>
      <c r="I92" s="3">
        <f>D92/B92</f>
        <v>0.52</v>
      </c>
      <c r="J92" s="4">
        <v>55457502.359999999</v>
      </c>
      <c r="K92" s="4">
        <v>8579679.6199999992</v>
      </c>
      <c r="L92" s="4">
        <f>J92-K92</f>
        <v>46877822.740000002</v>
      </c>
      <c r="M92" s="3">
        <f>K92/J92</f>
        <v>0.15470728494596414</v>
      </c>
      <c r="N92" s="3">
        <f>L92/J92</f>
        <v>0.84529271505403591</v>
      </c>
    </row>
    <row r="93" spans="1:14">
      <c r="A93" s="2" t="s">
        <v>38</v>
      </c>
      <c r="B93" s="2">
        <v>50</v>
      </c>
      <c r="C93" s="2">
        <v>24</v>
      </c>
      <c r="D93" s="2">
        <f>B93-C93</f>
        <v>26</v>
      </c>
      <c r="E93" s="15" t="str">
        <f>B93/GCD(B93,C93)&amp;":"&amp;C93/GCD(B93,C93)</f>
        <v>25:12</v>
      </c>
      <c r="F93" s="14" t="str">
        <f>B93/GCD(B93,D93)&amp;":"&amp;D93/GCD(B93,D93)</f>
        <v>25:13</v>
      </c>
      <c r="G93" s="14" t="str">
        <f>C93/GCD(C93,D93)&amp;":"&amp;D93/GCD(C93,D93)</f>
        <v>12:13</v>
      </c>
      <c r="H93" s="3">
        <f>C93/B93</f>
        <v>0.48</v>
      </c>
      <c r="I93" s="3">
        <f>D93/B93</f>
        <v>0.52</v>
      </c>
      <c r="J93" s="4">
        <v>29181557.989999998</v>
      </c>
      <c r="K93" s="4">
        <v>12056890.710000001</v>
      </c>
      <c r="L93" s="4">
        <f>J93-K93</f>
        <v>17124667.279999997</v>
      </c>
      <c r="M93" s="3">
        <f>K93/J93</f>
        <v>0.41316816306146792</v>
      </c>
      <c r="N93" s="3">
        <f>L93/J93</f>
        <v>0.58683183693853214</v>
      </c>
    </row>
    <row r="94" spans="1:14">
      <c r="A94" s="2" t="s">
        <v>66</v>
      </c>
      <c r="B94" s="2">
        <v>61</v>
      </c>
      <c r="C94" s="2">
        <v>25</v>
      </c>
      <c r="D94" s="2">
        <f>B94-C94</f>
        <v>36</v>
      </c>
      <c r="E94" s="15" t="str">
        <f>B94/GCD(B94,C94)&amp;":"&amp;C94/GCD(B94,C94)</f>
        <v>61:25</v>
      </c>
      <c r="F94" s="14" t="str">
        <f>B94/GCD(B94,D94)&amp;":"&amp;D94/GCD(B94,D94)</f>
        <v>61:36</v>
      </c>
      <c r="G94" s="14" t="str">
        <f>C94/GCD(C94,D94)&amp;":"&amp;D94/GCD(C94,D94)</f>
        <v>25:36</v>
      </c>
      <c r="H94" s="3">
        <f>C94/B94</f>
        <v>0.4098360655737705</v>
      </c>
      <c r="I94" s="3">
        <f>D94/B94</f>
        <v>0.5901639344262295</v>
      </c>
      <c r="J94" s="4">
        <v>77169893.540000007</v>
      </c>
      <c r="K94" s="4">
        <v>48564769.240000002</v>
      </c>
      <c r="L94" s="4">
        <f>J94-K94</f>
        <v>28605124.300000004</v>
      </c>
      <c r="M94" s="3">
        <f>K94/J94</f>
        <v>0.62932274507839103</v>
      </c>
      <c r="N94" s="3">
        <f>L94/J94</f>
        <v>0.37067725492160891</v>
      </c>
    </row>
    <row r="95" spans="1:14">
      <c r="A95" s="2" t="s">
        <v>75</v>
      </c>
      <c r="B95" s="2">
        <v>56</v>
      </c>
      <c r="C95" s="2">
        <v>26</v>
      </c>
      <c r="D95" s="2">
        <f>B95-C95</f>
        <v>30</v>
      </c>
      <c r="E95" s="15" t="str">
        <f>B95/GCD(B95,C95)&amp;":"&amp;C95/GCD(B95,C95)</f>
        <v>28:13</v>
      </c>
      <c r="F95" s="14" t="str">
        <f>B95/GCD(B95,D95)&amp;":"&amp;D95/GCD(B95,D95)</f>
        <v>28:15</v>
      </c>
      <c r="G95" s="14" t="str">
        <f>C95/GCD(C95,D95)&amp;":"&amp;D95/GCD(C95,D95)</f>
        <v>13:15</v>
      </c>
      <c r="H95" s="3">
        <f>C95/B95</f>
        <v>0.4642857142857143</v>
      </c>
      <c r="I95" s="3">
        <f>D95/B95</f>
        <v>0.5357142857142857</v>
      </c>
      <c r="J95" s="4">
        <v>36816958.460000001</v>
      </c>
      <c r="K95" s="4">
        <v>9277343.2899999991</v>
      </c>
      <c r="L95" s="4">
        <f>J95-K95</f>
        <v>27539615.170000002</v>
      </c>
      <c r="M95" s="3">
        <f>K95/J95</f>
        <v>0.25198559788906577</v>
      </c>
      <c r="N95" s="3">
        <f>L95/J95</f>
        <v>0.74801440211093417</v>
      </c>
    </row>
    <row r="96" spans="1:14">
      <c r="A96" s="2" t="s">
        <v>89</v>
      </c>
      <c r="B96" s="2">
        <v>68</v>
      </c>
      <c r="C96" s="2">
        <v>26</v>
      </c>
      <c r="D96" s="2">
        <f>B96-C96</f>
        <v>42</v>
      </c>
      <c r="E96" s="15" t="str">
        <f>B96/GCD(B96,C96)&amp;":"&amp;C96/GCD(B96,C96)</f>
        <v>34:13</v>
      </c>
      <c r="F96" s="14" t="str">
        <f>B96/GCD(B96,D96)&amp;":"&amp;D96/GCD(B96,D96)</f>
        <v>34:21</v>
      </c>
      <c r="G96" s="14" t="str">
        <f>C96/GCD(C96,D96)&amp;":"&amp;D96/GCD(C96,D96)</f>
        <v>13:21</v>
      </c>
      <c r="H96" s="3">
        <f>C96/B96</f>
        <v>0.38235294117647056</v>
      </c>
      <c r="I96" s="3">
        <f>D96/B96</f>
        <v>0.61764705882352944</v>
      </c>
      <c r="J96" s="4">
        <v>45669718.649999999</v>
      </c>
      <c r="K96" s="4">
        <v>18457133.73</v>
      </c>
      <c r="L96" s="4">
        <f>J96-K96</f>
        <v>27212584.919999998</v>
      </c>
      <c r="M96" s="3">
        <f>K96/J96</f>
        <v>0.40414380196756483</v>
      </c>
      <c r="N96" s="3">
        <f>L96/J96</f>
        <v>0.59585619803243517</v>
      </c>
    </row>
    <row r="97" spans="1:14">
      <c r="A97" s="2" t="s">
        <v>107</v>
      </c>
      <c r="B97" s="2">
        <v>69</v>
      </c>
      <c r="C97" s="2">
        <v>30</v>
      </c>
      <c r="D97" s="2">
        <f>B97-C97</f>
        <v>39</v>
      </c>
      <c r="E97" s="15" t="str">
        <f>B97/GCD(B97,C97)&amp;":"&amp;C97/GCD(B97,C97)</f>
        <v>23:10</v>
      </c>
      <c r="F97" s="14" t="str">
        <f>B97/GCD(B97,D97)&amp;":"&amp;D97/GCD(B97,D97)</f>
        <v>23:13</v>
      </c>
      <c r="G97" s="14" t="str">
        <f>C97/GCD(C97,D97)&amp;":"&amp;D97/GCD(C97,D97)</f>
        <v>10:13</v>
      </c>
      <c r="H97" s="3">
        <f>C97/B97</f>
        <v>0.43478260869565216</v>
      </c>
      <c r="I97" s="3">
        <f>D97/B97</f>
        <v>0.56521739130434778</v>
      </c>
      <c r="J97" s="4">
        <v>46385868.399999999</v>
      </c>
      <c r="K97" s="4">
        <v>14311842.67</v>
      </c>
      <c r="L97" s="4">
        <f>J97-K97</f>
        <v>32074025.729999997</v>
      </c>
      <c r="M97" s="3">
        <f>K97/J97</f>
        <v>0.30853885382902524</v>
      </c>
      <c r="N97" s="3">
        <f>L97/J97</f>
        <v>0.69146114617097476</v>
      </c>
    </row>
    <row r="98" spans="1:14">
      <c r="A98" s="2" t="s">
        <v>95</v>
      </c>
      <c r="B98" s="2">
        <v>88</v>
      </c>
      <c r="C98" s="2">
        <v>32</v>
      </c>
      <c r="D98" s="2">
        <f>B98-C98</f>
        <v>56</v>
      </c>
      <c r="E98" s="15" t="str">
        <f>B98/GCD(B98,C98)&amp;":"&amp;C98/GCD(B98,C98)</f>
        <v>11:4</v>
      </c>
      <c r="F98" s="14" t="str">
        <f>B98/GCD(B98,D98)&amp;":"&amp;D98/GCD(B98,D98)</f>
        <v>11:7</v>
      </c>
      <c r="G98" s="14" t="str">
        <f>C98/GCD(C98,D98)&amp;":"&amp;D98/GCD(C98,D98)</f>
        <v>4:7</v>
      </c>
      <c r="H98" s="3">
        <f>C98/B98</f>
        <v>0.36363636363636365</v>
      </c>
      <c r="I98" s="3">
        <f>D98/B98</f>
        <v>0.63636363636363635</v>
      </c>
      <c r="J98" s="4">
        <v>57992442.990000002</v>
      </c>
      <c r="K98" s="4">
        <v>26036572.300000001</v>
      </c>
      <c r="L98" s="4">
        <f>J98-K98</f>
        <v>31955870.690000001</v>
      </c>
      <c r="M98" s="3">
        <f>K98/J98</f>
        <v>0.4489649160751798</v>
      </c>
      <c r="N98" s="3">
        <f>L98/J98</f>
        <v>0.55103508392482015</v>
      </c>
    </row>
    <row r="99" spans="1:14">
      <c r="A99" s="2" t="s">
        <v>70</v>
      </c>
      <c r="B99" s="2">
        <v>66</v>
      </c>
      <c r="C99" s="2">
        <v>37</v>
      </c>
      <c r="D99" s="2">
        <f>B99-C99</f>
        <v>29</v>
      </c>
      <c r="E99" s="15" t="str">
        <f>B99/GCD(B99,C99)&amp;":"&amp;C99/GCD(B99,C99)</f>
        <v>66:37</v>
      </c>
      <c r="F99" s="14" t="str">
        <f>B99/GCD(B99,D99)&amp;":"&amp;D99/GCD(B99,D99)</f>
        <v>66:29</v>
      </c>
      <c r="G99" s="14" t="str">
        <f>C99/GCD(C99,D99)&amp;":"&amp;D99/GCD(C99,D99)</f>
        <v>37:29</v>
      </c>
      <c r="H99" s="3">
        <f>C99/B99</f>
        <v>0.56060606060606055</v>
      </c>
      <c r="I99" s="3">
        <f>D99/B99</f>
        <v>0.43939393939393939</v>
      </c>
      <c r="J99" s="4">
        <v>94107931.969999999</v>
      </c>
      <c r="K99" s="4">
        <v>35856741.82</v>
      </c>
      <c r="L99" s="4">
        <f>J99-K99</f>
        <v>58251190.149999999</v>
      </c>
      <c r="M99" s="3">
        <f>K99/J99</f>
        <v>0.38101721150806411</v>
      </c>
      <c r="N99" s="3">
        <f>L99/J99</f>
        <v>0.61898278849193589</v>
      </c>
    </row>
    <row r="100" spans="1:14">
      <c r="A100" s="2" t="s">
        <v>59</v>
      </c>
      <c r="B100" s="2">
        <v>90</v>
      </c>
      <c r="C100" s="2">
        <v>38</v>
      </c>
      <c r="D100" s="2">
        <f>B100-C100</f>
        <v>52</v>
      </c>
      <c r="E100" s="15" t="str">
        <f>B100/GCD(B100,C100)&amp;":"&amp;C100/GCD(B100,C100)</f>
        <v>45:19</v>
      </c>
      <c r="F100" s="14" t="str">
        <f>B100/GCD(B100,D100)&amp;":"&amp;D100/GCD(B100,D100)</f>
        <v>45:26</v>
      </c>
      <c r="G100" s="14" t="str">
        <f>C100/GCD(C100,D100)&amp;":"&amp;D100/GCD(C100,D100)</f>
        <v>19:26</v>
      </c>
      <c r="H100" s="3">
        <f>C100/B100</f>
        <v>0.42222222222222222</v>
      </c>
      <c r="I100" s="3">
        <f>D100/B100</f>
        <v>0.57777777777777772</v>
      </c>
      <c r="J100" s="4">
        <v>53149055.759999998</v>
      </c>
      <c r="K100" s="4">
        <v>24393541.41</v>
      </c>
      <c r="L100" s="4">
        <f>J100-K100</f>
        <v>28755514.349999998</v>
      </c>
      <c r="M100" s="3">
        <f>K100/J100</f>
        <v>0.45896471839784952</v>
      </c>
      <c r="N100" s="3">
        <f>L100/J100</f>
        <v>0.54103528160215053</v>
      </c>
    </row>
    <row r="101" spans="1:14">
      <c r="A101" s="2" t="s">
        <v>96</v>
      </c>
      <c r="B101" s="2">
        <v>98</v>
      </c>
      <c r="C101" s="2">
        <v>43</v>
      </c>
      <c r="D101" s="2">
        <f>B101-C101</f>
        <v>55</v>
      </c>
      <c r="E101" s="15" t="str">
        <f>B101/GCD(B101,C101)&amp;":"&amp;C101/GCD(B101,C101)</f>
        <v>98:43</v>
      </c>
      <c r="F101" s="14" t="str">
        <f>B101/GCD(B101,D101)&amp;":"&amp;D101/GCD(B101,D101)</f>
        <v>98:55</v>
      </c>
      <c r="G101" s="14" t="str">
        <f>C101/GCD(C101,D101)&amp;":"&amp;D101/GCD(C101,D101)</f>
        <v>43:55</v>
      </c>
      <c r="H101" s="3">
        <f>C101/B101</f>
        <v>0.43877551020408162</v>
      </c>
      <c r="I101" s="3">
        <f>D101/B101</f>
        <v>0.56122448979591832</v>
      </c>
      <c r="J101" s="4">
        <v>76546475.900000006</v>
      </c>
      <c r="K101" s="4">
        <v>39802852.219999999</v>
      </c>
      <c r="L101" s="4">
        <f>J101-K101</f>
        <v>36743623.680000007</v>
      </c>
      <c r="M101" s="3">
        <f>K101/J101</f>
        <v>0.5199828176544441</v>
      </c>
      <c r="N101" s="3">
        <f>L101/J101</f>
        <v>0.48001718234555596</v>
      </c>
    </row>
    <row r="102" spans="1:14">
      <c r="A102" s="2" t="s">
        <v>71</v>
      </c>
      <c r="B102" s="2">
        <v>98</v>
      </c>
      <c r="C102" s="2">
        <v>47</v>
      </c>
      <c r="D102" s="2">
        <f>B102-C102</f>
        <v>51</v>
      </c>
      <c r="E102" s="15" t="str">
        <f>B102/GCD(B102,C102)&amp;":"&amp;C102/GCD(B102,C102)</f>
        <v>98:47</v>
      </c>
      <c r="F102" s="14" t="str">
        <f>B102/GCD(B102,D102)&amp;":"&amp;D102/GCD(B102,D102)</f>
        <v>98:51</v>
      </c>
      <c r="G102" s="14" t="str">
        <f>C102/GCD(C102,D102)&amp;":"&amp;D102/GCD(C102,D102)</f>
        <v>47:51</v>
      </c>
      <c r="H102" s="3">
        <f>C102/B102</f>
        <v>0.47959183673469385</v>
      </c>
      <c r="I102" s="3">
        <f>D102/B102</f>
        <v>0.52040816326530615</v>
      </c>
      <c r="J102" s="4">
        <v>85869282.260000005</v>
      </c>
      <c r="K102" s="4">
        <v>42039548.210000001</v>
      </c>
      <c r="L102" s="4">
        <f>J102-K102</f>
        <v>43829734.050000004</v>
      </c>
      <c r="M102" s="3">
        <f>K102/J102</f>
        <v>0.48957609873470481</v>
      </c>
      <c r="N102" s="3">
        <f>L102/J102</f>
        <v>0.51042390126529513</v>
      </c>
    </row>
    <row r="103" spans="1:14">
      <c r="A103" s="2" t="s">
        <v>90</v>
      </c>
      <c r="B103" s="2">
        <v>86</v>
      </c>
      <c r="C103" s="2">
        <v>48</v>
      </c>
      <c r="D103" s="2">
        <f>B103-C103</f>
        <v>38</v>
      </c>
      <c r="E103" s="15" t="str">
        <f>B103/GCD(B103,C103)&amp;":"&amp;C103/GCD(B103,C103)</f>
        <v>43:24</v>
      </c>
      <c r="F103" s="14" t="str">
        <f>B103/GCD(B103,D103)&amp;":"&amp;D103/GCD(B103,D103)</f>
        <v>43:19</v>
      </c>
      <c r="G103" s="14" t="str">
        <f>C103/GCD(C103,D103)&amp;":"&amp;D103/GCD(C103,D103)</f>
        <v>24:19</v>
      </c>
      <c r="H103" s="3">
        <f>C103/B103</f>
        <v>0.55813953488372092</v>
      </c>
      <c r="I103" s="3">
        <f>D103/B103</f>
        <v>0.44186046511627908</v>
      </c>
      <c r="J103" s="4">
        <v>121389987.79000001</v>
      </c>
      <c r="K103" s="4">
        <v>91280349.209999993</v>
      </c>
      <c r="L103" s="4">
        <f>J103-K103</f>
        <v>30109638.580000013</v>
      </c>
      <c r="M103" s="3">
        <f>K103/J103</f>
        <v>0.75195945622724236</v>
      </c>
      <c r="N103" s="3">
        <f>L103/J103</f>
        <v>0.24804054377275764</v>
      </c>
    </row>
    <row r="104" spans="1:14">
      <c r="A104" s="2" t="s">
        <v>61</v>
      </c>
      <c r="B104" s="2">
        <v>120</v>
      </c>
      <c r="C104" s="2">
        <v>52</v>
      </c>
      <c r="D104" s="2">
        <f>B104-C104</f>
        <v>68</v>
      </c>
      <c r="E104" s="15" t="str">
        <f>B104/GCD(B104,C104)&amp;":"&amp;C104/GCD(B104,C104)</f>
        <v>30:13</v>
      </c>
      <c r="F104" s="14" t="str">
        <f>B104/GCD(B104,D104)&amp;":"&amp;D104/GCD(B104,D104)</f>
        <v>30:17</v>
      </c>
      <c r="G104" s="14" t="str">
        <f>C104/GCD(C104,D104)&amp;":"&amp;D104/GCD(C104,D104)</f>
        <v>13:17</v>
      </c>
      <c r="H104" s="3">
        <f>C104/B104</f>
        <v>0.43333333333333335</v>
      </c>
      <c r="I104" s="3">
        <f>D104/B104</f>
        <v>0.56666666666666665</v>
      </c>
      <c r="J104" s="4">
        <v>115102620.98</v>
      </c>
      <c r="K104" s="4">
        <v>31876020.489999998</v>
      </c>
      <c r="L104" s="4">
        <f>J104-K104</f>
        <v>83226600.49000001</v>
      </c>
      <c r="M104" s="3">
        <f>K104/J104</f>
        <v>0.27693566157402022</v>
      </c>
      <c r="N104" s="3">
        <f>L104/J104</f>
        <v>0.72306433842597984</v>
      </c>
    </row>
    <row r="105" spans="1:14">
      <c r="A105" s="2" t="s">
        <v>28</v>
      </c>
      <c r="B105" s="2">
        <v>151</v>
      </c>
      <c r="C105" s="2">
        <v>58</v>
      </c>
      <c r="D105" s="2">
        <f>B105-C105</f>
        <v>93</v>
      </c>
      <c r="E105" s="15" t="str">
        <f>B105/GCD(B105,C105)&amp;":"&amp;C105/GCD(B105,C105)</f>
        <v>151:58</v>
      </c>
      <c r="F105" s="14" t="str">
        <f>B105/GCD(B105,D105)&amp;":"&amp;D105/GCD(B105,D105)</f>
        <v>151:93</v>
      </c>
      <c r="G105" s="14" t="str">
        <f>C105/GCD(C105,D105)&amp;":"&amp;D105/GCD(C105,D105)</f>
        <v>58:93</v>
      </c>
      <c r="H105" s="3">
        <f>C105/B105</f>
        <v>0.38410596026490068</v>
      </c>
      <c r="I105" s="3">
        <f>D105/B105</f>
        <v>0.61589403973509937</v>
      </c>
      <c r="J105" s="4">
        <v>138615447.28</v>
      </c>
      <c r="K105" s="4">
        <v>54859035.630000003</v>
      </c>
      <c r="L105" s="4">
        <f>J105-K105</f>
        <v>83756411.650000006</v>
      </c>
      <c r="M105" s="3">
        <f>K105/J105</f>
        <v>0.39576422907027109</v>
      </c>
      <c r="N105" s="3">
        <f>L105/J105</f>
        <v>0.60423577092972902</v>
      </c>
    </row>
  </sheetData>
  <autoFilter ref="A1:N106">
    <sortState ref="A2:N105">
      <sortCondition ref="C1:C106"/>
    </sortState>
  </autoFilter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9"/>
  <sheetViews>
    <sheetView tabSelected="1" topLeftCell="A100" workbookViewId="0">
      <selection activeCell="D67" sqref="D67"/>
    </sheetView>
  </sheetViews>
  <sheetFormatPr defaultRowHeight="15"/>
  <cols>
    <col min="1" max="1" width="43.5703125" bestFit="1" customWidth="1"/>
    <col min="2" max="2" width="29.140625" customWidth="1"/>
    <col min="3" max="4" width="23.85546875" bestFit="1" customWidth="1"/>
    <col min="5" max="5" width="15.5703125" bestFit="1" customWidth="1"/>
  </cols>
  <sheetData>
    <row r="1" spans="1:5">
      <c r="A1" s="6" t="s">
        <v>111</v>
      </c>
      <c r="B1" s="6"/>
    </row>
    <row r="2" spans="1:5">
      <c r="A2" s="11" t="s">
        <v>1</v>
      </c>
      <c r="B2" s="9">
        <f>SUM('Funding data by Organisation'!B2:B105)</f>
        <v>2386</v>
      </c>
    </row>
    <row r="3" spans="1:5">
      <c r="A3" s="11" t="s">
        <v>2</v>
      </c>
      <c r="B3" s="9">
        <f>SUM('Funding data by Organisation'!C2:C105)</f>
        <v>914</v>
      </c>
    </row>
    <row r="4" spans="1:5">
      <c r="A4" s="11" t="s">
        <v>112</v>
      </c>
      <c r="B4" s="9">
        <f>B2-B3</f>
        <v>1472</v>
      </c>
    </row>
    <row r="5" spans="1:5">
      <c r="A5" s="11" t="s">
        <v>3</v>
      </c>
      <c r="B5" s="8">
        <f>B3/B2</f>
        <v>0.38306789606035208</v>
      </c>
    </row>
    <row r="6" spans="1:5">
      <c r="A6" s="11" t="s">
        <v>114</v>
      </c>
      <c r="B6" s="8">
        <f>B4/B2</f>
        <v>0.61693210393964792</v>
      </c>
    </row>
    <row r="7" spans="1:5">
      <c r="A7" s="11" t="s">
        <v>4</v>
      </c>
      <c r="B7" s="10">
        <f>SUM('Funding data by Organisation'!J2:J105)</f>
        <v>1823179593.1700001</v>
      </c>
    </row>
    <row r="8" spans="1:5">
      <c r="A8" s="11" t="s">
        <v>5</v>
      </c>
      <c r="B8" s="10">
        <f>SUM('Funding data by Organisation'!K2:K105)</f>
        <v>712951023.27999997</v>
      </c>
    </row>
    <row r="9" spans="1:5">
      <c r="A9" s="11" t="s">
        <v>113</v>
      </c>
      <c r="B9" s="10">
        <f>B7-B8</f>
        <v>1110228569.8900001</v>
      </c>
    </row>
    <row r="10" spans="1:5">
      <c r="A10" s="11" t="s">
        <v>6</v>
      </c>
      <c r="B10" s="8">
        <f>B8/B7</f>
        <v>0.39104815891471079</v>
      </c>
    </row>
    <row r="11" spans="1:5">
      <c r="A11" s="11" t="s">
        <v>115</v>
      </c>
      <c r="B11" s="8">
        <f>B9/B7</f>
        <v>0.60895184108528921</v>
      </c>
    </row>
    <row r="12" spans="1:5" ht="15.75" thickBot="1"/>
    <row r="13" spans="1:5" s="34" customFormat="1" ht="15.75" thickTop="1"/>
    <row r="14" spans="1:5">
      <c r="A14" s="6" t="s">
        <v>119</v>
      </c>
      <c r="B14" s="6"/>
      <c r="C14" s="6"/>
      <c r="D14" s="6"/>
      <c r="E14" s="16"/>
    </row>
    <row r="15" spans="1:5" ht="30">
      <c r="A15" s="21" t="s">
        <v>0</v>
      </c>
      <c r="B15" s="22" t="s">
        <v>1</v>
      </c>
      <c r="C15" s="23" t="s">
        <v>116</v>
      </c>
      <c r="D15" s="23" t="s">
        <v>120</v>
      </c>
      <c r="E15" s="16"/>
    </row>
    <row r="16" spans="1:5">
      <c r="A16" s="19" t="s">
        <v>28</v>
      </c>
      <c r="B16" s="19">
        <v>151</v>
      </c>
      <c r="C16" s="20" t="s">
        <v>130</v>
      </c>
      <c r="D16" s="20" t="s">
        <v>135</v>
      </c>
      <c r="E16" s="16"/>
    </row>
    <row r="17" spans="1:5">
      <c r="A17" s="19" t="s">
        <v>61</v>
      </c>
      <c r="B17" s="19">
        <v>120</v>
      </c>
      <c r="C17" s="20" t="s">
        <v>131</v>
      </c>
      <c r="D17" s="20" t="s">
        <v>136</v>
      </c>
      <c r="E17" s="17"/>
    </row>
    <row r="18" spans="1:5">
      <c r="A18" s="19" t="s">
        <v>71</v>
      </c>
      <c r="B18" s="19">
        <v>98</v>
      </c>
      <c r="C18" s="20" t="s">
        <v>132</v>
      </c>
      <c r="D18" s="20" t="s">
        <v>137</v>
      </c>
      <c r="E18" s="17"/>
    </row>
    <row r="19" spans="1:5">
      <c r="A19" s="19" t="s">
        <v>96</v>
      </c>
      <c r="B19" s="19">
        <v>98</v>
      </c>
      <c r="C19" s="20" t="s">
        <v>133</v>
      </c>
      <c r="D19" s="20" t="s">
        <v>138</v>
      </c>
      <c r="E19" s="17"/>
    </row>
    <row r="20" spans="1:5">
      <c r="A20" s="19" t="s">
        <v>59</v>
      </c>
      <c r="B20" s="19">
        <v>90</v>
      </c>
      <c r="C20" s="20" t="s">
        <v>134</v>
      </c>
      <c r="D20" s="20" t="s">
        <v>139</v>
      </c>
      <c r="E20" s="17"/>
    </row>
    <row r="21" spans="1:5">
      <c r="A21" s="16"/>
      <c r="B21" s="16"/>
      <c r="C21" s="16"/>
      <c r="D21" s="16"/>
      <c r="E21" s="16"/>
    </row>
    <row r="22" spans="1:5">
      <c r="A22" s="6" t="s">
        <v>121</v>
      </c>
      <c r="B22" s="6"/>
      <c r="C22" s="6"/>
      <c r="D22" s="6"/>
      <c r="E22" s="6"/>
    </row>
    <row r="23" spans="1:5" ht="30">
      <c r="A23" s="21" t="s">
        <v>0</v>
      </c>
      <c r="B23" s="22" t="s">
        <v>2</v>
      </c>
      <c r="C23" s="23" t="s">
        <v>116</v>
      </c>
      <c r="D23" s="23" t="s">
        <v>122</v>
      </c>
      <c r="E23" s="23" t="s">
        <v>3</v>
      </c>
    </row>
    <row r="24" spans="1:5">
      <c r="A24" s="19" t="s">
        <v>28</v>
      </c>
      <c r="B24" s="19">
        <v>58</v>
      </c>
      <c r="C24" s="20" t="s">
        <v>130</v>
      </c>
      <c r="D24" s="20" t="s">
        <v>141</v>
      </c>
      <c r="E24" s="18">
        <v>0.38410596026490068</v>
      </c>
    </row>
    <row r="25" spans="1:5">
      <c r="A25" s="19" t="s">
        <v>61</v>
      </c>
      <c r="B25" s="19">
        <v>52</v>
      </c>
      <c r="C25" s="20" t="s">
        <v>131</v>
      </c>
      <c r="D25" s="20" t="s">
        <v>142</v>
      </c>
      <c r="E25" s="18">
        <v>0.43333333333333335</v>
      </c>
    </row>
    <row r="26" spans="1:5">
      <c r="A26" s="19" t="s">
        <v>90</v>
      </c>
      <c r="B26" s="19">
        <v>48</v>
      </c>
      <c r="C26" s="20" t="s">
        <v>140</v>
      </c>
      <c r="D26" s="20" t="s">
        <v>143</v>
      </c>
      <c r="E26" s="18">
        <v>0.55813953488372092</v>
      </c>
    </row>
    <row r="27" spans="1:5">
      <c r="A27" s="19" t="s">
        <v>71</v>
      </c>
      <c r="B27" s="19">
        <v>47</v>
      </c>
      <c r="C27" s="20" t="s">
        <v>132</v>
      </c>
      <c r="D27" s="20" t="s">
        <v>144</v>
      </c>
      <c r="E27" s="18">
        <v>0.47959183673469385</v>
      </c>
    </row>
    <row r="28" spans="1:5">
      <c r="A28" s="19" t="s">
        <v>96</v>
      </c>
      <c r="B28" s="19">
        <v>43</v>
      </c>
      <c r="C28" s="20" t="s">
        <v>133</v>
      </c>
      <c r="D28" s="20" t="s">
        <v>145</v>
      </c>
      <c r="E28" s="18">
        <v>0.43877551020408162</v>
      </c>
    </row>
    <row r="29" spans="1:5">
      <c r="A29" s="16"/>
      <c r="B29" s="16"/>
      <c r="C29" s="16"/>
      <c r="D29" s="16"/>
      <c r="E29" s="16"/>
    </row>
    <row r="30" spans="1:5">
      <c r="A30" s="6" t="s">
        <v>123</v>
      </c>
      <c r="B30" s="6"/>
      <c r="C30" s="6"/>
      <c r="D30" s="6"/>
      <c r="E30" s="6"/>
    </row>
    <row r="31" spans="1:5" ht="30">
      <c r="A31" s="24" t="s">
        <v>0</v>
      </c>
      <c r="B31" s="25" t="s">
        <v>112</v>
      </c>
      <c r="C31" s="26" t="s">
        <v>120</v>
      </c>
      <c r="D31" s="23" t="s">
        <v>122</v>
      </c>
      <c r="E31" s="25" t="s">
        <v>114</v>
      </c>
    </row>
    <row r="32" spans="1:5">
      <c r="A32" s="19" t="s">
        <v>28</v>
      </c>
      <c r="B32" s="19">
        <v>93</v>
      </c>
      <c r="C32" s="20" t="s">
        <v>135</v>
      </c>
      <c r="D32" s="20" t="s">
        <v>141</v>
      </c>
      <c r="E32" s="18">
        <v>0.61589403973509937</v>
      </c>
    </row>
    <row r="33" spans="1:5">
      <c r="A33" s="19" t="s">
        <v>61</v>
      </c>
      <c r="B33" s="19">
        <v>68</v>
      </c>
      <c r="C33" s="20" t="s">
        <v>136</v>
      </c>
      <c r="D33" s="20" t="s">
        <v>142</v>
      </c>
      <c r="E33" s="18">
        <v>0.56666666666666665</v>
      </c>
    </row>
    <row r="34" spans="1:5">
      <c r="A34" s="19" t="s">
        <v>95</v>
      </c>
      <c r="B34" s="19">
        <v>56</v>
      </c>
      <c r="C34" s="20" t="s">
        <v>146</v>
      </c>
      <c r="D34" s="20" t="s">
        <v>147</v>
      </c>
      <c r="E34" s="18">
        <v>0.63636363636363635</v>
      </c>
    </row>
    <row r="35" spans="1:5">
      <c r="A35" s="19" t="s">
        <v>96</v>
      </c>
      <c r="B35" s="19">
        <v>55</v>
      </c>
      <c r="C35" s="20" t="s">
        <v>138</v>
      </c>
      <c r="D35" s="20" t="s">
        <v>145</v>
      </c>
      <c r="E35" s="18">
        <v>0.56122448979591832</v>
      </c>
    </row>
    <row r="36" spans="1:5">
      <c r="A36" s="19" t="s">
        <v>59</v>
      </c>
      <c r="B36" s="19">
        <v>52</v>
      </c>
      <c r="C36" s="20" t="s">
        <v>139</v>
      </c>
      <c r="D36" s="20" t="s">
        <v>148</v>
      </c>
      <c r="E36" s="18">
        <v>0.57777777777777772</v>
      </c>
    </row>
    <row r="37" spans="1:5">
      <c r="A37" s="16"/>
      <c r="B37" s="16"/>
      <c r="C37" s="16"/>
      <c r="D37" s="16"/>
      <c r="E37" s="16"/>
    </row>
    <row r="38" spans="1:5">
      <c r="A38" s="12" t="s">
        <v>124</v>
      </c>
      <c r="B38" s="12"/>
      <c r="C38" s="12"/>
      <c r="D38" s="12"/>
      <c r="E38" s="17"/>
    </row>
    <row r="39" spans="1:5" ht="30">
      <c r="A39" s="21" t="s">
        <v>0</v>
      </c>
      <c r="B39" s="22" t="s">
        <v>1</v>
      </c>
      <c r="C39" s="23" t="s">
        <v>116</v>
      </c>
      <c r="D39" s="23" t="s">
        <v>120</v>
      </c>
      <c r="E39" s="17"/>
    </row>
    <row r="40" spans="1:5">
      <c r="A40" s="19" t="s">
        <v>11</v>
      </c>
      <c r="B40" s="19">
        <v>1</v>
      </c>
      <c r="C40" s="20" t="s">
        <v>126</v>
      </c>
      <c r="D40" s="20" t="s">
        <v>125</v>
      </c>
      <c r="E40" s="17"/>
    </row>
    <row r="41" spans="1:5">
      <c r="A41" s="19" t="s">
        <v>19</v>
      </c>
      <c r="B41" s="19">
        <v>1</v>
      </c>
      <c r="C41" s="20" t="s">
        <v>126</v>
      </c>
      <c r="D41" s="20" t="s">
        <v>125</v>
      </c>
      <c r="E41" s="17"/>
    </row>
    <row r="42" spans="1:5">
      <c r="A42" s="19" t="s">
        <v>33</v>
      </c>
      <c r="B42" s="19">
        <v>1</v>
      </c>
      <c r="C42" s="20" t="s">
        <v>126</v>
      </c>
      <c r="D42" s="20" t="s">
        <v>125</v>
      </c>
      <c r="E42" s="17"/>
    </row>
    <row r="43" spans="1:5">
      <c r="A43" s="19" t="s">
        <v>41</v>
      </c>
      <c r="B43" s="19">
        <v>1</v>
      </c>
      <c r="C43" s="20" t="s">
        <v>126</v>
      </c>
      <c r="D43" s="20" t="s">
        <v>125</v>
      </c>
      <c r="E43" s="17"/>
    </row>
    <row r="44" spans="1:5">
      <c r="A44" s="19" t="s">
        <v>42</v>
      </c>
      <c r="B44" s="19">
        <v>1</v>
      </c>
      <c r="C44" s="20" t="s">
        <v>126</v>
      </c>
      <c r="D44" s="20" t="s">
        <v>125</v>
      </c>
      <c r="E44" s="17"/>
    </row>
    <row r="45" spans="1:5">
      <c r="A45" s="16"/>
      <c r="B45" s="16"/>
      <c r="C45" s="16"/>
      <c r="D45" s="16"/>
      <c r="E45" s="16"/>
    </row>
    <row r="46" spans="1:5">
      <c r="A46" s="12" t="s">
        <v>127</v>
      </c>
      <c r="B46" s="12"/>
      <c r="C46" s="12"/>
      <c r="D46" s="12"/>
      <c r="E46" s="12"/>
    </row>
    <row r="47" spans="1:5" ht="30">
      <c r="A47" s="24" t="s">
        <v>0</v>
      </c>
      <c r="B47" s="25" t="s">
        <v>2</v>
      </c>
      <c r="C47" s="26" t="s">
        <v>116</v>
      </c>
      <c r="D47" s="23" t="s">
        <v>122</v>
      </c>
      <c r="E47" s="26" t="s">
        <v>3</v>
      </c>
    </row>
    <row r="48" spans="1:5">
      <c r="A48" s="19" t="s">
        <v>11</v>
      </c>
      <c r="B48" s="19">
        <v>0</v>
      </c>
      <c r="C48" s="20" t="s">
        <v>126</v>
      </c>
      <c r="D48" s="20" t="s">
        <v>128</v>
      </c>
      <c r="E48" s="27">
        <v>0</v>
      </c>
    </row>
    <row r="49" spans="1:5">
      <c r="A49" s="19" t="s">
        <v>19</v>
      </c>
      <c r="B49" s="19">
        <v>0</v>
      </c>
      <c r="C49" s="20" t="s">
        <v>126</v>
      </c>
      <c r="D49" s="20" t="s">
        <v>128</v>
      </c>
      <c r="E49" s="27">
        <v>0</v>
      </c>
    </row>
    <row r="50" spans="1:5">
      <c r="A50" s="19" t="s">
        <v>33</v>
      </c>
      <c r="B50" s="19">
        <v>0</v>
      </c>
      <c r="C50" s="20" t="s">
        <v>126</v>
      </c>
      <c r="D50" s="20" t="s">
        <v>128</v>
      </c>
      <c r="E50" s="27">
        <v>0</v>
      </c>
    </row>
    <row r="51" spans="1:5">
      <c r="A51" s="19" t="s">
        <v>41</v>
      </c>
      <c r="B51" s="19">
        <v>0</v>
      </c>
      <c r="C51" s="20" t="s">
        <v>126</v>
      </c>
      <c r="D51" s="20" t="s">
        <v>128</v>
      </c>
      <c r="E51" s="27">
        <v>0</v>
      </c>
    </row>
    <row r="52" spans="1:5">
      <c r="A52" s="19" t="s">
        <v>42</v>
      </c>
      <c r="B52" s="19">
        <v>0</v>
      </c>
      <c r="C52" s="20" t="s">
        <v>126</v>
      </c>
      <c r="D52" s="20" t="s">
        <v>128</v>
      </c>
      <c r="E52" s="27">
        <v>0</v>
      </c>
    </row>
    <row r="53" spans="1:5">
      <c r="A53" s="16"/>
      <c r="B53" s="16"/>
      <c r="C53" s="16"/>
      <c r="D53" s="16"/>
      <c r="E53" s="16"/>
    </row>
    <row r="54" spans="1:5">
      <c r="A54" s="6" t="s">
        <v>129</v>
      </c>
      <c r="B54" s="6"/>
      <c r="C54" s="6"/>
      <c r="D54" s="6"/>
      <c r="E54" s="6"/>
    </row>
    <row r="55" spans="1:5" ht="30">
      <c r="A55" s="21" t="s">
        <v>0</v>
      </c>
      <c r="B55" s="22" t="s">
        <v>112</v>
      </c>
      <c r="C55" s="23" t="s">
        <v>120</v>
      </c>
      <c r="D55" s="23" t="s">
        <v>122</v>
      </c>
      <c r="E55" s="23" t="s">
        <v>114</v>
      </c>
    </row>
    <row r="56" spans="1:5">
      <c r="A56" s="19" t="s">
        <v>10</v>
      </c>
      <c r="B56" s="19">
        <v>0</v>
      </c>
      <c r="C56" s="20" t="s">
        <v>126</v>
      </c>
      <c r="D56" s="20" t="s">
        <v>126</v>
      </c>
      <c r="E56" s="18">
        <v>1</v>
      </c>
    </row>
    <row r="57" spans="1:5">
      <c r="A57" s="19" t="s">
        <v>29</v>
      </c>
      <c r="B57" s="19">
        <v>0</v>
      </c>
      <c r="C57" s="20" t="s">
        <v>126</v>
      </c>
      <c r="D57" s="20" t="s">
        <v>126</v>
      </c>
      <c r="E57" s="18">
        <v>1</v>
      </c>
    </row>
    <row r="58" spans="1:5">
      <c r="A58" s="19" t="s">
        <v>34</v>
      </c>
      <c r="B58" s="19">
        <v>0</v>
      </c>
      <c r="C58" s="20" t="s">
        <v>126</v>
      </c>
      <c r="D58" s="20" t="s">
        <v>126</v>
      </c>
      <c r="E58" s="18">
        <v>1</v>
      </c>
    </row>
    <row r="59" spans="1:5">
      <c r="A59" s="19" t="s">
        <v>51</v>
      </c>
      <c r="B59" s="19">
        <v>0</v>
      </c>
      <c r="C59" s="20" t="s">
        <v>126</v>
      </c>
      <c r="D59" s="20" t="s">
        <v>126</v>
      </c>
      <c r="E59" s="18">
        <v>1</v>
      </c>
    </row>
    <row r="60" spans="1:5">
      <c r="A60" s="19" t="s">
        <v>103</v>
      </c>
      <c r="B60" s="19">
        <v>0</v>
      </c>
      <c r="C60" s="20" t="s">
        <v>126</v>
      </c>
      <c r="D60" s="20" t="s">
        <v>126</v>
      </c>
      <c r="E60" s="18">
        <v>1</v>
      </c>
    </row>
    <row r="61" spans="1:5" ht="15.75" thickBot="1"/>
    <row r="62" spans="1:5" s="34" customFormat="1" ht="15.75" thickTop="1"/>
    <row r="63" spans="1:5">
      <c r="A63" s="28" t="s">
        <v>149</v>
      </c>
      <c r="B63" s="28"/>
      <c r="C63" s="28"/>
      <c r="D63" s="33"/>
    </row>
    <row r="64" spans="1:5" ht="30">
      <c r="A64" s="35" t="s">
        <v>0</v>
      </c>
      <c r="B64" s="32" t="s">
        <v>1</v>
      </c>
      <c r="C64" s="36" t="s">
        <v>4</v>
      </c>
      <c r="D64" s="29"/>
    </row>
    <row r="65" spans="1:4">
      <c r="A65" s="30" t="s">
        <v>28</v>
      </c>
      <c r="B65" s="30">
        <v>151</v>
      </c>
      <c r="C65" s="31">
        <v>138615447.28</v>
      </c>
      <c r="D65" s="29"/>
    </row>
    <row r="66" spans="1:4">
      <c r="A66" s="30" t="s">
        <v>61</v>
      </c>
      <c r="B66" s="30">
        <v>120</v>
      </c>
      <c r="C66" s="31">
        <v>115102620.98</v>
      </c>
      <c r="D66" s="29"/>
    </row>
    <row r="67" spans="1:4">
      <c r="A67" s="30" t="s">
        <v>71</v>
      </c>
      <c r="B67" s="30">
        <v>98</v>
      </c>
      <c r="C67" s="31">
        <v>85869282.260000005</v>
      </c>
      <c r="D67" s="29"/>
    </row>
    <row r="68" spans="1:4">
      <c r="A68" s="30" t="s">
        <v>96</v>
      </c>
      <c r="B68" s="30">
        <v>98</v>
      </c>
      <c r="C68" s="31">
        <v>76546475.900000006</v>
      </c>
      <c r="D68" s="29"/>
    </row>
    <row r="69" spans="1:4">
      <c r="A69" s="30" t="s">
        <v>59</v>
      </c>
      <c r="B69" s="30">
        <v>90</v>
      </c>
      <c r="C69" s="31">
        <v>53149055.759999998</v>
      </c>
      <c r="D69" s="29"/>
    </row>
    <row r="70" spans="1:4">
      <c r="A70" s="38"/>
      <c r="B70" s="38"/>
      <c r="C70" s="29"/>
      <c r="D70" s="29"/>
    </row>
    <row r="71" spans="1:4">
      <c r="A71" s="28" t="s">
        <v>150</v>
      </c>
      <c r="B71" s="28"/>
      <c r="C71" s="28"/>
      <c r="D71" s="28"/>
    </row>
    <row r="72" spans="1:4" ht="30">
      <c r="A72" s="35" t="s">
        <v>0</v>
      </c>
      <c r="B72" s="37" t="s">
        <v>2</v>
      </c>
      <c r="C72" s="36" t="s">
        <v>5</v>
      </c>
      <c r="D72" s="41" t="s">
        <v>6</v>
      </c>
    </row>
    <row r="73" spans="1:4">
      <c r="A73" s="30" t="s">
        <v>28</v>
      </c>
      <c r="B73" s="30">
        <v>58</v>
      </c>
      <c r="C73" s="31">
        <v>54859035.630000003</v>
      </c>
      <c r="D73" s="43">
        <v>0.39576422907027109</v>
      </c>
    </row>
    <row r="74" spans="1:4">
      <c r="A74" s="30" t="s">
        <v>61</v>
      </c>
      <c r="B74" s="30">
        <v>52</v>
      </c>
      <c r="C74" s="31">
        <v>31876020.489999998</v>
      </c>
      <c r="D74" s="43">
        <v>0.27693566157402022</v>
      </c>
    </row>
    <row r="75" spans="1:4">
      <c r="A75" s="30" t="s">
        <v>90</v>
      </c>
      <c r="B75" s="30">
        <v>48</v>
      </c>
      <c r="C75" s="31">
        <v>91280349.209999993</v>
      </c>
      <c r="D75" s="43">
        <v>0.75195945622724236</v>
      </c>
    </row>
    <row r="76" spans="1:4">
      <c r="A76" s="30" t="s">
        <v>71</v>
      </c>
      <c r="B76" s="30">
        <v>47</v>
      </c>
      <c r="C76" s="31">
        <v>42039548.210000001</v>
      </c>
      <c r="D76" s="43">
        <v>0.48957609873470481</v>
      </c>
    </row>
    <row r="77" spans="1:4">
      <c r="A77" s="30" t="s">
        <v>96</v>
      </c>
      <c r="B77" s="30">
        <v>43</v>
      </c>
      <c r="C77" s="31">
        <v>39802852.219999999</v>
      </c>
      <c r="D77" s="43">
        <v>0.5199828176544441</v>
      </c>
    </row>
    <row r="78" spans="1:4">
      <c r="A78" s="17"/>
      <c r="B78" s="17"/>
      <c r="C78" s="17"/>
      <c r="D78" s="17"/>
    </row>
    <row r="79" spans="1:4">
      <c r="A79" s="28" t="s">
        <v>151</v>
      </c>
      <c r="B79" s="28"/>
      <c r="C79" s="28"/>
      <c r="D79" s="28"/>
    </row>
    <row r="80" spans="1:4" ht="30">
      <c r="A80" s="35" t="s">
        <v>0</v>
      </c>
      <c r="B80" s="37" t="s">
        <v>112</v>
      </c>
      <c r="C80" s="40" t="s">
        <v>113</v>
      </c>
      <c r="D80" s="41" t="s">
        <v>115</v>
      </c>
    </row>
    <row r="81" spans="1:4">
      <c r="A81" s="30" t="s">
        <v>28</v>
      </c>
      <c r="B81" s="30">
        <v>93</v>
      </c>
      <c r="C81" s="42">
        <v>83756411.650000006</v>
      </c>
      <c r="D81" s="43">
        <v>0.60423577092972902</v>
      </c>
    </row>
    <row r="82" spans="1:4">
      <c r="A82" s="30" t="s">
        <v>61</v>
      </c>
      <c r="B82" s="30">
        <v>68</v>
      </c>
      <c r="C82" s="42">
        <v>83226600.49000001</v>
      </c>
      <c r="D82" s="43">
        <v>0.72306433842597984</v>
      </c>
    </row>
    <row r="83" spans="1:4">
      <c r="A83" s="30" t="s">
        <v>95</v>
      </c>
      <c r="B83" s="30">
        <v>56</v>
      </c>
      <c r="C83" s="42">
        <v>31955870.690000001</v>
      </c>
      <c r="D83" s="43">
        <v>0.55103508392482015</v>
      </c>
    </row>
    <row r="84" spans="1:4">
      <c r="A84" s="30" t="s">
        <v>96</v>
      </c>
      <c r="B84" s="30">
        <v>55</v>
      </c>
      <c r="C84" s="42">
        <v>36743623.680000007</v>
      </c>
      <c r="D84" s="43">
        <v>0.48001718234555596</v>
      </c>
    </row>
    <row r="85" spans="1:4">
      <c r="A85" s="30" t="s">
        <v>59</v>
      </c>
      <c r="B85" s="30">
        <v>52</v>
      </c>
      <c r="C85" s="42">
        <v>28755514.349999998</v>
      </c>
      <c r="D85" s="43">
        <v>0.54103528160215053</v>
      </c>
    </row>
    <row r="86" spans="1:4">
      <c r="A86" s="17"/>
      <c r="B86" s="17"/>
      <c r="C86" s="17"/>
      <c r="D86" s="17"/>
    </row>
    <row r="87" spans="1:4">
      <c r="A87" s="28" t="s">
        <v>152</v>
      </c>
      <c r="B87" s="28"/>
      <c r="C87" s="28"/>
      <c r="D87" s="29"/>
    </row>
    <row r="88" spans="1:4" ht="30">
      <c r="A88" s="35" t="s">
        <v>0</v>
      </c>
      <c r="B88" s="32" t="s">
        <v>1</v>
      </c>
      <c r="C88" s="36" t="s">
        <v>4</v>
      </c>
      <c r="D88" s="29"/>
    </row>
    <row r="89" spans="1:4">
      <c r="A89" s="30" t="s">
        <v>11</v>
      </c>
      <c r="B89" s="30">
        <v>1</v>
      </c>
      <c r="C89" s="31">
        <v>354117.38</v>
      </c>
      <c r="D89" s="29"/>
    </row>
    <row r="90" spans="1:4">
      <c r="A90" s="30" t="s">
        <v>19</v>
      </c>
      <c r="B90" s="30">
        <v>1</v>
      </c>
      <c r="C90" s="31">
        <v>24416.97</v>
      </c>
      <c r="D90" s="29"/>
    </row>
    <row r="91" spans="1:4">
      <c r="A91" s="30" t="s">
        <v>33</v>
      </c>
      <c r="B91" s="30">
        <v>1</v>
      </c>
      <c r="C91" s="31">
        <v>92016.6</v>
      </c>
      <c r="D91" s="29"/>
    </row>
    <row r="92" spans="1:4">
      <c r="A92" s="30" t="s">
        <v>41</v>
      </c>
      <c r="B92" s="30">
        <v>1</v>
      </c>
      <c r="C92" s="31">
        <v>467177.28</v>
      </c>
      <c r="D92" s="29"/>
    </row>
    <row r="93" spans="1:4">
      <c r="A93" s="30" t="s">
        <v>42</v>
      </c>
      <c r="B93" s="30">
        <v>1</v>
      </c>
      <c r="C93" s="31">
        <v>99274.559999999998</v>
      </c>
      <c r="D93" s="29"/>
    </row>
    <row r="94" spans="1:4">
      <c r="A94" s="38"/>
      <c r="B94" s="38"/>
      <c r="C94" s="29"/>
      <c r="D94" s="29"/>
    </row>
    <row r="95" spans="1:4">
      <c r="A95" s="28" t="s">
        <v>153</v>
      </c>
      <c r="B95" s="28"/>
      <c r="C95" s="28"/>
      <c r="D95" s="28"/>
    </row>
    <row r="96" spans="1:4" ht="30">
      <c r="A96" s="35" t="s">
        <v>0</v>
      </c>
      <c r="B96" s="32" t="s">
        <v>2</v>
      </c>
      <c r="C96" s="36" t="s">
        <v>5</v>
      </c>
      <c r="D96" s="39" t="s">
        <v>6</v>
      </c>
    </row>
    <row r="97" spans="1:4">
      <c r="A97" s="30" t="s">
        <v>11</v>
      </c>
      <c r="B97" s="30">
        <v>0</v>
      </c>
      <c r="C97" s="31">
        <v>0</v>
      </c>
      <c r="D97" s="43">
        <v>0</v>
      </c>
    </row>
    <row r="98" spans="1:4">
      <c r="A98" s="30" t="s">
        <v>19</v>
      </c>
      <c r="B98" s="30">
        <v>0</v>
      </c>
      <c r="C98" s="31">
        <v>0</v>
      </c>
      <c r="D98" s="43">
        <v>0</v>
      </c>
    </row>
    <row r="99" spans="1:4">
      <c r="A99" s="30" t="s">
        <v>33</v>
      </c>
      <c r="B99" s="30">
        <v>0</v>
      </c>
      <c r="C99" s="31">
        <v>0</v>
      </c>
      <c r="D99" s="43">
        <v>0</v>
      </c>
    </row>
    <row r="100" spans="1:4">
      <c r="A100" s="30" t="s">
        <v>41</v>
      </c>
      <c r="B100" s="30">
        <v>0</v>
      </c>
      <c r="C100" s="31">
        <v>0</v>
      </c>
      <c r="D100" s="43">
        <v>0</v>
      </c>
    </row>
    <row r="101" spans="1:4">
      <c r="A101" s="30" t="s">
        <v>42</v>
      </c>
      <c r="B101" s="30">
        <v>0</v>
      </c>
      <c r="C101" s="31">
        <v>0</v>
      </c>
      <c r="D101" s="43">
        <v>0</v>
      </c>
    </row>
    <row r="102" spans="1:4">
      <c r="A102" s="29"/>
      <c r="B102" s="29"/>
      <c r="C102" s="29"/>
      <c r="D102" s="29"/>
    </row>
    <row r="103" spans="1:4">
      <c r="A103" s="28" t="s">
        <v>154</v>
      </c>
      <c r="B103" s="28"/>
      <c r="C103" s="28"/>
      <c r="D103" s="28"/>
    </row>
    <row r="104" spans="1:4" ht="30">
      <c r="A104" s="35" t="s">
        <v>0</v>
      </c>
      <c r="B104" s="32" t="s">
        <v>112</v>
      </c>
      <c r="C104" s="40" t="s">
        <v>113</v>
      </c>
      <c r="D104" s="41" t="s">
        <v>115</v>
      </c>
    </row>
    <row r="105" spans="1:4">
      <c r="A105" s="30" t="s">
        <v>10</v>
      </c>
      <c r="B105" s="30">
        <v>0</v>
      </c>
      <c r="C105" s="42">
        <v>0</v>
      </c>
      <c r="D105" s="43">
        <v>0</v>
      </c>
    </row>
    <row r="106" spans="1:4">
      <c r="A106" s="30" t="s">
        <v>29</v>
      </c>
      <c r="B106" s="30">
        <v>0</v>
      </c>
      <c r="C106" s="42">
        <v>0</v>
      </c>
      <c r="D106" s="43">
        <v>0</v>
      </c>
    </row>
    <row r="107" spans="1:4">
      <c r="A107" s="30" t="s">
        <v>34</v>
      </c>
      <c r="B107" s="30">
        <v>0</v>
      </c>
      <c r="C107" s="42">
        <v>0</v>
      </c>
      <c r="D107" s="43">
        <v>0</v>
      </c>
    </row>
    <row r="108" spans="1:4">
      <c r="A108" s="30" t="s">
        <v>51</v>
      </c>
      <c r="B108" s="30">
        <v>0</v>
      </c>
      <c r="C108" s="42">
        <v>0</v>
      </c>
      <c r="D108" s="43">
        <v>0</v>
      </c>
    </row>
    <row r="109" spans="1:4">
      <c r="A109" s="30" t="s">
        <v>103</v>
      </c>
      <c r="B109" s="30">
        <v>0</v>
      </c>
      <c r="C109" s="42">
        <v>0</v>
      </c>
      <c r="D109" s="43">
        <v>0</v>
      </c>
    </row>
  </sheetData>
  <mergeCells count="13">
    <mergeCell ref="A63:C63"/>
    <mergeCell ref="A71:D71"/>
    <mergeCell ref="A79:D79"/>
    <mergeCell ref="A87:C87"/>
    <mergeCell ref="A103:D103"/>
    <mergeCell ref="A95:D95"/>
    <mergeCell ref="A1:B1"/>
    <mergeCell ref="A38:D38"/>
    <mergeCell ref="A46:E46"/>
    <mergeCell ref="A54:E54"/>
    <mergeCell ref="A14:D14"/>
    <mergeCell ref="A22:E22"/>
    <mergeCell ref="A30:E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Funding data by Organisation</vt:lpstr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2016-06-04T16:27:22Z</dcterms:created>
  <dcterms:modified xsi:type="dcterms:W3CDTF">2016-06-06T22:05:56Z</dcterms:modified>
</cp:coreProperties>
</file>