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Mechanics\"/>
    </mc:Choice>
  </mc:AlternateContent>
  <xr:revisionPtr revIDLastSave="0" documentId="8_{24F1CE15-2DF2-4259-8F03-53F623B361FE}" xr6:coauthVersionLast="47" xr6:coauthVersionMax="47" xr10:uidLastSave="{00000000-0000-0000-0000-000000000000}"/>
  <bookViews>
    <workbookView xWindow="-98" yWindow="-98" windowWidth="21795" windowHeight="13695" xr2:uid="{55822B55-8C0E-4CCD-9D03-3F83D7445C0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G5" i="1"/>
  <c r="I5" i="1"/>
  <c r="J5" i="1"/>
  <c r="E5" i="1"/>
  <c r="F5" i="1"/>
  <c r="E6" i="1"/>
  <c r="E7" i="1"/>
  <c r="E8" i="1"/>
  <c r="E9" i="1"/>
  <c r="E10" i="1"/>
  <c r="E11" i="1"/>
  <c r="E12" i="1"/>
  <c r="D6" i="1"/>
  <c r="D7" i="1"/>
  <c r="D8" i="1"/>
  <c r="D9" i="1"/>
  <c r="D10" i="1"/>
  <c r="D11" i="1"/>
  <c r="D12" i="1"/>
  <c r="D5" i="1"/>
  <c r="L5" i="1" l="1"/>
  <c r="M5" i="1" s="1"/>
  <c r="K5" i="1"/>
  <c r="H5" i="1"/>
  <c r="O5" i="1" l="1"/>
</calcChain>
</file>

<file path=xl/sharedStrings.xml><?xml version="1.0" encoding="utf-8"?>
<sst xmlns="http://schemas.openxmlformats.org/spreadsheetml/2006/main" count="18" uniqueCount="18">
  <si>
    <t>Length(m)</t>
  </si>
  <si>
    <t>Length unc(m)</t>
  </si>
  <si>
    <t>Names: Mohammad, Alex Park, Feodor</t>
  </si>
  <si>
    <t>Trial Number</t>
  </si>
  <si>
    <t>Start time(s)</t>
  </si>
  <si>
    <t xml:space="preserve">Stop Time(s) </t>
  </si>
  <si>
    <t>Time for 10 oscillations(s)</t>
  </si>
  <si>
    <t>Time for 1 oscillation(s)</t>
  </si>
  <si>
    <t>avg period(s)</t>
  </si>
  <si>
    <t>unc period(s)</t>
  </si>
  <si>
    <t>avg g(m/s^2)</t>
  </si>
  <si>
    <t>L max(m)</t>
  </si>
  <si>
    <t>L min(m)</t>
  </si>
  <si>
    <t>T max(s)</t>
  </si>
  <si>
    <t>T min(s)</t>
  </si>
  <si>
    <t>g max(m/s^2)</t>
  </si>
  <si>
    <t>g min(m/s^2)</t>
  </si>
  <si>
    <t>g unc(m/s^2)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</si>
</sst>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AD42-7AD2-4A1B-999B-39B5A27797C9}">
  <dimension ref="A1:O12"/>
  <sheetViews>
    <sheetView tabSelected="1" topLeftCell="D1" workbookViewId="0">
      <selection activeCell="O5" sqref="O5"/>
    </sheetView>
  </sheetViews>
  <sheetFormatPr defaultRowHeight="14.25" x14ac:dyDescent="0.45"/>
  <cols>
    <col min="1" max="1" width="11.86328125" bestFit="1" customWidth="1"/>
    <col min="2" max="2" width="11.3984375" bestFit="1" customWidth="1"/>
    <col min="3" max="3" width="12" bestFit="1" customWidth="1"/>
    <col min="4" max="4" width="33.86328125" bestFit="1" customWidth="1"/>
    <col min="5" max="5" width="20.73046875" bestFit="1" customWidth="1"/>
    <col min="6" max="6" width="11.86328125" bestFit="1" customWidth="1"/>
    <col min="7" max="7" width="12.1328125" bestFit="1" customWidth="1"/>
    <col min="8" max="8" width="11.86328125" bestFit="1" customWidth="1"/>
    <col min="13" max="13" width="12.59765625" bestFit="1" customWidth="1"/>
    <col min="14" max="14" width="12.265625" bestFit="1" customWidth="1"/>
    <col min="15" max="15" width="12.1328125" bestFit="1" customWidth="1"/>
  </cols>
  <sheetData>
    <row r="1" spans="1:15" x14ac:dyDescent="0.45">
      <c r="A1" t="s">
        <v>0</v>
      </c>
      <c r="B1" t="s">
        <v>1</v>
      </c>
    </row>
    <row r="2" spans="1:15" x14ac:dyDescent="0.45">
      <c r="A2">
        <v>0.61199999999999999</v>
      </c>
      <c r="B2">
        <v>1E-3</v>
      </c>
      <c r="D2" t="s">
        <v>2</v>
      </c>
    </row>
    <row r="4" spans="1:15" x14ac:dyDescent="0.4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  <c r="O4" t="s">
        <v>17</v>
      </c>
    </row>
    <row r="5" spans="1:15" x14ac:dyDescent="0.45">
      <c r="A5">
        <v>1</v>
      </c>
      <c r="B5">
        <v>1.1599999999999999</v>
      </c>
      <c r="C5">
        <v>16.8</v>
      </c>
      <c r="D5">
        <f>C5-B5</f>
        <v>15.64</v>
      </c>
      <c r="E5">
        <f>D5/10</f>
        <v>1.5640000000000001</v>
      </c>
      <c r="F5">
        <f>AVERAGE(E5:E12)</f>
        <v>1.5640000000000001</v>
      </c>
      <c r="G5">
        <f>(MAX(E5:E12) - MIN(E5:E12))/2</f>
        <v>8.0000000000000071E-3</v>
      </c>
      <c r="H5">
        <f>A2/(F5/(2*PI()))^2</f>
        <v>9.8772867352167477</v>
      </c>
      <c r="I5">
        <f>A2+B2</f>
        <v>0.61299999999999999</v>
      </c>
      <c r="J5">
        <f>A2-B2</f>
        <v>0.61099999999999999</v>
      </c>
      <c r="K5">
        <f>F5+G5</f>
        <v>1.5720000000000001</v>
      </c>
      <c r="L5">
        <f>F5-G5</f>
        <v>1.556</v>
      </c>
      <c r="M5">
        <f>(4*(PI()^2)*I5)/L5^2</f>
        <v>9.9954195020317336</v>
      </c>
      <c r="N5">
        <f>(4*(PI()^2)*J5)/K5^2</f>
        <v>9.7610348546536372</v>
      </c>
      <c r="O5">
        <f>(M5-N5)/2</f>
        <v>0.11719232368904819</v>
      </c>
    </row>
    <row r="6" spans="1:15" x14ac:dyDescent="0.45">
      <c r="A6">
        <v>2</v>
      </c>
      <c r="B6">
        <v>1.62</v>
      </c>
      <c r="C6">
        <v>17.260000000000002</v>
      </c>
      <c r="D6">
        <f t="shared" ref="D6:D12" si="0">C6-B6</f>
        <v>15.64</v>
      </c>
      <c r="E6">
        <f t="shared" ref="E6:E12" si="1">D6/10</f>
        <v>1.5640000000000001</v>
      </c>
    </row>
    <row r="7" spans="1:15" x14ac:dyDescent="0.45">
      <c r="A7">
        <v>3</v>
      </c>
      <c r="B7">
        <v>0.84</v>
      </c>
      <c r="C7">
        <v>16.53</v>
      </c>
      <c r="D7">
        <f t="shared" si="0"/>
        <v>15.690000000000001</v>
      </c>
      <c r="E7">
        <f t="shared" si="1"/>
        <v>1.5690000000000002</v>
      </c>
    </row>
    <row r="8" spans="1:15" x14ac:dyDescent="0.45">
      <c r="A8">
        <v>4</v>
      </c>
      <c r="B8">
        <v>0.86</v>
      </c>
      <c r="C8">
        <v>16.52</v>
      </c>
      <c r="D8">
        <f t="shared" si="0"/>
        <v>15.66</v>
      </c>
      <c r="E8">
        <f t="shared" si="1"/>
        <v>1.5660000000000001</v>
      </c>
    </row>
    <row r="9" spans="1:15" x14ac:dyDescent="0.45">
      <c r="A9">
        <v>5</v>
      </c>
      <c r="B9">
        <v>1.42</v>
      </c>
      <c r="C9">
        <v>17.059999999999999</v>
      </c>
      <c r="D9">
        <f t="shared" si="0"/>
        <v>15.639999999999999</v>
      </c>
      <c r="E9">
        <f t="shared" si="1"/>
        <v>1.5639999999999998</v>
      </c>
    </row>
    <row r="10" spans="1:15" x14ac:dyDescent="0.45">
      <c r="A10">
        <v>6</v>
      </c>
      <c r="B10">
        <v>1.39</v>
      </c>
      <c r="C10">
        <v>16.920000000000002</v>
      </c>
      <c r="D10">
        <f t="shared" si="0"/>
        <v>15.530000000000001</v>
      </c>
      <c r="E10">
        <f t="shared" si="1"/>
        <v>1.5530000000000002</v>
      </c>
    </row>
    <row r="11" spans="1:15" x14ac:dyDescent="0.45">
      <c r="A11">
        <v>7</v>
      </c>
      <c r="B11">
        <v>1.35</v>
      </c>
      <c r="C11">
        <v>17.02</v>
      </c>
      <c r="D11">
        <f t="shared" si="0"/>
        <v>15.67</v>
      </c>
      <c r="E11">
        <f t="shared" si="1"/>
        <v>1.5669999999999999</v>
      </c>
    </row>
    <row r="12" spans="1:15" x14ac:dyDescent="0.45">
      <c r="A12">
        <v>8</v>
      </c>
      <c r="B12">
        <v>1.27</v>
      </c>
      <c r="C12">
        <v>16.920000000000002</v>
      </c>
      <c r="D12">
        <f t="shared" si="0"/>
        <v>15.650000000000002</v>
      </c>
      <c r="E12">
        <f t="shared" si="1"/>
        <v>1.5650000000000002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665dbcb-bc63-4d98-9ab7-d7d76381869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F450007A6BD54DB0C419907DEEDD56" ma:contentTypeVersion="6" ma:contentTypeDescription="Create a new document." ma:contentTypeScope="" ma:versionID="b6b0f68287be41abcd12e1d478847a93">
  <xsd:schema xmlns:xsd="http://www.w3.org/2001/XMLSchema" xmlns:xs="http://www.w3.org/2001/XMLSchema" xmlns:p="http://schemas.microsoft.com/office/2006/metadata/properties" xmlns:ns3="4665dbcb-bc63-4d98-9ab7-d7d763818693" targetNamespace="http://schemas.microsoft.com/office/2006/metadata/properties" ma:root="true" ma:fieldsID="7fc37e2baf27fe75710c102e8870d76c" ns3:_="">
    <xsd:import namespace="4665dbcb-bc63-4d98-9ab7-d7d763818693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65dbcb-bc63-4d98-9ab7-d7d763818693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87ABD2-A67F-4BA1-BC4C-2A6736625463}">
  <ds:schemaRefs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purl.org/dc/terms/"/>
    <ds:schemaRef ds:uri="http://schemas.microsoft.com/office/2006/documentManagement/types"/>
    <ds:schemaRef ds:uri="4665dbcb-bc63-4d98-9ab7-d7d763818693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130EAFC-66A1-428E-9326-B8BE3E5A4C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65dbcb-bc63-4d98-9ab7-d7d7638186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4C7BB2-A1AB-4CB3-9C66-1A3E1E09CD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Mohammad Safwan Khan</dc:creator>
  <cp:keywords/>
  <dc:description/>
  <cp:lastModifiedBy>Alexander Park</cp:lastModifiedBy>
  <cp:revision/>
  <dcterms:created xsi:type="dcterms:W3CDTF">2025-02-10T05:00:48Z</dcterms:created>
  <dcterms:modified xsi:type="dcterms:W3CDTF">2025-02-14T03:30:17Z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0x010100D2F450007A6BD54DB0C419907DEEDD56</vt:lpwstr>
  </property>
</Properties>
</file>