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5" i="1" l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C45" i="1"/>
  <c r="D42" i="1" l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C42" i="1"/>
  <c r="D39" i="1" l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C40" i="1" s="1"/>
  <c r="C43" i="1"/>
  <c r="B39" i="1"/>
  <c r="A39" i="1"/>
  <c r="A40" i="1" s="1"/>
  <c r="B40" i="1" s="1"/>
  <c r="C41" i="1" l="1"/>
  <c r="C39" i="1"/>
</calcChain>
</file>

<file path=xl/sharedStrings.xml><?xml version="1.0" encoding="utf-8"?>
<sst xmlns="http://schemas.openxmlformats.org/spreadsheetml/2006/main" count="69" uniqueCount="69">
  <si>
    <t>Мониторинг средств ПАММ-счета</t>
  </si>
  <si>
    <t xml:space="preserve">Pa12345 </t>
  </si>
  <si>
    <t>Дата</t>
  </si>
  <si>
    <t>close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</si>
  <si>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</si>
  <si>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</si>
  <si>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</si>
  <si>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</si>
  <si>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</si>
  <si>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</si>
  <si>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</si>
  <si>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</si>
  <si>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</si>
  <si>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</si>
  <si>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</si>
  <si>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</si>
  <si>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</si>
  <si>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</si>
  <si>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</si>
  <si>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</si>
  <si>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</si>
  <si>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</si>
  <si>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</si>
  <si>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</si>
  <si>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</si>
  <si>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</si>
  <si>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</si>
  <si>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</si>
  <si>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</si>
  <si>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</si>
  <si>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</si>
  <si>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</si>
  <si>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</si>
  <si>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</si>
  <si>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</si>
  <si>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</si>
  <si>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</si>
  <si>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</si>
  <si>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</si>
  <si>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</si>
  <si>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</si>
  <si>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</si>
  <si>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</si>
  <si>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</si>
  <si>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</si>
  <si>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</si>
  <si>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</si>
  <si>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</si>
  <si>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</si>
  <si>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</si>
  <si>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</si>
  <si>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</si>
  <si>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</si>
  <si>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</si>
  <si>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</si>
  <si>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</si>
  <si>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</si>
  <si>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</si>
  <si>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</si>
  <si>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</si>
  <si>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</si>
  <si>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</si>
  <si>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</si>
  <si>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</si>
  <si>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</si>
  <si>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DAY1</t>
  </si>
  <si>
    <t>DAY19</t>
  </si>
  <si>
    <t>DAY31</t>
  </si>
  <si>
    <t>DAY32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</si>
</sst>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showGridLines="0" tabSelected="1" zoomScaleNormal="100" workbookViewId="0">
      <selection activeCell="AH45" sqref="C45:AH45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34" ht="24.95" customHeight="1" x14ac:dyDescent="0.2">
      <c r="A1" s="8" t="s">
        <v>0</v>
      </c>
      <c r="B1" s="8"/>
    </row>
    <row r="2" spans="1:34" ht="15.75" x14ac:dyDescent="0.2">
      <c r="A2" s="9" t="s">
        <v>1</v>
      </c>
      <c r="B2" s="9"/>
    </row>
    <row r="4" spans="1:34" x14ac:dyDescent="0.2">
      <c r="A4" s="10" t="s">
        <v>2</v>
      </c>
      <c r="B4" s="2"/>
    </row>
    <row r="5" spans="1:34" x14ac:dyDescent="0.2">
      <c r="A5" s="10"/>
      <c r="B5" s="1" t="s">
        <v>3</v>
      </c>
      <c r="C5" t="s">
        <v>65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66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67</v>
      </c>
      <c r="AH5" t="s">
        <v>68</v>
      </c>
    </row>
    <row r="6" spans="1:34" x14ac:dyDescent="0.2">
      <c r="A6" s="3" t="s">
        <v>32</v>
      </c>
      <c r="B6" s="4">
        <v>0.28000000000000003</v>
      </c>
    </row>
    <row r="7" spans="1:34" x14ac:dyDescent="0.2">
      <c r="A7" s="3" t="s">
        <v>33</v>
      </c>
      <c r="B7" s="4">
        <v>2.48</v>
      </c>
      <c r="C7">
        <f t="shared" ref="C7:C38" si="0">B7-B6</f>
        <v>2.2000000000000002</v>
      </c>
    </row>
    <row r="8" spans="1:34" x14ac:dyDescent="0.2">
      <c r="A8" s="3" t="s">
        <v>34</v>
      </c>
      <c r="B8" s="4">
        <v>11.02</v>
      </c>
      <c r="C8">
        <f t="shared" si="0"/>
        <v>8.5399999999999991</v>
      </c>
      <c r="D8">
        <f t="shared" ref="D8:D38" si="1">B8-B6</f>
        <v>10.74</v>
      </c>
    </row>
    <row r="9" spans="1:34" x14ac:dyDescent="0.2">
      <c r="A9" s="3" t="s">
        <v>35</v>
      </c>
      <c r="B9" s="4">
        <v>11.01</v>
      </c>
      <c r="C9">
        <f t="shared" si="0"/>
        <v>-9.9999999999997868E-3</v>
      </c>
      <c r="D9">
        <f t="shared" si="1"/>
        <v>8.5299999999999994</v>
      </c>
      <c r="E9">
        <f t="shared" ref="E9:E38" si="2">B9-B6</f>
        <v>10.73</v>
      </c>
    </row>
    <row r="10" spans="1:34" x14ac:dyDescent="0.2">
      <c r="A10" s="3" t="s">
        <v>36</v>
      </c>
      <c r="B10" s="4">
        <v>11.01</v>
      </c>
      <c r="C10">
        <f t="shared" si="0"/>
        <v>0</v>
      </c>
      <c r="D10">
        <f t="shared" si="1"/>
        <v>-9.9999999999997868E-3</v>
      </c>
      <c r="E10">
        <f t="shared" si="2"/>
        <v>8.5299999999999994</v>
      </c>
      <c r="F10">
        <f t="shared" ref="F10:F38" si="3">B10-B6</f>
        <v>10.73</v>
      </c>
    </row>
    <row r="11" spans="1:34" x14ac:dyDescent="0.2">
      <c r="A11" s="3" t="s">
        <v>37</v>
      </c>
      <c r="B11" s="4">
        <v>-4.1399999999999997</v>
      </c>
      <c r="C11">
        <f t="shared" si="0"/>
        <v>-15.149999999999999</v>
      </c>
      <c r="D11">
        <f t="shared" si="1"/>
        <v>-15.149999999999999</v>
      </c>
      <c r="E11">
        <f t="shared" si="2"/>
        <v>-15.16</v>
      </c>
      <c r="F11">
        <f t="shared" si="3"/>
        <v>-6.6199999999999992</v>
      </c>
      <c r="G11">
        <f t="shared" ref="G11:G38" si="4">B11-B6</f>
        <v>-4.42</v>
      </c>
    </row>
    <row r="12" spans="1:34" x14ac:dyDescent="0.2">
      <c r="A12" s="3" t="s">
        <v>38</v>
      </c>
      <c r="B12" s="4">
        <v>-2.25</v>
      </c>
      <c r="C12">
        <f t="shared" si="0"/>
        <v>1.8899999999999997</v>
      </c>
      <c r="D12">
        <f t="shared" si="1"/>
        <v>-13.26</v>
      </c>
      <c r="E12">
        <f t="shared" si="2"/>
        <v>-13.26</v>
      </c>
      <c r="F12">
        <f t="shared" si="3"/>
        <v>-13.27</v>
      </c>
      <c r="G12">
        <f t="shared" si="4"/>
        <v>-4.7300000000000004</v>
      </c>
      <c r="H12">
        <f t="shared" ref="H12:H38" si="5">B12-B6</f>
        <v>-2.5300000000000002</v>
      </c>
    </row>
    <row r="13" spans="1:34" x14ac:dyDescent="0.2">
      <c r="A13" s="3" t="s">
        <v>39</v>
      </c>
      <c r="B13" s="4">
        <v>67.88</v>
      </c>
      <c r="C13">
        <f t="shared" si="0"/>
        <v>70.13</v>
      </c>
      <c r="D13">
        <f t="shared" si="1"/>
        <v>72.02</v>
      </c>
      <c r="E13">
        <f t="shared" si="2"/>
        <v>56.87</v>
      </c>
      <c r="F13">
        <f t="shared" si="3"/>
        <v>56.87</v>
      </c>
      <c r="G13">
        <f t="shared" si="4"/>
        <v>56.86</v>
      </c>
      <c r="H13">
        <f t="shared" si="5"/>
        <v>65.399999999999991</v>
      </c>
      <c r="I13">
        <f t="shared" ref="I13:I38" si="6">B13-B6</f>
        <v>67.599999999999994</v>
      </c>
    </row>
    <row r="14" spans="1:34" x14ac:dyDescent="0.2">
      <c r="A14" s="3" t="s">
        <v>40</v>
      </c>
      <c r="B14" s="4">
        <v>28.8</v>
      </c>
      <c r="C14">
        <f t="shared" si="0"/>
        <v>-39.08</v>
      </c>
      <c r="D14">
        <f t="shared" si="1"/>
        <v>31.05</v>
      </c>
      <c r="E14">
        <f t="shared" si="2"/>
        <v>32.94</v>
      </c>
      <c r="F14">
        <f t="shared" si="3"/>
        <v>17.79</v>
      </c>
      <c r="G14">
        <f t="shared" si="4"/>
        <v>17.79</v>
      </c>
      <c r="H14">
        <f t="shared" si="5"/>
        <v>17.78</v>
      </c>
      <c r="I14">
        <f t="shared" si="6"/>
        <v>26.32</v>
      </c>
      <c r="J14">
        <f t="shared" ref="J14:J38" si="7">B14-B6</f>
        <v>28.52</v>
      </c>
    </row>
    <row r="15" spans="1:34" x14ac:dyDescent="0.2">
      <c r="A15" s="3" t="s">
        <v>41</v>
      </c>
      <c r="B15" s="4">
        <v>174.39</v>
      </c>
      <c r="C15">
        <f t="shared" si="0"/>
        <v>145.58999999999997</v>
      </c>
      <c r="D15">
        <f t="shared" si="1"/>
        <v>106.50999999999999</v>
      </c>
      <c r="E15">
        <f t="shared" si="2"/>
        <v>176.64</v>
      </c>
      <c r="F15">
        <f t="shared" si="3"/>
        <v>178.52999999999997</v>
      </c>
      <c r="G15">
        <f t="shared" si="4"/>
        <v>163.38</v>
      </c>
      <c r="H15">
        <f t="shared" si="5"/>
        <v>163.38</v>
      </c>
      <c r="I15">
        <f t="shared" si="6"/>
        <v>163.36999999999998</v>
      </c>
      <c r="J15">
        <f t="shared" si="7"/>
        <v>171.91</v>
      </c>
      <c r="K15">
        <f t="shared" ref="K15:K38" si="8">B15-B6</f>
        <v>174.10999999999999</v>
      </c>
    </row>
    <row r="16" spans="1:34" x14ac:dyDescent="0.2">
      <c r="A16" s="3" t="s">
        <v>42</v>
      </c>
      <c r="B16" s="4">
        <v>175.19</v>
      </c>
      <c r="C16">
        <f t="shared" si="0"/>
        <v>0.80000000000001137</v>
      </c>
      <c r="D16">
        <f t="shared" si="1"/>
        <v>146.38999999999999</v>
      </c>
      <c r="E16">
        <f t="shared" si="2"/>
        <v>107.31</v>
      </c>
      <c r="F16">
        <f t="shared" si="3"/>
        <v>177.44</v>
      </c>
      <c r="G16">
        <f t="shared" si="4"/>
        <v>179.32999999999998</v>
      </c>
      <c r="H16">
        <f t="shared" si="5"/>
        <v>164.18</v>
      </c>
      <c r="I16">
        <f t="shared" si="6"/>
        <v>164.18</v>
      </c>
      <c r="J16">
        <f t="shared" si="7"/>
        <v>164.17</v>
      </c>
      <c r="K16">
        <f t="shared" si="8"/>
        <v>172.71</v>
      </c>
      <c r="L16">
        <f t="shared" ref="L16:L38" si="9">B16-B6</f>
        <v>174.91</v>
      </c>
    </row>
    <row r="17" spans="1:28" x14ac:dyDescent="0.2">
      <c r="A17" s="3" t="s">
        <v>43</v>
      </c>
      <c r="B17" s="4">
        <v>175.19</v>
      </c>
      <c r="C17">
        <f t="shared" si="0"/>
        <v>0</v>
      </c>
      <c r="D17">
        <f t="shared" si="1"/>
        <v>0.80000000000001137</v>
      </c>
      <c r="E17">
        <f t="shared" si="2"/>
        <v>146.38999999999999</v>
      </c>
      <c r="F17">
        <f t="shared" si="3"/>
        <v>107.31</v>
      </c>
      <c r="G17">
        <f t="shared" si="4"/>
        <v>177.44</v>
      </c>
      <c r="H17">
        <f t="shared" si="5"/>
        <v>179.32999999999998</v>
      </c>
      <c r="I17">
        <f t="shared" si="6"/>
        <v>164.18</v>
      </c>
      <c r="J17">
        <f t="shared" si="7"/>
        <v>164.18</v>
      </c>
      <c r="K17">
        <f t="shared" si="8"/>
        <v>164.17</v>
      </c>
      <c r="L17">
        <f t="shared" si="9"/>
        <v>172.71</v>
      </c>
      <c r="M17">
        <f t="shared" ref="M17:M38" si="10">B17-B6</f>
        <v>174.91</v>
      </c>
    </row>
    <row r="18" spans="1:28" x14ac:dyDescent="0.2">
      <c r="A18" s="3" t="s">
        <v>44</v>
      </c>
      <c r="B18" s="4">
        <v>174.45</v>
      </c>
      <c r="C18">
        <f t="shared" si="0"/>
        <v>-0.74000000000000909</v>
      </c>
      <c r="D18">
        <f t="shared" si="1"/>
        <v>-0.74000000000000909</v>
      </c>
      <c r="E18">
        <f t="shared" si="2"/>
        <v>6.0000000000002274E-2</v>
      </c>
      <c r="F18">
        <f t="shared" si="3"/>
        <v>145.64999999999998</v>
      </c>
      <c r="G18">
        <f t="shared" si="4"/>
        <v>106.57</v>
      </c>
      <c r="H18">
        <f t="shared" si="5"/>
        <v>176.7</v>
      </c>
      <c r="I18">
        <f t="shared" si="6"/>
        <v>178.58999999999997</v>
      </c>
      <c r="J18">
        <f t="shared" si="7"/>
        <v>163.44</v>
      </c>
      <c r="K18">
        <f t="shared" si="8"/>
        <v>163.44</v>
      </c>
      <c r="L18">
        <f t="shared" si="9"/>
        <v>163.42999999999998</v>
      </c>
      <c r="M18">
        <f t="shared" si="10"/>
        <v>171.97</v>
      </c>
      <c r="N18">
        <f t="shared" ref="N18:N38" si="11">B18-B6</f>
        <v>174.17</v>
      </c>
    </row>
    <row r="19" spans="1:28" x14ac:dyDescent="0.2">
      <c r="A19" s="3" t="s">
        <v>45</v>
      </c>
      <c r="B19" s="4">
        <v>262.17</v>
      </c>
      <c r="C19">
        <f t="shared" si="0"/>
        <v>87.720000000000027</v>
      </c>
      <c r="D19">
        <f t="shared" si="1"/>
        <v>86.980000000000018</v>
      </c>
      <c r="E19">
        <f t="shared" si="2"/>
        <v>86.980000000000018</v>
      </c>
      <c r="F19">
        <f t="shared" si="3"/>
        <v>87.78000000000003</v>
      </c>
      <c r="G19">
        <f t="shared" si="4"/>
        <v>233.37</v>
      </c>
      <c r="H19">
        <f t="shared" si="5"/>
        <v>194.29000000000002</v>
      </c>
      <c r="I19">
        <f t="shared" si="6"/>
        <v>264.42</v>
      </c>
      <c r="J19">
        <f t="shared" si="7"/>
        <v>266.31</v>
      </c>
      <c r="K19">
        <f t="shared" si="8"/>
        <v>251.16000000000003</v>
      </c>
      <c r="L19">
        <f t="shared" si="9"/>
        <v>251.16000000000003</v>
      </c>
      <c r="M19">
        <f t="shared" si="10"/>
        <v>251.15</v>
      </c>
      <c r="N19">
        <f t="shared" si="11"/>
        <v>259.69</v>
      </c>
      <c r="O19">
        <f t="shared" ref="O19:O38" si="12">B19-B6</f>
        <v>261.89000000000004</v>
      </c>
    </row>
    <row r="20" spans="1:28" x14ac:dyDescent="0.2">
      <c r="A20" s="3" t="s">
        <v>46</v>
      </c>
      <c r="B20" s="4">
        <v>252.67</v>
      </c>
      <c r="C20">
        <f t="shared" si="0"/>
        <v>-9.5000000000000284</v>
      </c>
      <c r="D20">
        <f t="shared" si="1"/>
        <v>78.22</v>
      </c>
      <c r="E20">
        <f t="shared" si="2"/>
        <v>77.47999999999999</v>
      </c>
      <c r="F20">
        <f t="shared" si="3"/>
        <v>77.47999999999999</v>
      </c>
      <c r="G20">
        <f t="shared" si="4"/>
        <v>78.28</v>
      </c>
      <c r="H20">
        <f t="shared" si="5"/>
        <v>223.86999999999998</v>
      </c>
      <c r="I20">
        <f t="shared" si="6"/>
        <v>184.79</v>
      </c>
      <c r="J20">
        <f t="shared" si="7"/>
        <v>254.92</v>
      </c>
      <c r="K20">
        <f t="shared" si="8"/>
        <v>256.81</v>
      </c>
      <c r="L20">
        <f t="shared" si="9"/>
        <v>241.66</v>
      </c>
      <c r="M20">
        <f t="shared" si="10"/>
        <v>241.66</v>
      </c>
      <c r="N20">
        <f t="shared" si="11"/>
        <v>241.64999999999998</v>
      </c>
      <c r="O20">
        <f t="shared" si="12"/>
        <v>250.19</v>
      </c>
      <c r="P20">
        <f t="shared" ref="P20:P38" si="13">B20-B6</f>
        <v>252.39</v>
      </c>
    </row>
    <row r="21" spans="1:28" x14ac:dyDescent="0.2">
      <c r="A21" s="3" t="s">
        <v>47</v>
      </c>
      <c r="B21" s="4">
        <v>276.39</v>
      </c>
      <c r="C21">
        <f t="shared" si="0"/>
        <v>23.72</v>
      </c>
      <c r="D21">
        <f t="shared" si="1"/>
        <v>14.21999999999997</v>
      </c>
      <c r="E21">
        <f t="shared" si="2"/>
        <v>101.94</v>
      </c>
      <c r="F21">
        <f t="shared" si="3"/>
        <v>101.19999999999999</v>
      </c>
      <c r="G21">
        <f t="shared" si="4"/>
        <v>101.19999999999999</v>
      </c>
      <c r="H21">
        <f t="shared" si="5"/>
        <v>102</v>
      </c>
      <c r="I21">
        <f t="shared" si="6"/>
        <v>247.58999999999997</v>
      </c>
      <c r="J21">
        <f t="shared" si="7"/>
        <v>208.51</v>
      </c>
      <c r="K21">
        <f t="shared" si="8"/>
        <v>278.64</v>
      </c>
      <c r="L21">
        <f t="shared" si="9"/>
        <v>280.52999999999997</v>
      </c>
      <c r="M21">
        <f t="shared" si="10"/>
        <v>265.38</v>
      </c>
      <c r="N21">
        <f t="shared" si="11"/>
        <v>265.38</v>
      </c>
      <c r="O21">
        <f t="shared" si="12"/>
        <v>265.37</v>
      </c>
      <c r="P21">
        <f t="shared" si="13"/>
        <v>273.90999999999997</v>
      </c>
      <c r="Q21">
        <f t="shared" ref="Q21:Q38" si="14">B21-B6</f>
        <v>276.11</v>
      </c>
    </row>
    <row r="22" spans="1:28" x14ac:dyDescent="0.2">
      <c r="A22" s="3" t="s">
        <v>48</v>
      </c>
      <c r="B22" s="4">
        <v>288.61</v>
      </c>
      <c r="C22">
        <f t="shared" si="0"/>
        <v>12.220000000000027</v>
      </c>
      <c r="D22">
        <f t="shared" si="1"/>
        <v>35.940000000000026</v>
      </c>
      <c r="E22">
        <f t="shared" si="2"/>
        <v>26.439999999999998</v>
      </c>
      <c r="F22">
        <f t="shared" si="3"/>
        <v>114.16000000000003</v>
      </c>
      <c r="G22">
        <f t="shared" si="4"/>
        <v>113.42000000000002</v>
      </c>
      <c r="H22">
        <f t="shared" si="5"/>
        <v>113.42000000000002</v>
      </c>
      <c r="I22">
        <f t="shared" si="6"/>
        <v>114.22000000000003</v>
      </c>
      <c r="J22">
        <f t="shared" si="7"/>
        <v>259.81</v>
      </c>
      <c r="K22">
        <f t="shared" si="8"/>
        <v>220.73000000000002</v>
      </c>
      <c r="L22">
        <f t="shared" si="9"/>
        <v>290.86</v>
      </c>
      <c r="M22">
        <f t="shared" si="10"/>
        <v>292.75</v>
      </c>
      <c r="N22">
        <f t="shared" si="11"/>
        <v>277.60000000000002</v>
      </c>
      <c r="O22">
        <f t="shared" si="12"/>
        <v>277.60000000000002</v>
      </c>
      <c r="P22">
        <f t="shared" si="13"/>
        <v>277.59000000000003</v>
      </c>
      <c r="Q22">
        <f t="shared" si="14"/>
        <v>286.13</v>
      </c>
      <c r="R22">
        <f t="shared" ref="R22:R38" si="15">B22-B6</f>
        <v>288.33000000000004</v>
      </c>
    </row>
    <row r="23" spans="1:28" x14ac:dyDescent="0.2">
      <c r="A23" s="3" t="s">
        <v>49</v>
      </c>
      <c r="B23" s="4">
        <v>288.56</v>
      </c>
      <c r="C23">
        <f t="shared" si="0"/>
        <v>-5.0000000000011369E-2</v>
      </c>
      <c r="D23">
        <f t="shared" si="1"/>
        <v>12.170000000000016</v>
      </c>
      <c r="E23">
        <f t="shared" si="2"/>
        <v>35.890000000000015</v>
      </c>
      <c r="F23">
        <f t="shared" si="3"/>
        <v>26.389999999999986</v>
      </c>
      <c r="G23">
        <f t="shared" si="4"/>
        <v>114.11000000000001</v>
      </c>
      <c r="H23">
        <f t="shared" si="5"/>
        <v>113.37</v>
      </c>
      <c r="I23">
        <f t="shared" si="6"/>
        <v>113.37</v>
      </c>
      <c r="J23">
        <f t="shared" si="7"/>
        <v>114.17000000000002</v>
      </c>
      <c r="K23">
        <f t="shared" si="8"/>
        <v>259.76</v>
      </c>
      <c r="L23">
        <f t="shared" si="9"/>
        <v>220.68</v>
      </c>
      <c r="M23">
        <f t="shared" si="10"/>
        <v>290.81</v>
      </c>
      <c r="N23">
        <f t="shared" si="11"/>
        <v>292.7</v>
      </c>
      <c r="O23">
        <f t="shared" si="12"/>
        <v>277.55</v>
      </c>
      <c r="P23">
        <f t="shared" si="13"/>
        <v>277.55</v>
      </c>
      <c r="Q23">
        <f t="shared" si="14"/>
        <v>277.54000000000002</v>
      </c>
      <c r="R23">
        <f t="shared" si="15"/>
        <v>286.08</v>
      </c>
      <c r="S23">
        <f t="shared" ref="S23:S38" si="16">B23-B6</f>
        <v>288.28000000000003</v>
      </c>
    </row>
    <row r="24" spans="1:28" x14ac:dyDescent="0.2">
      <c r="A24" s="3" t="s">
        <v>50</v>
      </c>
      <c r="B24" s="4">
        <v>288.56</v>
      </c>
      <c r="C24">
        <f t="shared" si="0"/>
        <v>0</v>
      </c>
      <c r="D24">
        <f t="shared" si="1"/>
        <v>-5.0000000000011369E-2</v>
      </c>
      <c r="E24">
        <f t="shared" si="2"/>
        <v>12.170000000000016</v>
      </c>
      <c r="F24">
        <f t="shared" si="3"/>
        <v>35.890000000000015</v>
      </c>
      <c r="G24">
        <f t="shared" si="4"/>
        <v>26.389999999999986</v>
      </c>
      <c r="H24">
        <f t="shared" si="5"/>
        <v>114.11000000000001</v>
      </c>
      <c r="I24">
        <f t="shared" si="6"/>
        <v>113.37</v>
      </c>
      <c r="J24">
        <f t="shared" si="7"/>
        <v>113.37</v>
      </c>
      <c r="K24">
        <f t="shared" si="8"/>
        <v>114.17000000000002</v>
      </c>
      <c r="L24">
        <f t="shared" si="9"/>
        <v>259.76</v>
      </c>
      <c r="M24">
        <f t="shared" si="10"/>
        <v>220.68</v>
      </c>
      <c r="N24">
        <f t="shared" si="11"/>
        <v>290.81</v>
      </c>
      <c r="O24">
        <f t="shared" si="12"/>
        <v>292.7</v>
      </c>
      <c r="P24">
        <f t="shared" si="13"/>
        <v>277.55</v>
      </c>
      <c r="Q24">
        <f t="shared" si="14"/>
        <v>277.55</v>
      </c>
      <c r="R24">
        <f t="shared" si="15"/>
        <v>277.54000000000002</v>
      </c>
      <c r="S24">
        <f t="shared" si="16"/>
        <v>286.08</v>
      </c>
      <c r="T24">
        <f t="shared" ref="T24:T38" si="17">B24-B6</f>
        <v>288.28000000000003</v>
      </c>
    </row>
    <row r="25" spans="1:28" x14ac:dyDescent="0.2">
      <c r="A25" s="3" t="s">
        <v>51</v>
      </c>
      <c r="B25" s="4">
        <v>320.19</v>
      </c>
      <c r="C25">
        <f t="shared" si="0"/>
        <v>31.629999999999995</v>
      </c>
      <c r="D25">
        <f t="shared" si="1"/>
        <v>31.629999999999995</v>
      </c>
      <c r="E25">
        <f t="shared" si="2"/>
        <v>31.579999999999984</v>
      </c>
      <c r="F25">
        <f t="shared" si="3"/>
        <v>43.800000000000011</v>
      </c>
      <c r="G25">
        <f t="shared" si="4"/>
        <v>67.52000000000001</v>
      </c>
      <c r="H25">
        <f t="shared" si="5"/>
        <v>58.019999999999982</v>
      </c>
      <c r="I25">
        <f t="shared" si="6"/>
        <v>145.74</v>
      </c>
      <c r="J25">
        <f t="shared" si="7"/>
        <v>145</v>
      </c>
      <c r="K25">
        <f t="shared" si="8"/>
        <v>145</v>
      </c>
      <c r="L25">
        <f t="shared" si="9"/>
        <v>145.80000000000001</v>
      </c>
      <c r="M25">
        <f t="shared" si="10"/>
        <v>291.39</v>
      </c>
      <c r="N25">
        <f t="shared" si="11"/>
        <v>252.31</v>
      </c>
      <c r="O25">
        <f t="shared" si="12"/>
        <v>322.44</v>
      </c>
      <c r="P25">
        <f t="shared" si="13"/>
        <v>324.33</v>
      </c>
      <c r="Q25">
        <f t="shared" si="14"/>
        <v>309.18</v>
      </c>
      <c r="R25">
        <f t="shared" si="15"/>
        <v>309.18</v>
      </c>
      <c r="S25">
        <f t="shared" si="16"/>
        <v>309.17</v>
      </c>
      <c r="T25">
        <f t="shared" si="17"/>
        <v>317.70999999999998</v>
      </c>
      <c r="U25">
        <f t="shared" ref="U25:U38" si="18">B25-B6</f>
        <v>319.91000000000003</v>
      </c>
    </row>
    <row r="26" spans="1:28" x14ac:dyDescent="0.2">
      <c r="A26" s="3" t="s">
        <v>52</v>
      </c>
      <c r="B26" s="4">
        <v>395.97</v>
      </c>
      <c r="C26">
        <f t="shared" si="0"/>
        <v>75.78000000000003</v>
      </c>
      <c r="D26">
        <f t="shared" si="1"/>
        <v>107.41000000000003</v>
      </c>
      <c r="E26">
        <f t="shared" si="2"/>
        <v>107.41000000000003</v>
      </c>
      <c r="F26">
        <f t="shared" si="3"/>
        <v>107.36000000000001</v>
      </c>
      <c r="G26">
        <f t="shared" si="4"/>
        <v>119.58000000000004</v>
      </c>
      <c r="H26">
        <f t="shared" si="5"/>
        <v>143.30000000000004</v>
      </c>
      <c r="I26">
        <f t="shared" si="6"/>
        <v>133.80000000000001</v>
      </c>
      <c r="J26">
        <f t="shared" si="7"/>
        <v>221.52000000000004</v>
      </c>
      <c r="K26">
        <f t="shared" si="8"/>
        <v>220.78000000000003</v>
      </c>
      <c r="L26">
        <f t="shared" si="9"/>
        <v>220.78000000000003</v>
      </c>
      <c r="M26">
        <f t="shared" si="10"/>
        <v>221.58000000000004</v>
      </c>
      <c r="N26">
        <f t="shared" si="11"/>
        <v>367.17</v>
      </c>
      <c r="O26">
        <f t="shared" si="12"/>
        <v>328.09000000000003</v>
      </c>
      <c r="P26">
        <f t="shared" si="13"/>
        <v>398.22</v>
      </c>
      <c r="Q26">
        <f t="shared" si="14"/>
        <v>400.11</v>
      </c>
      <c r="R26">
        <f t="shared" si="15"/>
        <v>384.96000000000004</v>
      </c>
      <c r="S26">
        <f t="shared" si="16"/>
        <v>384.96000000000004</v>
      </c>
      <c r="T26">
        <f t="shared" si="17"/>
        <v>384.95000000000005</v>
      </c>
      <c r="U26">
        <f t="shared" si="18"/>
        <v>393.49</v>
      </c>
      <c r="V26">
        <f t="shared" ref="V26:V38" si="19">B26-B6</f>
        <v>395.69000000000005</v>
      </c>
    </row>
    <row r="27" spans="1:28" x14ac:dyDescent="0.2">
      <c r="A27" s="3" t="s">
        <v>53</v>
      </c>
      <c r="B27" s="4">
        <v>400.76</v>
      </c>
      <c r="C27">
        <f t="shared" si="0"/>
        <v>4.7899999999999636</v>
      </c>
      <c r="D27">
        <f t="shared" si="1"/>
        <v>80.569999999999993</v>
      </c>
      <c r="E27">
        <f t="shared" si="2"/>
        <v>112.19999999999999</v>
      </c>
      <c r="F27">
        <f t="shared" si="3"/>
        <v>112.19999999999999</v>
      </c>
      <c r="G27">
        <f t="shared" si="4"/>
        <v>112.14999999999998</v>
      </c>
      <c r="H27">
        <f t="shared" si="5"/>
        <v>124.37</v>
      </c>
      <c r="I27">
        <f t="shared" si="6"/>
        <v>148.09</v>
      </c>
      <c r="J27">
        <f t="shared" si="7"/>
        <v>138.58999999999997</v>
      </c>
      <c r="K27">
        <f t="shared" si="8"/>
        <v>226.31</v>
      </c>
      <c r="L27">
        <f t="shared" si="9"/>
        <v>225.57</v>
      </c>
      <c r="M27">
        <f t="shared" si="10"/>
        <v>225.57</v>
      </c>
      <c r="N27">
        <f t="shared" si="11"/>
        <v>226.37</v>
      </c>
      <c r="O27">
        <f t="shared" si="12"/>
        <v>371.96</v>
      </c>
      <c r="P27">
        <f t="shared" si="13"/>
        <v>332.88</v>
      </c>
      <c r="Q27">
        <f t="shared" si="14"/>
        <v>403.01</v>
      </c>
      <c r="R27">
        <f t="shared" si="15"/>
        <v>404.9</v>
      </c>
      <c r="S27">
        <f t="shared" si="16"/>
        <v>389.75</v>
      </c>
      <c r="T27">
        <f t="shared" si="17"/>
        <v>389.75</v>
      </c>
      <c r="U27">
        <f t="shared" si="18"/>
        <v>389.74</v>
      </c>
      <c r="V27">
        <f t="shared" si="19"/>
        <v>398.28</v>
      </c>
      <c r="W27">
        <f t="shared" ref="W27:W38" si="20">B27-B6</f>
        <v>400.48</v>
      </c>
    </row>
    <row r="28" spans="1:28" x14ac:dyDescent="0.2">
      <c r="A28" s="3" t="s">
        <v>54</v>
      </c>
      <c r="B28" s="4">
        <v>428.88</v>
      </c>
      <c r="C28">
        <f t="shared" si="0"/>
        <v>28.120000000000005</v>
      </c>
      <c r="D28">
        <f t="shared" si="1"/>
        <v>32.909999999999968</v>
      </c>
      <c r="E28">
        <f t="shared" si="2"/>
        <v>108.69</v>
      </c>
      <c r="F28">
        <f t="shared" si="3"/>
        <v>140.32</v>
      </c>
      <c r="G28">
        <f t="shared" si="4"/>
        <v>140.32</v>
      </c>
      <c r="H28">
        <f t="shared" si="5"/>
        <v>140.26999999999998</v>
      </c>
      <c r="I28">
        <f t="shared" si="6"/>
        <v>152.49</v>
      </c>
      <c r="J28">
        <f t="shared" si="7"/>
        <v>176.21</v>
      </c>
      <c r="K28">
        <f t="shared" si="8"/>
        <v>166.70999999999998</v>
      </c>
      <c r="L28">
        <f t="shared" si="9"/>
        <v>254.43</v>
      </c>
      <c r="M28">
        <f t="shared" si="10"/>
        <v>253.69</v>
      </c>
      <c r="N28">
        <f t="shared" si="11"/>
        <v>253.69</v>
      </c>
      <c r="O28">
        <f t="shared" si="12"/>
        <v>254.49</v>
      </c>
      <c r="P28">
        <f t="shared" si="13"/>
        <v>400.08</v>
      </c>
      <c r="Q28">
        <f t="shared" si="14"/>
        <v>361</v>
      </c>
      <c r="R28">
        <f t="shared" si="15"/>
        <v>431.13</v>
      </c>
      <c r="S28">
        <f t="shared" si="16"/>
        <v>433.02</v>
      </c>
      <c r="T28">
        <f t="shared" si="17"/>
        <v>417.87</v>
      </c>
      <c r="U28">
        <f t="shared" si="18"/>
        <v>417.87</v>
      </c>
      <c r="V28">
        <f t="shared" si="19"/>
        <v>417.86</v>
      </c>
      <c r="W28">
        <f t="shared" si="20"/>
        <v>426.4</v>
      </c>
      <c r="X28">
        <f t="shared" ref="X28:X38" si="21">B28-B6</f>
        <v>428.6</v>
      </c>
    </row>
    <row r="29" spans="1:28" x14ac:dyDescent="0.2">
      <c r="A29" s="3" t="s">
        <v>55</v>
      </c>
      <c r="B29" s="4">
        <v>388.9</v>
      </c>
      <c r="C29">
        <f t="shared" si="0"/>
        <v>-39.980000000000018</v>
      </c>
      <c r="D29">
        <f t="shared" si="1"/>
        <v>-11.860000000000014</v>
      </c>
      <c r="E29">
        <f t="shared" si="2"/>
        <v>-7.07000000000005</v>
      </c>
      <c r="F29">
        <f t="shared" si="3"/>
        <v>68.70999999999998</v>
      </c>
      <c r="G29">
        <f t="shared" si="4"/>
        <v>100.33999999999997</v>
      </c>
      <c r="H29">
        <f t="shared" si="5"/>
        <v>100.33999999999997</v>
      </c>
      <c r="I29">
        <f t="shared" si="6"/>
        <v>100.28999999999996</v>
      </c>
      <c r="J29">
        <f t="shared" si="7"/>
        <v>112.50999999999999</v>
      </c>
      <c r="K29">
        <f t="shared" si="8"/>
        <v>136.22999999999999</v>
      </c>
      <c r="L29">
        <f t="shared" si="9"/>
        <v>126.72999999999996</v>
      </c>
      <c r="M29">
        <f t="shared" si="10"/>
        <v>214.45</v>
      </c>
      <c r="N29">
        <f t="shared" si="11"/>
        <v>213.70999999999998</v>
      </c>
      <c r="O29">
        <f t="shared" si="12"/>
        <v>213.70999999999998</v>
      </c>
      <c r="P29">
        <f t="shared" si="13"/>
        <v>214.51</v>
      </c>
      <c r="Q29">
        <f t="shared" si="14"/>
        <v>360.09999999999997</v>
      </c>
      <c r="R29">
        <f t="shared" si="15"/>
        <v>321.02</v>
      </c>
      <c r="S29">
        <f t="shared" si="16"/>
        <v>391.15</v>
      </c>
      <c r="T29">
        <f t="shared" si="17"/>
        <v>393.03999999999996</v>
      </c>
      <c r="U29">
        <f t="shared" si="18"/>
        <v>377.89</v>
      </c>
      <c r="V29">
        <f t="shared" si="19"/>
        <v>377.89</v>
      </c>
      <c r="W29">
        <f t="shared" si="20"/>
        <v>377.88</v>
      </c>
      <c r="X29">
        <f t="shared" si="21"/>
        <v>386.41999999999996</v>
      </c>
      <c r="Y29">
        <f t="shared" ref="Y29:Y38" si="22">B29-B6</f>
        <v>388.62</v>
      </c>
    </row>
    <row r="30" spans="1:28" x14ac:dyDescent="0.2">
      <c r="A30" s="3" t="s">
        <v>56</v>
      </c>
      <c r="B30" s="4">
        <v>386.87</v>
      </c>
      <c r="C30">
        <f t="shared" si="0"/>
        <v>-2.0299999999999727</v>
      </c>
      <c r="D30">
        <f t="shared" si="1"/>
        <v>-42.009999999999991</v>
      </c>
      <c r="E30">
        <f t="shared" si="2"/>
        <v>-13.889999999999986</v>
      </c>
      <c r="F30">
        <f t="shared" si="3"/>
        <v>-9.1000000000000227</v>
      </c>
      <c r="G30">
        <f t="shared" si="4"/>
        <v>66.680000000000007</v>
      </c>
      <c r="H30">
        <f t="shared" si="5"/>
        <v>98.31</v>
      </c>
      <c r="I30">
        <f t="shared" si="6"/>
        <v>98.31</v>
      </c>
      <c r="J30">
        <f t="shared" si="7"/>
        <v>98.259999999999991</v>
      </c>
      <c r="K30">
        <f t="shared" si="8"/>
        <v>110.48000000000002</v>
      </c>
      <c r="L30">
        <f t="shared" si="9"/>
        <v>134.20000000000002</v>
      </c>
      <c r="M30">
        <f t="shared" si="10"/>
        <v>124.69999999999999</v>
      </c>
      <c r="N30">
        <f t="shared" si="11"/>
        <v>212.42000000000002</v>
      </c>
      <c r="O30">
        <f t="shared" si="12"/>
        <v>211.68</v>
      </c>
      <c r="P30">
        <f t="shared" si="13"/>
        <v>211.68</v>
      </c>
      <c r="Q30">
        <f t="shared" si="14"/>
        <v>212.48000000000002</v>
      </c>
      <c r="R30">
        <f t="shared" si="15"/>
        <v>358.07</v>
      </c>
      <c r="S30">
        <f t="shared" si="16"/>
        <v>318.99</v>
      </c>
      <c r="T30">
        <f t="shared" si="17"/>
        <v>389.12</v>
      </c>
      <c r="U30">
        <f t="shared" si="18"/>
        <v>391.01</v>
      </c>
      <c r="V30">
        <f t="shared" si="19"/>
        <v>375.86</v>
      </c>
      <c r="W30">
        <f t="shared" si="20"/>
        <v>375.86</v>
      </c>
      <c r="X30">
        <f t="shared" si="21"/>
        <v>375.85</v>
      </c>
      <c r="Y30">
        <f t="shared" si="22"/>
        <v>384.39</v>
      </c>
      <c r="Z30">
        <f t="shared" ref="Z30:Z38" si="23">B30-B6</f>
        <v>386.59000000000003</v>
      </c>
    </row>
    <row r="31" spans="1:28" x14ac:dyDescent="0.2">
      <c r="A31" s="3" t="s">
        <v>57</v>
      </c>
      <c r="B31" s="4">
        <v>386.87</v>
      </c>
      <c r="C31">
        <f t="shared" si="0"/>
        <v>0</v>
      </c>
      <c r="D31">
        <f t="shared" si="1"/>
        <v>-2.0299999999999727</v>
      </c>
      <c r="E31">
        <f t="shared" si="2"/>
        <v>-42.009999999999991</v>
      </c>
      <c r="F31">
        <f t="shared" si="3"/>
        <v>-13.889999999999986</v>
      </c>
      <c r="G31">
        <f t="shared" si="4"/>
        <v>-9.1000000000000227</v>
      </c>
      <c r="H31">
        <f t="shared" si="5"/>
        <v>66.680000000000007</v>
      </c>
      <c r="I31">
        <f t="shared" si="6"/>
        <v>98.31</v>
      </c>
      <c r="J31">
        <f t="shared" si="7"/>
        <v>98.31</v>
      </c>
      <c r="K31">
        <f t="shared" si="8"/>
        <v>98.259999999999991</v>
      </c>
      <c r="L31">
        <f t="shared" si="9"/>
        <v>110.48000000000002</v>
      </c>
      <c r="M31">
        <f t="shared" si="10"/>
        <v>134.20000000000002</v>
      </c>
      <c r="N31">
        <f t="shared" si="11"/>
        <v>124.69999999999999</v>
      </c>
      <c r="O31">
        <f t="shared" si="12"/>
        <v>212.42000000000002</v>
      </c>
      <c r="P31">
        <f t="shared" si="13"/>
        <v>211.68</v>
      </c>
      <c r="Q31">
        <f t="shared" si="14"/>
        <v>211.68</v>
      </c>
      <c r="R31">
        <f t="shared" si="15"/>
        <v>212.48000000000002</v>
      </c>
      <c r="S31">
        <f t="shared" si="16"/>
        <v>358.07</v>
      </c>
      <c r="T31">
        <f t="shared" si="17"/>
        <v>318.99</v>
      </c>
      <c r="U31">
        <f t="shared" si="18"/>
        <v>389.12</v>
      </c>
      <c r="V31">
        <f t="shared" si="19"/>
        <v>391.01</v>
      </c>
      <c r="W31">
        <f t="shared" si="20"/>
        <v>375.86</v>
      </c>
      <c r="X31">
        <f t="shared" si="21"/>
        <v>375.86</v>
      </c>
      <c r="Y31">
        <f t="shared" si="22"/>
        <v>375.85</v>
      </c>
      <c r="Z31">
        <f t="shared" si="23"/>
        <v>384.39</v>
      </c>
      <c r="AA31">
        <f t="shared" ref="AA31:AA38" si="24">B31-B6</f>
        <v>386.59000000000003</v>
      </c>
    </row>
    <row r="32" spans="1:28" x14ac:dyDescent="0.2">
      <c r="A32" s="3" t="s">
        <v>58</v>
      </c>
      <c r="B32" s="4">
        <v>331.88</v>
      </c>
      <c r="C32">
        <f t="shared" si="0"/>
        <v>-54.990000000000009</v>
      </c>
      <c r="D32">
        <f t="shared" si="1"/>
        <v>-54.990000000000009</v>
      </c>
      <c r="E32">
        <f t="shared" si="2"/>
        <v>-57.019999999999982</v>
      </c>
      <c r="F32">
        <f t="shared" si="3"/>
        <v>-97</v>
      </c>
      <c r="G32">
        <f t="shared" si="4"/>
        <v>-68.88</v>
      </c>
      <c r="H32">
        <f t="shared" si="5"/>
        <v>-64.090000000000032</v>
      </c>
      <c r="I32">
        <f t="shared" si="6"/>
        <v>11.689999999999998</v>
      </c>
      <c r="J32">
        <f t="shared" si="7"/>
        <v>43.319999999999993</v>
      </c>
      <c r="K32">
        <f t="shared" si="8"/>
        <v>43.319999999999993</v>
      </c>
      <c r="L32">
        <f t="shared" si="9"/>
        <v>43.269999999999982</v>
      </c>
      <c r="M32">
        <f t="shared" si="10"/>
        <v>55.490000000000009</v>
      </c>
      <c r="N32">
        <f t="shared" si="11"/>
        <v>79.210000000000008</v>
      </c>
      <c r="O32">
        <f t="shared" si="12"/>
        <v>69.70999999999998</v>
      </c>
      <c r="P32">
        <f t="shared" si="13"/>
        <v>157.43</v>
      </c>
      <c r="Q32">
        <f t="shared" si="14"/>
        <v>156.69</v>
      </c>
      <c r="R32">
        <f t="shared" si="15"/>
        <v>156.69</v>
      </c>
      <c r="S32">
        <f t="shared" si="16"/>
        <v>157.49</v>
      </c>
      <c r="T32">
        <f t="shared" si="17"/>
        <v>303.08</v>
      </c>
      <c r="U32">
        <f t="shared" si="18"/>
        <v>264</v>
      </c>
      <c r="V32">
        <f t="shared" si="19"/>
        <v>334.13</v>
      </c>
      <c r="W32">
        <f t="shared" si="20"/>
        <v>336.02</v>
      </c>
      <c r="X32">
        <f t="shared" si="21"/>
        <v>320.87</v>
      </c>
      <c r="Y32">
        <f t="shared" si="22"/>
        <v>320.87</v>
      </c>
      <c r="Z32">
        <f t="shared" si="23"/>
        <v>320.86</v>
      </c>
      <c r="AA32">
        <f t="shared" si="24"/>
        <v>329.4</v>
      </c>
      <c r="AB32">
        <f t="shared" ref="AB32:AB38" si="25">B32-B6</f>
        <v>331.6</v>
      </c>
    </row>
    <row r="33" spans="1:34" x14ac:dyDescent="0.2">
      <c r="A33" s="3" t="s">
        <v>59</v>
      </c>
      <c r="B33" s="4">
        <v>438.38</v>
      </c>
      <c r="C33">
        <f t="shared" si="0"/>
        <v>106.5</v>
      </c>
      <c r="D33">
        <f t="shared" si="1"/>
        <v>51.509999999999991</v>
      </c>
      <c r="E33">
        <f t="shared" si="2"/>
        <v>51.509999999999991</v>
      </c>
      <c r="F33">
        <f t="shared" si="3"/>
        <v>49.480000000000018</v>
      </c>
      <c r="G33">
        <f t="shared" si="4"/>
        <v>9.5</v>
      </c>
      <c r="H33">
        <f t="shared" si="5"/>
        <v>37.620000000000005</v>
      </c>
      <c r="I33">
        <f t="shared" si="6"/>
        <v>42.409999999999968</v>
      </c>
      <c r="J33">
        <f t="shared" si="7"/>
        <v>118.19</v>
      </c>
      <c r="K33">
        <f t="shared" si="8"/>
        <v>149.82</v>
      </c>
      <c r="L33">
        <f t="shared" si="9"/>
        <v>149.82</v>
      </c>
      <c r="M33">
        <f t="shared" si="10"/>
        <v>149.76999999999998</v>
      </c>
      <c r="N33">
        <f t="shared" si="11"/>
        <v>161.99</v>
      </c>
      <c r="O33">
        <f t="shared" si="12"/>
        <v>185.71</v>
      </c>
      <c r="P33">
        <f t="shared" si="13"/>
        <v>176.20999999999998</v>
      </c>
      <c r="Q33">
        <f t="shared" si="14"/>
        <v>263.93</v>
      </c>
      <c r="R33">
        <f t="shared" si="15"/>
        <v>263.19</v>
      </c>
      <c r="S33">
        <f t="shared" si="16"/>
        <v>263.19</v>
      </c>
      <c r="T33">
        <f t="shared" si="17"/>
        <v>263.99</v>
      </c>
      <c r="U33">
        <f t="shared" si="18"/>
        <v>409.58</v>
      </c>
      <c r="V33">
        <f t="shared" si="19"/>
        <v>370.5</v>
      </c>
      <c r="W33">
        <f t="shared" si="20"/>
        <v>440.63</v>
      </c>
      <c r="X33">
        <f t="shared" si="21"/>
        <v>442.52</v>
      </c>
      <c r="Y33">
        <f t="shared" si="22"/>
        <v>427.37</v>
      </c>
      <c r="Z33">
        <f t="shared" si="23"/>
        <v>427.37</v>
      </c>
      <c r="AA33">
        <f t="shared" si="24"/>
        <v>427.36</v>
      </c>
      <c r="AB33">
        <f t="shared" si="25"/>
        <v>435.9</v>
      </c>
      <c r="AC33">
        <f t="shared" ref="AC33:AC38" si="26">B33-B6</f>
        <v>438.1</v>
      </c>
    </row>
    <row r="34" spans="1:34" x14ac:dyDescent="0.2">
      <c r="A34" s="3" t="s">
        <v>60</v>
      </c>
      <c r="B34" s="4">
        <v>283.32</v>
      </c>
      <c r="C34">
        <f t="shared" si="0"/>
        <v>-155.06</v>
      </c>
      <c r="D34">
        <f t="shared" si="1"/>
        <v>-48.56</v>
      </c>
      <c r="E34">
        <f t="shared" si="2"/>
        <v>-103.55000000000001</v>
      </c>
      <c r="F34">
        <f t="shared" si="3"/>
        <v>-103.55000000000001</v>
      </c>
      <c r="G34">
        <f t="shared" si="4"/>
        <v>-105.57999999999998</v>
      </c>
      <c r="H34">
        <f t="shared" si="5"/>
        <v>-145.56</v>
      </c>
      <c r="I34">
        <f t="shared" si="6"/>
        <v>-117.44</v>
      </c>
      <c r="J34">
        <f t="shared" si="7"/>
        <v>-112.65000000000003</v>
      </c>
      <c r="K34">
        <f t="shared" si="8"/>
        <v>-36.870000000000005</v>
      </c>
      <c r="L34">
        <f t="shared" si="9"/>
        <v>-5.2400000000000091</v>
      </c>
      <c r="M34">
        <f t="shared" si="10"/>
        <v>-5.2400000000000091</v>
      </c>
      <c r="N34">
        <f t="shared" si="11"/>
        <v>-5.2900000000000205</v>
      </c>
      <c r="O34">
        <f t="shared" si="12"/>
        <v>6.9300000000000068</v>
      </c>
      <c r="P34">
        <f t="shared" si="13"/>
        <v>30.650000000000006</v>
      </c>
      <c r="Q34">
        <f t="shared" si="14"/>
        <v>21.149999999999977</v>
      </c>
      <c r="R34">
        <f t="shared" si="15"/>
        <v>108.87</v>
      </c>
      <c r="S34">
        <f t="shared" si="16"/>
        <v>108.13</v>
      </c>
      <c r="T34">
        <f t="shared" si="17"/>
        <v>108.13</v>
      </c>
      <c r="U34">
        <f t="shared" si="18"/>
        <v>108.93</v>
      </c>
      <c r="V34">
        <f t="shared" si="19"/>
        <v>254.51999999999998</v>
      </c>
      <c r="W34">
        <f t="shared" si="20"/>
        <v>215.44</v>
      </c>
      <c r="X34">
        <f t="shared" si="21"/>
        <v>285.57</v>
      </c>
      <c r="Y34">
        <f t="shared" si="22"/>
        <v>287.45999999999998</v>
      </c>
      <c r="Z34">
        <f t="shared" si="23"/>
        <v>272.31</v>
      </c>
      <c r="AA34">
        <f t="shared" si="24"/>
        <v>272.31</v>
      </c>
      <c r="AB34">
        <f t="shared" si="25"/>
        <v>272.3</v>
      </c>
      <c r="AC34">
        <f t="shared" si="26"/>
        <v>280.83999999999997</v>
      </c>
      <c r="AD34">
        <f>B34-B6</f>
        <v>283.04000000000002</v>
      </c>
    </row>
    <row r="35" spans="1:34" x14ac:dyDescent="0.2">
      <c r="A35" s="3" t="s">
        <v>61</v>
      </c>
      <c r="B35" s="4">
        <v>258.08</v>
      </c>
      <c r="C35">
        <f t="shared" si="0"/>
        <v>-25.240000000000009</v>
      </c>
      <c r="D35">
        <f t="shared" si="1"/>
        <v>-180.3</v>
      </c>
      <c r="E35">
        <f t="shared" si="2"/>
        <v>-73.800000000000011</v>
      </c>
      <c r="F35">
        <f t="shared" si="3"/>
        <v>-128.79000000000002</v>
      </c>
      <c r="G35">
        <f t="shared" si="4"/>
        <v>-128.79000000000002</v>
      </c>
      <c r="H35">
        <f t="shared" si="5"/>
        <v>-130.82</v>
      </c>
      <c r="I35">
        <f t="shared" si="6"/>
        <v>-170.8</v>
      </c>
      <c r="J35">
        <f t="shared" si="7"/>
        <v>-142.68</v>
      </c>
      <c r="K35">
        <f t="shared" si="8"/>
        <v>-137.89000000000004</v>
      </c>
      <c r="L35">
        <f t="shared" si="9"/>
        <v>-62.110000000000014</v>
      </c>
      <c r="M35">
        <f t="shared" si="10"/>
        <v>-30.480000000000018</v>
      </c>
      <c r="N35">
        <f t="shared" si="11"/>
        <v>-30.480000000000018</v>
      </c>
      <c r="O35">
        <f t="shared" si="12"/>
        <v>-30.53000000000003</v>
      </c>
      <c r="P35">
        <f t="shared" si="13"/>
        <v>-18.310000000000002</v>
      </c>
      <c r="Q35">
        <f t="shared" si="14"/>
        <v>5.4099999999999966</v>
      </c>
      <c r="R35">
        <f t="shared" si="15"/>
        <v>-4.0900000000000318</v>
      </c>
      <c r="S35">
        <f t="shared" si="16"/>
        <v>83.63</v>
      </c>
      <c r="T35">
        <f t="shared" si="17"/>
        <v>82.889999999999986</v>
      </c>
      <c r="U35">
        <f t="shared" si="18"/>
        <v>82.889999999999986</v>
      </c>
      <c r="V35">
        <f t="shared" si="19"/>
        <v>83.69</v>
      </c>
      <c r="W35">
        <f t="shared" si="20"/>
        <v>229.27999999999997</v>
      </c>
      <c r="X35">
        <f t="shared" si="21"/>
        <v>190.2</v>
      </c>
      <c r="Y35">
        <f t="shared" si="22"/>
        <v>260.33</v>
      </c>
      <c r="Z35">
        <f t="shared" si="23"/>
        <v>262.21999999999997</v>
      </c>
      <c r="AA35">
        <f t="shared" si="24"/>
        <v>247.07</v>
      </c>
      <c r="AB35">
        <f t="shared" si="25"/>
        <v>247.07</v>
      </c>
      <c r="AC35">
        <f t="shared" si="26"/>
        <v>247.05999999999997</v>
      </c>
      <c r="AD35">
        <f>B35-B7</f>
        <v>255.6</v>
      </c>
      <c r="AE35">
        <f>B35-B6</f>
        <v>257.8</v>
      </c>
    </row>
    <row r="36" spans="1:34" x14ac:dyDescent="0.2">
      <c r="A36" s="3" t="s">
        <v>62</v>
      </c>
      <c r="B36" s="4">
        <v>241.49</v>
      </c>
      <c r="C36">
        <f t="shared" si="0"/>
        <v>-16.589999999999975</v>
      </c>
      <c r="D36">
        <f t="shared" si="1"/>
        <v>-41.829999999999984</v>
      </c>
      <c r="E36">
        <f t="shared" si="2"/>
        <v>-196.89</v>
      </c>
      <c r="F36">
        <f t="shared" si="3"/>
        <v>-90.389999999999986</v>
      </c>
      <c r="G36">
        <f t="shared" si="4"/>
        <v>-145.38</v>
      </c>
      <c r="H36">
        <f t="shared" si="5"/>
        <v>-145.38</v>
      </c>
      <c r="I36">
        <f t="shared" si="6"/>
        <v>-147.40999999999997</v>
      </c>
      <c r="J36">
        <f t="shared" si="7"/>
        <v>-187.39</v>
      </c>
      <c r="K36">
        <f t="shared" si="8"/>
        <v>-159.26999999999998</v>
      </c>
      <c r="L36">
        <f t="shared" si="9"/>
        <v>-154.48000000000002</v>
      </c>
      <c r="M36">
        <f t="shared" si="10"/>
        <v>-78.699999999999989</v>
      </c>
      <c r="N36">
        <f t="shared" si="11"/>
        <v>-47.069999999999993</v>
      </c>
      <c r="O36">
        <f t="shared" si="12"/>
        <v>-47.069999999999993</v>
      </c>
      <c r="P36">
        <f t="shared" si="13"/>
        <v>-47.120000000000005</v>
      </c>
      <c r="Q36">
        <f t="shared" si="14"/>
        <v>-34.899999999999977</v>
      </c>
      <c r="R36">
        <f t="shared" si="15"/>
        <v>-11.179999999999978</v>
      </c>
      <c r="S36">
        <f t="shared" si="16"/>
        <v>-20.680000000000007</v>
      </c>
      <c r="T36">
        <f t="shared" si="17"/>
        <v>67.04000000000002</v>
      </c>
      <c r="U36">
        <f t="shared" si="18"/>
        <v>66.300000000000011</v>
      </c>
      <c r="V36">
        <f t="shared" si="19"/>
        <v>66.300000000000011</v>
      </c>
      <c r="W36">
        <f t="shared" si="20"/>
        <v>67.100000000000023</v>
      </c>
      <c r="X36">
        <f t="shared" si="21"/>
        <v>212.69</v>
      </c>
      <c r="Y36">
        <f t="shared" si="22"/>
        <v>173.61</v>
      </c>
      <c r="Z36">
        <f t="shared" si="23"/>
        <v>243.74</v>
      </c>
      <c r="AA36">
        <f t="shared" si="24"/>
        <v>245.63</v>
      </c>
      <c r="AB36">
        <f t="shared" si="25"/>
        <v>230.48000000000002</v>
      </c>
      <c r="AC36">
        <f t="shared" si="26"/>
        <v>230.48000000000002</v>
      </c>
      <c r="AD36">
        <f>B36-B8</f>
        <v>230.47</v>
      </c>
      <c r="AE36">
        <f>B36-B7</f>
        <v>239.01000000000002</v>
      </c>
      <c r="AF36">
        <f>$B36-$B$6</f>
        <v>241.21</v>
      </c>
    </row>
    <row r="37" spans="1:34" x14ac:dyDescent="0.2">
      <c r="A37" s="3" t="s">
        <v>63</v>
      </c>
      <c r="B37" s="4">
        <v>241.91</v>
      </c>
      <c r="C37">
        <f t="shared" si="0"/>
        <v>0.41999999999998749</v>
      </c>
      <c r="D37">
        <f t="shared" si="1"/>
        <v>-16.169999999999987</v>
      </c>
      <c r="E37">
        <f t="shared" si="2"/>
        <v>-41.41</v>
      </c>
      <c r="F37">
        <f t="shared" si="3"/>
        <v>-196.47</v>
      </c>
      <c r="G37">
        <f t="shared" si="4"/>
        <v>-89.97</v>
      </c>
      <c r="H37">
        <f t="shared" si="5"/>
        <v>-144.96</v>
      </c>
      <c r="I37">
        <f t="shared" si="6"/>
        <v>-144.96</v>
      </c>
      <c r="J37">
        <f t="shared" si="7"/>
        <v>-146.98999999999998</v>
      </c>
      <c r="K37">
        <f t="shared" si="8"/>
        <v>-186.97</v>
      </c>
      <c r="L37">
        <f t="shared" si="9"/>
        <v>-158.85</v>
      </c>
      <c r="M37">
        <f t="shared" si="10"/>
        <v>-154.06000000000003</v>
      </c>
      <c r="N37">
        <f t="shared" si="11"/>
        <v>-78.28</v>
      </c>
      <c r="O37">
        <f t="shared" si="12"/>
        <v>-46.650000000000006</v>
      </c>
      <c r="P37">
        <f t="shared" si="13"/>
        <v>-46.650000000000006</v>
      </c>
      <c r="Q37">
        <f t="shared" si="14"/>
        <v>-46.700000000000017</v>
      </c>
      <c r="R37">
        <f t="shared" si="15"/>
        <v>-34.47999999999999</v>
      </c>
      <c r="S37">
        <f t="shared" si="16"/>
        <v>-10.759999999999991</v>
      </c>
      <c r="T37">
        <f t="shared" si="17"/>
        <v>-20.260000000000019</v>
      </c>
      <c r="U37">
        <f t="shared" si="18"/>
        <v>67.460000000000008</v>
      </c>
      <c r="V37">
        <f t="shared" si="19"/>
        <v>66.72</v>
      </c>
      <c r="W37">
        <f t="shared" si="20"/>
        <v>66.72</v>
      </c>
      <c r="X37">
        <f t="shared" si="21"/>
        <v>67.52000000000001</v>
      </c>
      <c r="Y37">
        <f t="shared" si="22"/>
        <v>213.10999999999999</v>
      </c>
      <c r="Z37">
        <f t="shared" si="23"/>
        <v>174.03</v>
      </c>
      <c r="AA37">
        <f t="shared" si="24"/>
        <v>244.16</v>
      </c>
      <c r="AB37">
        <f t="shared" si="25"/>
        <v>246.04999999999998</v>
      </c>
      <c r="AC37">
        <f t="shared" si="26"/>
        <v>230.9</v>
      </c>
      <c r="AD37">
        <f>B37-B9</f>
        <v>230.9</v>
      </c>
      <c r="AE37">
        <f>B37-B8</f>
        <v>230.89</v>
      </c>
      <c r="AF37">
        <f>B37-B7</f>
        <v>239.43</v>
      </c>
      <c r="AG37">
        <f>B37-B6</f>
        <v>241.63</v>
      </c>
    </row>
    <row r="38" spans="1:34" x14ac:dyDescent="0.2">
      <c r="A38" s="3" t="s">
        <v>64</v>
      </c>
      <c r="B38" s="4">
        <v>241.91</v>
      </c>
      <c r="C38">
        <f t="shared" si="0"/>
        <v>0</v>
      </c>
      <c r="D38">
        <f t="shared" si="1"/>
        <v>0.41999999999998749</v>
      </c>
      <c r="E38">
        <f t="shared" si="2"/>
        <v>-16.169999999999987</v>
      </c>
      <c r="F38">
        <f t="shared" si="3"/>
        <v>-41.41</v>
      </c>
      <c r="G38">
        <f t="shared" si="4"/>
        <v>-196.47</v>
      </c>
      <c r="H38">
        <f t="shared" si="5"/>
        <v>-89.97</v>
      </c>
      <c r="I38">
        <f t="shared" si="6"/>
        <v>-144.96</v>
      </c>
      <c r="J38">
        <f t="shared" si="7"/>
        <v>-144.96</v>
      </c>
      <c r="K38">
        <f t="shared" si="8"/>
        <v>-146.98999999999998</v>
      </c>
      <c r="L38">
        <f t="shared" si="9"/>
        <v>-186.97</v>
      </c>
      <c r="M38">
        <f t="shared" si="10"/>
        <v>-158.85</v>
      </c>
      <c r="N38">
        <f t="shared" si="11"/>
        <v>-154.06000000000003</v>
      </c>
      <c r="O38">
        <f t="shared" si="12"/>
        <v>-78.28</v>
      </c>
      <c r="P38">
        <f t="shared" si="13"/>
        <v>-46.650000000000006</v>
      </c>
      <c r="Q38">
        <f t="shared" si="14"/>
        <v>-46.650000000000006</v>
      </c>
      <c r="R38">
        <f t="shared" si="15"/>
        <v>-46.700000000000017</v>
      </c>
      <c r="S38">
        <f t="shared" si="16"/>
        <v>-34.47999999999999</v>
      </c>
      <c r="T38">
        <f t="shared" si="17"/>
        <v>-10.759999999999991</v>
      </c>
      <c r="U38">
        <f t="shared" si="18"/>
        <v>-20.260000000000019</v>
      </c>
      <c r="V38">
        <f t="shared" si="19"/>
        <v>67.460000000000008</v>
      </c>
      <c r="W38">
        <f t="shared" si="20"/>
        <v>66.72</v>
      </c>
      <c r="X38">
        <f t="shared" si="21"/>
        <v>66.72</v>
      </c>
      <c r="Y38">
        <f t="shared" si="22"/>
        <v>67.52000000000001</v>
      </c>
      <c r="Z38">
        <f t="shared" si="23"/>
        <v>213.10999999999999</v>
      </c>
      <c r="AA38">
        <f t="shared" si="24"/>
        <v>174.03</v>
      </c>
      <c r="AB38">
        <f t="shared" si="25"/>
        <v>244.16</v>
      </c>
      <c r="AC38">
        <f t="shared" si="26"/>
        <v>246.04999999999998</v>
      </c>
      <c r="AD38">
        <f>B38-B10</f>
        <v>230.9</v>
      </c>
      <c r="AE38">
        <f>B38-B9</f>
        <v>230.9</v>
      </c>
      <c r="AF38">
        <f>B38-B8</f>
        <v>230.89</v>
      </c>
      <c r="AG38">
        <f>B38-B7</f>
        <v>239.43</v>
      </c>
      <c r="AH38">
        <f>B38-B6</f>
        <v>241.63</v>
      </c>
    </row>
    <row r="39" spans="1:34" x14ac:dyDescent="0.2">
      <c r="A39" s="5">
        <f>A38-$A$6</f>
        <v>32</v>
      </c>
      <c r="B39" s="6">
        <f t="shared" ref="B39" si="27">AVERAGE(B6:B38)</f>
        <v>219.02060606060604</v>
      </c>
      <c r="C39" s="7">
        <f>AVERAGE(C6:C38)</f>
        <v>7.550937499999999</v>
      </c>
      <c r="D39" s="7">
        <f t="shared" ref="D39:AH39" si="28">AVERAGE(D6:D38)</f>
        <v>15.518064516129034</v>
      </c>
      <c r="E39" s="7">
        <f t="shared" si="28"/>
        <v>23.717666666666684</v>
      </c>
      <c r="F39" s="7">
        <f t="shared" si="28"/>
        <v>33.055172413793123</v>
      </c>
      <c r="G39" s="7">
        <f t="shared" si="28"/>
        <v>43.961071428571408</v>
      </c>
      <c r="H39" s="7">
        <f t="shared" si="28"/>
        <v>61.978888888888875</v>
      </c>
      <c r="I39" s="7">
        <f t="shared" si="28"/>
        <v>77.213846153846134</v>
      </c>
      <c r="J39" s="7">
        <f t="shared" si="28"/>
        <v>93.06200000000004</v>
      </c>
      <c r="K39" s="7">
        <f t="shared" si="28"/>
        <v>111.85916666666672</v>
      </c>
      <c r="L39" s="7">
        <f t="shared" si="28"/>
        <v>126.04913043478265</v>
      </c>
      <c r="M39" s="7">
        <f t="shared" si="28"/>
        <v>143.30999999999997</v>
      </c>
      <c r="N39" s="7">
        <f t="shared" si="28"/>
        <v>160.87571428571425</v>
      </c>
      <c r="O39" s="7">
        <f t="shared" si="28"/>
        <v>179.99549999999999</v>
      </c>
      <c r="P39" s="7">
        <f t="shared" si="28"/>
        <v>192.52263157894737</v>
      </c>
      <c r="Q39" s="7">
        <f t="shared" si="28"/>
        <v>205.21222222222221</v>
      </c>
      <c r="R39" s="7">
        <f t="shared" si="28"/>
        <v>217.99941176470591</v>
      </c>
      <c r="S39" s="7">
        <f t="shared" si="28"/>
        <v>231.62437500000007</v>
      </c>
      <c r="T39" s="7">
        <f t="shared" si="28"/>
        <v>246.25466666666665</v>
      </c>
      <c r="U39" s="7">
        <f t="shared" si="28"/>
        <v>261.28071428571423</v>
      </c>
      <c r="V39" s="7">
        <f t="shared" si="28"/>
        <v>276.91615384615386</v>
      </c>
      <c r="W39" s="7">
        <f t="shared" si="28"/>
        <v>281.53249999999997</v>
      </c>
      <c r="X39" s="7">
        <f t="shared" si="28"/>
        <v>286.61999999999995</v>
      </c>
      <c r="Y39" s="7">
        <f t="shared" si="28"/>
        <v>289.91300000000001</v>
      </c>
      <c r="Z39" s="7">
        <f t="shared" si="28"/>
        <v>298.29111111111109</v>
      </c>
      <c r="AA39" s="7">
        <f t="shared" si="28"/>
        <v>290.81874999999997</v>
      </c>
      <c r="AB39" s="7">
        <f t="shared" si="28"/>
        <v>286.79428571428571</v>
      </c>
      <c r="AC39" s="7">
        <f t="shared" si="28"/>
        <v>278.90500000000003</v>
      </c>
      <c r="AD39" s="7">
        <f t="shared" si="28"/>
        <v>246.18200000000002</v>
      </c>
      <c r="AE39" s="7">
        <f t="shared" si="28"/>
        <v>239.65</v>
      </c>
      <c r="AF39" s="7">
        <f t="shared" si="28"/>
        <v>237.17666666666665</v>
      </c>
      <c r="AG39" s="7">
        <f t="shared" si="28"/>
        <v>240.53</v>
      </c>
      <c r="AH39" s="7">
        <f t="shared" si="28"/>
        <v>241.63</v>
      </c>
    </row>
    <row r="40" spans="1:34" x14ac:dyDescent="0.2">
      <c r="A40" s="5">
        <f>A39</f>
        <v>32</v>
      </c>
      <c r="B40" s="5">
        <f>B38/A40</f>
        <v>7.5596874999999999</v>
      </c>
      <c r="C40" s="7">
        <f>COUNTIF(C7:C38,"&gt;0")</f>
        <v>15</v>
      </c>
      <c r="D40" s="7">
        <f t="shared" ref="D40:AH40" si="29">COUNTIF(D7:D38,"&gt;0")</f>
        <v>18</v>
      </c>
      <c r="E40" s="7">
        <f t="shared" si="29"/>
        <v>19</v>
      </c>
      <c r="F40" s="7">
        <f t="shared" si="29"/>
        <v>19</v>
      </c>
      <c r="G40" s="7">
        <f t="shared" si="29"/>
        <v>19</v>
      </c>
      <c r="H40" s="7">
        <f t="shared" si="29"/>
        <v>20</v>
      </c>
      <c r="I40" s="7">
        <f t="shared" si="29"/>
        <v>21</v>
      </c>
      <c r="J40" s="7">
        <f t="shared" si="29"/>
        <v>20</v>
      </c>
      <c r="K40" s="7">
        <f t="shared" si="29"/>
        <v>19</v>
      </c>
      <c r="L40" s="7">
        <f t="shared" si="29"/>
        <v>18</v>
      </c>
      <c r="M40" s="7">
        <f t="shared" si="29"/>
        <v>17</v>
      </c>
      <c r="N40" s="7">
        <f t="shared" si="29"/>
        <v>16</v>
      </c>
      <c r="O40" s="7">
        <f t="shared" si="29"/>
        <v>16</v>
      </c>
      <c r="P40" s="7">
        <f t="shared" si="29"/>
        <v>15</v>
      </c>
      <c r="Q40" s="7">
        <f t="shared" si="29"/>
        <v>15</v>
      </c>
      <c r="R40" s="7">
        <f t="shared" si="29"/>
        <v>13</v>
      </c>
      <c r="S40" s="7">
        <f t="shared" si="29"/>
        <v>13</v>
      </c>
      <c r="T40" s="7">
        <f t="shared" si="29"/>
        <v>13</v>
      </c>
      <c r="U40" s="7">
        <f t="shared" si="29"/>
        <v>13</v>
      </c>
      <c r="V40" s="7">
        <f t="shared" si="29"/>
        <v>13</v>
      </c>
      <c r="W40" s="7">
        <f t="shared" si="29"/>
        <v>12</v>
      </c>
      <c r="X40" s="7">
        <f t="shared" si="29"/>
        <v>11</v>
      </c>
      <c r="Y40" s="7">
        <f t="shared" si="29"/>
        <v>10</v>
      </c>
      <c r="Z40" s="7">
        <f t="shared" si="29"/>
        <v>9</v>
      </c>
      <c r="AA40" s="7">
        <f t="shared" si="29"/>
        <v>8</v>
      </c>
      <c r="AB40" s="7">
        <f t="shared" si="29"/>
        <v>7</v>
      </c>
      <c r="AC40" s="7">
        <f t="shared" si="29"/>
        <v>6</v>
      </c>
      <c r="AD40" s="7">
        <f t="shared" si="29"/>
        <v>5</v>
      </c>
      <c r="AE40" s="7">
        <f t="shared" si="29"/>
        <v>4</v>
      </c>
      <c r="AF40" s="7">
        <f t="shared" si="29"/>
        <v>3</v>
      </c>
      <c r="AG40" s="7">
        <f t="shared" si="29"/>
        <v>2</v>
      </c>
      <c r="AH40" s="7">
        <f t="shared" si="29"/>
        <v>1</v>
      </c>
    </row>
    <row r="41" spans="1:34" x14ac:dyDescent="0.2">
      <c r="C41">
        <f>COUNTIF(C7:C38,"&lt;0")</f>
        <v>12</v>
      </c>
      <c r="D41">
        <f t="shared" ref="D41:AH41" si="30">COUNTIF(D7:D38,"&lt;0")</f>
        <v>13</v>
      </c>
      <c r="E41">
        <f t="shared" si="30"/>
        <v>11</v>
      </c>
      <c r="F41">
        <f t="shared" si="30"/>
        <v>10</v>
      </c>
      <c r="G41">
        <f t="shared" si="30"/>
        <v>9</v>
      </c>
      <c r="H41">
        <f t="shared" si="30"/>
        <v>7</v>
      </c>
      <c r="I41">
        <f t="shared" si="30"/>
        <v>5</v>
      </c>
      <c r="J41">
        <f t="shared" si="30"/>
        <v>5</v>
      </c>
      <c r="K41">
        <f t="shared" si="30"/>
        <v>5</v>
      </c>
      <c r="L41">
        <f t="shared" si="30"/>
        <v>5</v>
      </c>
      <c r="M41">
        <f t="shared" si="30"/>
        <v>5</v>
      </c>
      <c r="N41">
        <f t="shared" si="30"/>
        <v>5</v>
      </c>
      <c r="O41">
        <f t="shared" si="30"/>
        <v>4</v>
      </c>
      <c r="P41">
        <f t="shared" si="30"/>
        <v>4</v>
      </c>
      <c r="Q41">
        <f t="shared" si="30"/>
        <v>3</v>
      </c>
      <c r="R41">
        <f t="shared" si="30"/>
        <v>4</v>
      </c>
      <c r="S41">
        <f t="shared" si="30"/>
        <v>3</v>
      </c>
      <c r="T41">
        <f t="shared" si="30"/>
        <v>2</v>
      </c>
      <c r="U41">
        <f t="shared" si="30"/>
        <v>1</v>
      </c>
      <c r="V41">
        <f t="shared" si="30"/>
        <v>0</v>
      </c>
      <c r="W41">
        <f t="shared" si="30"/>
        <v>0</v>
      </c>
      <c r="X41">
        <f t="shared" si="30"/>
        <v>0</v>
      </c>
      <c r="Y41">
        <f t="shared" si="30"/>
        <v>0</v>
      </c>
      <c r="Z41">
        <f t="shared" si="30"/>
        <v>0</v>
      </c>
      <c r="AA41">
        <f t="shared" si="30"/>
        <v>0</v>
      </c>
      <c r="AB41">
        <f t="shared" si="30"/>
        <v>0</v>
      </c>
      <c r="AC41">
        <f t="shared" si="30"/>
        <v>0</v>
      </c>
      <c r="AD41">
        <f t="shared" si="30"/>
        <v>0</v>
      </c>
      <c r="AE41">
        <f t="shared" si="30"/>
        <v>0</v>
      </c>
      <c r="AF41">
        <f t="shared" si="30"/>
        <v>0</v>
      </c>
      <c r="AG41">
        <f t="shared" si="30"/>
        <v>0</v>
      </c>
      <c r="AH41">
        <f t="shared" si="30"/>
        <v>0</v>
      </c>
    </row>
    <row r="42" spans="1:34" x14ac:dyDescent="0.2">
      <c r="C42">
        <f>IF(C41&gt;0,C40/C41,C40)</f>
        <v>1.25</v>
      </c>
      <c r="D42">
        <f t="shared" ref="D42:AH42" si="31">IF(D41&gt;0,D40/D41,D40)</f>
        <v>1.3846153846153846</v>
      </c>
      <c r="E42">
        <f t="shared" si="31"/>
        <v>1.7272727272727273</v>
      </c>
      <c r="F42">
        <f t="shared" si="31"/>
        <v>1.9</v>
      </c>
      <c r="G42">
        <f t="shared" si="31"/>
        <v>2.1111111111111112</v>
      </c>
      <c r="H42">
        <f t="shared" si="31"/>
        <v>2.8571428571428572</v>
      </c>
      <c r="I42">
        <f t="shared" si="31"/>
        <v>4.2</v>
      </c>
      <c r="J42">
        <f t="shared" si="31"/>
        <v>4</v>
      </c>
      <c r="K42">
        <f t="shared" si="31"/>
        <v>3.8</v>
      </c>
      <c r="L42">
        <f t="shared" si="31"/>
        <v>3.6</v>
      </c>
      <c r="M42">
        <f t="shared" si="31"/>
        <v>3.4</v>
      </c>
      <c r="N42">
        <f t="shared" si="31"/>
        <v>3.2</v>
      </c>
      <c r="O42">
        <f t="shared" si="31"/>
        <v>4</v>
      </c>
      <c r="P42">
        <f t="shared" si="31"/>
        <v>3.75</v>
      </c>
      <c r="Q42">
        <f t="shared" si="31"/>
        <v>5</v>
      </c>
      <c r="R42">
        <f t="shared" si="31"/>
        <v>3.25</v>
      </c>
      <c r="S42">
        <f t="shared" si="31"/>
        <v>4.333333333333333</v>
      </c>
      <c r="T42">
        <f t="shared" si="31"/>
        <v>6.5</v>
      </c>
      <c r="U42">
        <f t="shared" si="31"/>
        <v>13</v>
      </c>
      <c r="V42">
        <f t="shared" si="31"/>
        <v>13</v>
      </c>
      <c r="W42">
        <f t="shared" si="31"/>
        <v>12</v>
      </c>
      <c r="X42">
        <f t="shared" si="31"/>
        <v>11</v>
      </c>
      <c r="Y42">
        <f t="shared" si="31"/>
        <v>10</v>
      </c>
      <c r="Z42">
        <f t="shared" si="31"/>
        <v>9</v>
      </c>
      <c r="AA42">
        <f t="shared" si="31"/>
        <v>8</v>
      </c>
      <c r="AB42">
        <f t="shared" si="31"/>
        <v>7</v>
      </c>
      <c r="AC42">
        <f t="shared" si="31"/>
        <v>6</v>
      </c>
      <c r="AD42">
        <f t="shared" si="31"/>
        <v>5</v>
      </c>
      <c r="AE42">
        <f t="shared" si="31"/>
        <v>4</v>
      </c>
      <c r="AF42">
        <f t="shared" si="31"/>
        <v>3</v>
      </c>
      <c r="AG42">
        <f t="shared" si="31"/>
        <v>2</v>
      </c>
      <c r="AH42">
        <f t="shared" si="31"/>
        <v>1</v>
      </c>
    </row>
    <row r="43" spans="1:34" x14ac:dyDescent="0.2">
      <c r="C43" t="str">
        <f>C5</f>
        <v>DAY1</v>
      </c>
      <c r="D43" t="str">
        <f t="shared" ref="D43:AH43" si="32">D5</f>
        <v>DAY2</v>
      </c>
      <c r="E43" t="str">
        <f t="shared" si="32"/>
        <v>DAY3</v>
      </c>
      <c r="F43" t="str">
        <f t="shared" si="32"/>
        <v>DAY4</v>
      </c>
      <c r="G43" t="str">
        <f t="shared" si="32"/>
        <v>DAY5</v>
      </c>
      <c r="H43" t="str">
        <f t="shared" si="32"/>
        <v>DAY6</v>
      </c>
      <c r="I43" t="str">
        <f t="shared" si="32"/>
        <v>DAY7</v>
      </c>
      <c r="J43" t="str">
        <f t="shared" si="32"/>
        <v>DAY8</v>
      </c>
      <c r="K43" t="str">
        <f t="shared" si="32"/>
        <v>DAY9</v>
      </c>
      <c r="L43" t="str">
        <f t="shared" si="32"/>
        <v>DAY10</v>
      </c>
      <c r="M43" t="str">
        <f t="shared" si="32"/>
        <v>DAY11</v>
      </c>
      <c r="N43" t="str">
        <f t="shared" si="32"/>
        <v>DAY12</v>
      </c>
      <c r="O43" t="str">
        <f t="shared" si="32"/>
        <v>DAY13</v>
      </c>
      <c r="P43" t="str">
        <f t="shared" si="32"/>
        <v>DAY14</v>
      </c>
      <c r="Q43" t="str">
        <f t="shared" si="32"/>
        <v>DAY15</v>
      </c>
      <c r="R43" t="str">
        <f t="shared" si="32"/>
        <v>DAY16</v>
      </c>
      <c r="S43" t="str">
        <f t="shared" si="32"/>
        <v>DAY17</v>
      </c>
      <c r="T43" t="str">
        <f t="shared" si="32"/>
        <v>DAY18</v>
      </c>
      <c r="U43" t="str">
        <f t="shared" si="32"/>
        <v>DAY19</v>
      </c>
      <c r="V43" t="str">
        <f t="shared" si="32"/>
        <v>DAY20</v>
      </c>
      <c r="W43" t="str">
        <f t="shared" si="32"/>
        <v>DAY21</v>
      </c>
      <c r="X43" t="str">
        <f t="shared" si="32"/>
        <v>DAY22</v>
      </c>
      <c r="Y43" t="str">
        <f t="shared" si="32"/>
        <v>DAY23</v>
      </c>
      <c r="Z43" t="str">
        <f t="shared" si="32"/>
        <v>DAY24</v>
      </c>
      <c r="AA43" t="str">
        <f t="shared" si="32"/>
        <v>DAY25</v>
      </c>
      <c r="AB43" t="str">
        <f t="shared" si="32"/>
        <v>DAY26</v>
      </c>
      <c r="AC43" t="str">
        <f t="shared" si="32"/>
        <v>DAY27</v>
      </c>
      <c r="AD43" t="str">
        <f t="shared" si="32"/>
        <v>DAY28</v>
      </c>
      <c r="AE43" t="str">
        <f t="shared" si="32"/>
        <v>DAY29</v>
      </c>
      <c r="AF43" t="str">
        <f t="shared" si="32"/>
        <v>DAY30</v>
      </c>
      <c r="AG43" t="str">
        <f t="shared" si="32"/>
        <v>DAY31</v>
      </c>
      <c r="AH43" t="str">
        <f t="shared" si="32"/>
        <v>DAY32</v>
      </c>
    </row>
    <row r="44" spans="1:34" x14ac:dyDescent="0.2"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M44">
        <v>11</v>
      </c>
      <c r="N44">
        <v>12</v>
      </c>
      <c r="O44">
        <v>13</v>
      </c>
      <c r="P44">
        <v>14</v>
      </c>
      <c r="Q44">
        <v>15</v>
      </c>
      <c r="R44">
        <v>16</v>
      </c>
      <c r="S44">
        <v>17</v>
      </c>
      <c r="T44">
        <v>18</v>
      </c>
      <c r="U44">
        <v>19</v>
      </c>
      <c r="V44">
        <v>20</v>
      </c>
      <c r="W44">
        <v>21</v>
      </c>
      <c r="X44">
        <v>22</v>
      </c>
      <c r="Y44">
        <v>23</v>
      </c>
      <c r="Z44">
        <v>24</v>
      </c>
      <c r="AA44">
        <v>25</v>
      </c>
      <c r="AB44">
        <v>26</v>
      </c>
      <c r="AC44">
        <v>27</v>
      </c>
      <c r="AD44">
        <v>28</v>
      </c>
      <c r="AE44">
        <v>29</v>
      </c>
      <c r="AF44">
        <v>30</v>
      </c>
      <c r="AG44">
        <v>31</v>
      </c>
      <c r="AH44">
        <v>32</v>
      </c>
    </row>
    <row r="45" spans="1:34" x14ac:dyDescent="0.2">
      <c r="C45">
        <f t="shared" ref="C45" si="33">C39/C44</f>
        <v>7.550937499999999</v>
      </c>
      <c r="D45">
        <f t="shared" ref="D45" si="34">D39/D44</f>
        <v>7.7590322580645168</v>
      </c>
      <c r="E45">
        <f t="shared" ref="E45" si="35">E39/E44</f>
        <v>7.905888888888895</v>
      </c>
      <c r="F45">
        <f t="shared" ref="F45" si="36">F39/F44</f>
        <v>8.2637931034482808</v>
      </c>
      <c r="G45">
        <f t="shared" ref="G45" si="37">G39/G44</f>
        <v>8.792214285714282</v>
      </c>
      <c r="H45">
        <f t="shared" ref="H45" si="38">H39/H44</f>
        <v>10.329814814814812</v>
      </c>
      <c r="I45">
        <f t="shared" ref="I45" si="39">I39/I44</f>
        <v>11.030549450549447</v>
      </c>
      <c r="J45">
        <f t="shared" ref="J45" si="40">J39/J44</f>
        <v>11.632750000000005</v>
      </c>
      <c r="K45">
        <f t="shared" ref="K45" si="41">K39/K44</f>
        <v>12.428796296296303</v>
      </c>
      <c r="L45">
        <f t="shared" ref="L45" si="42">L39/L44</f>
        <v>12.604913043478266</v>
      </c>
      <c r="M45">
        <f t="shared" ref="M45" si="43">M39/M44</f>
        <v>13.028181818181816</v>
      </c>
      <c r="N45">
        <f t="shared" ref="N45" si="44">N39/N44</f>
        <v>13.40630952380952</v>
      </c>
      <c r="O45">
        <f t="shared" ref="O45" si="45">O39/O44</f>
        <v>13.845807692307691</v>
      </c>
      <c r="P45">
        <f t="shared" ref="P45" si="46">P39/P44</f>
        <v>13.751616541353384</v>
      </c>
      <c r="Q45">
        <f t="shared" ref="Q45" si="47">Q39/Q44</f>
        <v>13.680814814814815</v>
      </c>
      <c r="R45">
        <f t="shared" ref="R45" si="48">R39/R44</f>
        <v>13.624963235294119</v>
      </c>
      <c r="S45">
        <f t="shared" ref="S45" si="49">S39/S44</f>
        <v>13.624963235294121</v>
      </c>
      <c r="T45">
        <f t="shared" ref="T45" si="50">T39/T44</f>
        <v>13.680814814814815</v>
      </c>
      <c r="U45">
        <f t="shared" ref="U45" si="51">U39/U44</f>
        <v>13.75161654135338</v>
      </c>
      <c r="V45">
        <f t="shared" ref="V45" si="52">V39/V44</f>
        <v>13.845807692307693</v>
      </c>
      <c r="W45">
        <f t="shared" ref="W45" si="53">W39/W44</f>
        <v>13.406309523809522</v>
      </c>
      <c r="X45">
        <f t="shared" ref="X45" si="54">X39/X44</f>
        <v>13.028181818181816</v>
      </c>
      <c r="Y45">
        <f t="shared" ref="Y45" si="55">Y39/Y44</f>
        <v>12.604913043478261</v>
      </c>
      <c r="Z45">
        <f t="shared" ref="Z45" si="56">Z39/Z44</f>
        <v>12.428796296296296</v>
      </c>
      <c r="AA45">
        <f t="shared" ref="AA45" si="57">AA39/AA44</f>
        <v>11.632749999999998</v>
      </c>
      <c r="AB45">
        <f t="shared" ref="AB45" si="58">AB39/AB44</f>
        <v>11.030549450549451</v>
      </c>
      <c r="AC45">
        <f t="shared" ref="AC45" si="59">AC39/AC44</f>
        <v>10.329814814814815</v>
      </c>
      <c r="AD45">
        <f t="shared" ref="AD45" si="60">AD39/AD44</f>
        <v>8.7922142857142855</v>
      </c>
      <c r="AE45">
        <f t="shared" ref="AE45" si="61">AE39/AE44</f>
        <v>8.2637931034482754</v>
      </c>
      <c r="AF45">
        <f t="shared" ref="AF45" si="62">AF39/AF44</f>
        <v>7.9058888888888879</v>
      </c>
      <c r="AG45">
        <f t="shared" ref="AG45" si="63">AG39/AG44</f>
        <v>7.7590322580645159</v>
      </c>
      <c r="AH45">
        <f t="shared" ref="AH45" si="64">AH39/AH44</f>
        <v>7.5509374999999999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2</cp:revision>
  <dcterms:created xsi:type="dcterms:W3CDTF">2024-05-26T11:19:13Z</dcterms:created>
  <dcterms:modified xsi:type="dcterms:W3CDTF">2024-06-08T10:45:41Z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