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mm statistics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9" i="1" l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C29" i="1"/>
  <c r="D26" i="1" l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C26" i="1"/>
  <c r="D23" i="1" l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C27" i="1"/>
  <c r="C25" i="1"/>
  <c r="C24" i="1"/>
  <c r="C23" i="1"/>
  <c r="B23" i="1"/>
  <c r="A23" i="1"/>
  <c r="A24" i="1" s="1"/>
  <c r="B24" i="1" s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N18" i="1"/>
  <c r="M18" i="1"/>
  <c r="L18" i="1"/>
  <c r="K18" i="1"/>
  <c r="J18" i="1"/>
  <c r="I18" i="1"/>
  <c r="H18" i="1"/>
  <c r="G18" i="1"/>
  <c r="F18" i="1"/>
  <c r="E18" i="1"/>
  <c r="D18" i="1"/>
  <c r="C18" i="1"/>
  <c r="M17" i="1"/>
  <c r="L17" i="1"/>
  <c r="K17" i="1"/>
  <c r="J17" i="1"/>
  <c r="I17" i="1"/>
  <c r="H17" i="1"/>
  <c r="G17" i="1"/>
  <c r="F17" i="1"/>
  <c r="E17" i="1"/>
  <c r="D17" i="1"/>
  <c r="C17" i="1"/>
  <c r="L16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I13" i="1"/>
  <c r="H13" i="1"/>
  <c r="G13" i="1"/>
  <c r="F13" i="1"/>
  <c r="E13" i="1"/>
  <c r="D13" i="1"/>
  <c r="C13" i="1"/>
  <c r="H12" i="1"/>
  <c r="G12" i="1"/>
  <c r="F12" i="1"/>
  <c r="E12" i="1"/>
  <c r="D12" i="1"/>
  <c r="C12" i="1"/>
  <c r="G11" i="1"/>
  <c r="F11" i="1"/>
  <c r="E11" i="1"/>
  <c r="D11" i="1"/>
  <c r="C11" i="1"/>
  <c r="F10" i="1"/>
  <c r="E10" i="1"/>
  <c r="D10" i="1"/>
  <c r="C10" i="1"/>
  <c r="E9" i="1"/>
  <c r="D9" i="1"/>
  <c r="C9" i="1"/>
  <c r="D8" i="1"/>
  <c r="C8" i="1"/>
  <c r="C7" i="1"/>
</calcChain>
</file>

<file path=xl/sharedStrings.xml><?xml version="1.0" encoding="utf-8"?>
<sst xmlns="http://schemas.openxmlformats.org/spreadsheetml/2006/main" count="37" uniqueCount="37">
  <si>
    <t>Мониторинг средств ПАММ-счета</t>
  </si>
  <si>
    <t xml:space="preserve">Ap_Servis </t>
  </si>
  <si>
    <t>Дата</t>
  </si>
  <si>
    <t>close</t>
  </si>
  <si>
    <t>DAY 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</si>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</sst>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000000"/>
      <name val="Calibri"/>
      <charset val="1"/>
    </font>
    <font>
      <sz val="14"/>
      <color rgb="FF000000"/>
      <name val="Calibri"/>
      <charset val="1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/>
    <xf numFmtId="2" fontId="0" fillId="0" borderId="1" xfId="0" applyNumberFormat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abSelected="1" zoomScaleNormal="100" workbookViewId="0">
      <selection activeCell="R29" sqref="C29:R29"/>
    </sheetView>
  </sheetViews>
  <sheetFormatPr defaultColWidth="8.83203125" defaultRowHeight="12" x14ac:dyDescent="0.2"/>
  <cols>
    <col min="1" max="2" width="25" customWidth="1"/>
    <col min="1017" max="1024" width="14" customWidth="1"/>
  </cols>
  <sheetData>
    <row r="1" spans="1:18" ht="24.95" customHeight="1" x14ac:dyDescent="0.2">
      <c r="A1" s="8" t="s">
        <v>0</v>
      </c>
      <c r="B1" s="8"/>
    </row>
    <row r="2" spans="1:18" ht="15.75" x14ac:dyDescent="0.2">
      <c r="A2" s="9" t="s">
        <v>1</v>
      </c>
      <c r="B2" s="9"/>
    </row>
    <row r="4" spans="1:18" x14ac:dyDescent="0.2">
      <c r="A4" s="10" t="s">
        <v>2</v>
      </c>
      <c r="B4" s="2"/>
    </row>
    <row r="5" spans="1:18" x14ac:dyDescent="0.2">
      <c r="A5" s="10"/>
      <c r="B5" s="1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</row>
    <row r="6" spans="1:18" x14ac:dyDescent="0.2">
      <c r="A6" s="3" t="s">
        <v>20</v>
      </c>
      <c r="B6" s="4">
        <v>0</v>
      </c>
    </row>
    <row r="7" spans="1:18" x14ac:dyDescent="0.2">
      <c r="A7" s="3" t="s">
        <v>21</v>
      </c>
      <c r="B7" s="4">
        <v>0</v>
      </c>
      <c r="C7">
        <f t="shared" ref="C7:C22" si="0">B7-B6</f>
        <v>0</v>
      </c>
    </row>
    <row r="8" spans="1:18" x14ac:dyDescent="0.2">
      <c r="A8" s="3" t="s">
        <v>22</v>
      </c>
      <c r="B8" s="4">
        <v>0</v>
      </c>
      <c r="C8">
        <f t="shared" si="0"/>
        <v>0</v>
      </c>
      <c r="D8">
        <f t="shared" ref="D8:D22" si="1">B8-B6</f>
        <v>0</v>
      </c>
    </row>
    <row r="9" spans="1:18" x14ac:dyDescent="0.2">
      <c r="A9" s="3" t="s">
        <v>23</v>
      </c>
      <c r="B9" s="4">
        <v>0</v>
      </c>
      <c r="C9">
        <f t="shared" si="0"/>
        <v>0</v>
      </c>
      <c r="D9">
        <f t="shared" si="1"/>
        <v>0</v>
      </c>
      <c r="E9">
        <f t="shared" ref="E9:E22" si="2">B9-B6</f>
        <v>0</v>
      </c>
    </row>
    <row r="10" spans="1:18" x14ac:dyDescent="0.2">
      <c r="A10" s="3" t="s">
        <v>24</v>
      </c>
      <c r="B10" s="4">
        <v>-62.64</v>
      </c>
      <c r="C10">
        <f t="shared" si="0"/>
        <v>-62.64</v>
      </c>
      <c r="D10">
        <f t="shared" si="1"/>
        <v>-62.64</v>
      </c>
      <c r="E10">
        <f t="shared" si="2"/>
        <v>-62.64</v>
      </c>
      <c r="F10">
        <f t="shared" ref="F10:F22" si="3">B10-B6</f>
        <v>-62.64</v>
      </c>
    </row>
    <row r="11" spans="1:18" x14ac:dyDescent="0.2">
      <c r="A11" s="3" t="s">
        <v>25</v>
      </c>
      <c r="B11" s="4">
        <v>7.31</v>
      </c>
      <c r="C11">
        <f t="shared" si="0"/>
        <v>69.95</v>
      </c>
      <c r="D11">
        <f t="shared" si="1"/>
        <v>7.31</v>
      </c>
      <c r="E11">
        <f t="shared" si="2"/>
        <v>7.31</v>
      </c>
      <c r="F11">
        <f t="shared" si="3"/>
        <v>7.31</v>
      </c>
      <c r="G11">
        <f t="shared" ref="G11:G22" si="4">B11-B6</f>
        <v>7.31</v>
      </c>
    </row>
    <row r="12" spans="1:18" x14ac:dyDescent="0.2">
      <c r="A12" s="3" t="s">
        <v>26</v>
      </c>
      <c r="B12" s="4">
        <v>68.58</v>
      </c>
      <c r="C12">
        <f t="shared" si="0"/>
        <v>61.269999999999996</v>
      </c>
      <c r="D12">
        <f t="shared" si="1"/>
        <v>131.22</v>
      </c>
      <c r="E12">
        <f t="shared" si="2"/>
        <v>68.58</v>
      </c>
      <c r="F12">
        <f t="shared" si="3"/>
        <v>68.58</v>
      </c>
      <c r="G12">
        <f t="shared" si="4"/>
        <v>68.58</v>
      </c>
      <c r="H12">
        <f t="shared" ref="H12:H22" si="5">B12-B6</f>
        <v>68.58</v>
      </c>
    </row>
    <row r="13" spans="1:18" x14ac:dyDescent="0.2">
      <c r="A13" s="3" t="s">
        <v>27</v>
      </c>
      <c r="B13" s="4">
        <v>159.11000000000001</v>
      </c>
      <c r="C13">
        <f t="shared" si="0"/>
        <v>90.530000000000015</v>
      </c>
      <c r="D13">
        <f t="shared" si="1"/>
        <v>151.80000000000001</v>
      </c>
      <c r="E13">
        <f t="shared" si="2"/>
        <v>221.75</v>
      </c>
      <c r="F13">
        <f t="shared" si="3"/>
        <v>159.11000000000001</v>
      </c>
      <c r="G13">
        <f t="shared" si="4"/>
        <v>159.11000000000001</v>
      </c>
      <c r="H13">
        <f t="shared" si="5"/>
        <v>159.11000000000001</v>
      </c>
      <c r="I13">
        <f t="shared" ref="I13:I22" si="6">B13-B6</f>
        <v>159.11000000000001</v>
      </c>
    </row>
    <row r="14" spans="1:18" x14ac:dyDescent="0.2">
      <c r="A14" s="3" t="s">
        <v>28</v>
      </c>
      <c r="B14" s="4">
        <v>159.11000000000001</v>
      </c>
      <c r="C14">
        <f t="shared" si="0"/>
        <v>0</v>
      </c>
      <c r="D14">
        <f t="shared" si="1"/>
        <v>90.530000000000015</v>
      </c>
      <c r="E14">
        <f t="shared" si="2"/>
        <v>151.80000000000001</v>
      </c>
      <c r="F14">
        <f t="shared" si="3"/>
        <v>221.75</v>
      </c>
      <c r="G14">
        <f t="shared" si="4"/>
        <v>159.11000000000001</v>
      </c>
      <c r="H14">
        <f t="shared" si="5"/>
        <v>159.11000000000001</v>
      </c>
      <c r="I14">
        <f t="shared" si="6"/>
        <v>159.11000000000001</v>
      </c>
      <c r="J14">
        <f t="shared" ref="J14:J22" si="7">B14-B6</f>
        <v>159.11000000000001</v>
      </c>
    </row>
    <row r="15" spans="1:18" x14ac:dyDescent="0.2">
      <c r="A15" s="3" t="s">
        <v>29</v>
      </c>
      <c r="B15" s="4">
        <v>159.11000000000001</v>
      </c>
      <c r="C15">
        <f t="shared" si="0"/>
        <v>0</v>
      </c>
      <c r="D15">
        <f t="shared" si="1"/>
        <v>0</v>
      </c>
      <c r="E15">
        <f t="shared" si="2"/>
        <v>90.530000000000015</v>
      </c>
      <c r="F15">
        <f t="shared" si="3"/>
        <v>151.80000000000001</v>
      </c>
      <c r="G15">
        <f t="shared" si="4"/>
        <v>221.75</v>
      </c>
      <c r="H15">
        <f t="shared" si="5"/>
        <v>159.11000000000001</v>
      </c>
      <c r="I15">
        <f t="shared" si="6"/>
        <v>159.11000000000001</v>
      </c>
      <c r="J15">
        <f t="shared" si="7"/>
        <v>159.11000000000001</v>
      </c>
      <c r="K15">
        <f t="shared" ref="K15:K22" si="8">B15-B6</f>
        <v>159.11000000000001</v>
      </c>
    </row>
    <row r="16" spans="1:18" x14ac:dyDescent="0.2">
      <c r="A16" s="3" t="s">
        <v>30</v>
      </c>
      <c r="B16" s="4">
        <v>159.11000000000001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90.530000000000015</v>
      </c>
      <c r="G16">
        <f t="shared" si="4"/>
        <v>151.80000000000001</v>
      </c>
      <c r="H16">
        <f t="shared" si="5"/>
        <v>221.75</v>
      </c>
      <c r="I16">
        <f t="shared" si="6"/>
        <v>159.11000000000001</v>
      </c>
      <c r="J16">
        <f t="shared" si="7"/>
        <v>159.11000000000001</v>
      </c>
      <c r="K16">
        <f t="shared" si="8"/>
        <v>159.11000000000001</v>
      </c>
      <c r="L16">
        <f t="shared" ref="L16:L22" si="9">B16-B6</f>
        <v>159.11000000000001</v>
      </c>
    </row>
    <row r="17" spans="1:18" x14ac:dyDescent="0.2">
      <c r="A17" s="3" t="s">
        <v>31</v>
      </c>
      <c r="B17" s="4">
        <v>159.11000000000001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90.530000000000015</v>
      </c>
      <c r="H17">
        <f t="shared" si="5"/>
        <v>151.80000000000001</v>
      </c>
      <c r="I17">
        <f t="shared" si="6"/>
        <v>221.75</v>
      </c>
      <c r="J17">
        <f t="shared" si="7"/>
        <v>159.11000000000001</v>
      </c>
      <c r="K17">
        <f t="shared" si="8"/>
        <v>159.11000000000001</v>
      </c>
      <c r="L17">
        <f t="shared" si="9"/>
        <v>159.11000000000001</v>
      </c>
      <c r="M17">
        <f t="shared" ref="M17:M22" si="10">B17-B6</f>
        <v>159.11000000000001</v>
      </c>
    </row>
    <row r="18" spans="1:18" x14ac:dyDescent="0.2">
      <c r="A18" s="3" t="s">
        <v>32</v>
      </c>
      <c r="B18" s="4">
        <v>159.11000000000001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90.530000000000015</v>
      </c>
      <c r="I18">
        <f t="shared" si="6"/>
        <v>151.80000000000001</v>
      </c>
      <c r="J18">
        <f t="shared" si="7"/>
        <v>221.75</v>
      </c>
      <c r="K18">
        <f t="shared" si="8"/>
        <v>159.11000000000001</v>
      </c>
      <c r="L18">
        <f t="shared" si="9"/>
        <v>159.11000000000001</v>
      </c>
      <c r="M18">
        <f t="shared" si="10"/>
        <v>159.11000000000001</v>
      </c>
      <c r="N18">
        <f>B18-B6</f>
        <v>159.11000000000001</v>
      </c>
    </row>
    <row r="19" spans="1:18" x14ac:dyDescent="0.2">
      <c r="A19" s="3" t="s">
        <v>33</v>
      </c>
      <c r="B19" s="4">
        <v>159.11000000000001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90.530000000000015</v>
      </c>
      <c r="J19">
        <f t="shared" si="7"/>
        <v>151.80000000000001</v>
      </c>
      <c r="K19">
        <f t="shared" si="8"/>
        <v>221.75</v>
      </c>
      <c r="L19">
        <f t="shared" si="9"/>
        <v>159.11000000000001</v>
      </c>
      <c r="M19">
        <f t="shared" si="10"/>
        <v>159.11000000000001</v>
      </c>
      <c r="N19">
        <f>B19-B7</f>
        <v>159.11000000000001</v>
      </c>
      <c r="O19">
        <f>B19-B6</f>
        <v>159.11000000000001</v>
      </c>
    </row>
    <row r="20" spans="1:18" x14ac:dyDescent="0.2">
      <c r="A20" s="3" t="s">
        <v>34</v>
      </c>
      <c r="B20" s="4">
        <v>295.27999999999997</v>
      </c>
      <c r="C20">
        <f t="shared" si="0"/>
        <v>136.16999999999996</v>
      </c>
      <c r="D20">
        <f t="shared" si="1"/>
        <v>136.16999999999996</v>
      </c>
      <c r="E20">
        <f t="shared" si="2"/>
        <v>136.16999999999996</v>
      </c>
      <c r="F20">
        <f t="shared" si="3"/>
        <v>136.16999999999996</v>
      </c>
      <c r="G20">
        <f t="shared" si="4"/>
        <v>136.16999999999996</v>
      </c>
      <c r="H20">
        <f t="shared" si="5"/>
        <v>136.16999999999996</v>
      </c>
      <c r="I20">
        <f t="shared" si="6"/>
        <v>136.16999999999996</v>
      </c>
      <c r="J20">
        <f t="shared" si="7"/>
        <v>226.7</v>
      </c>
      <c r="K20">
        <f t="shared" si="8"/>
        <v>287.96999999999997</v>
      </c>
      <c r="L20">
        <f t="shared" si="9"/>
        <v>357.91999999999996</v>
      </c>
      <c r="M20">
        <f t="shared" si="10"/>
        <v>295.27999999999997</v>
      </c>
      <c r="N20">
        <f>B20-B8</f>
        <v>295.27999999999997</v>
      </c>
      <c r="O20">
        <f>B20-B7</f>
        <v>295.27999999999997</v>
      </c>
      <c r="P20">
        <f>B20-B6</f>
        <v>295.27999999999997</v>
      </c>
    </row>
    <row r="21" spans="1:18" x14ac:dyDescent="0.2">
      <c r="A21" s="3" t="s">
        <v>35</v>
      </c>
      <c r="B21" s="4">
        <v>295.27999999999997</v>
      </c>
      <c r="C21">
        <f t="shared" si="0"/>
        <v>0</v>
      </c>
      <c r="D21">
        <f t="shared" si="1"/>
        <v>136.16999999999996</v>
      </c>
      <c r="E21">
        <f t="shared" si="2"/>
        <v>136.16999999999996</v>
      </c>
      <c r="F21">
        <f t="shared" si="3"/>
        <v>136.16999999999996</v>
      </c>
      <c r="G21">
        <f t="shared" si="4"/>
        <v>136.16999999999996</v>
      </c>
      <c r="H21">
        <f t="shared" si="5"/>
        <v>136.16999999999996</v>
      </c>
      <c r="I21">
        <f t="shared" si="6"/>
        <v>136.16999999999996</v>
      </c>
      <c r="J21">
        <f t="shared" si="7"/>
        <v>136.16999999999996</v>
      </c>
      <c r="K21">
        <f t="shared" si="8"/>
        <v>226.7</v>
      </c>
      <c r="L21">
        <f t="shared" si="9"/>
        <v>287.96999999999997</v>
      </c>
      <c r="M21">
        <f t="shared" si="10"/>
        <v>357.91999999999996</v>
      </c>
      <c r="N21">
        <f>B21-B9</f>
        <v>295.27999999999997</v>
      </c>
      <c r="O21">
        <f>B21-B8</f>
        <v>295.27999999999997</v>
      </c>
      <c r="P21">
        <f>B21-B7</f>
        <v>295.27999999999997</v>
      </c>
      <c r="Q21">
        <f>B21-B6</f>
        <v>295.27999999999997</v>
      </c>
    </row>
    <row r="22" spans="1:18" x14ac:dyDescent="0.2">
      <c r="A22" s="3" t="s">
        <v>36</v>
      </c>
      <c r="B22" s="4">
        <v>295.27999999999997</v>
      </c>
      <c r="C22">
        <f t="shared" si="0"/>
        <v>0</v>
      </c>
      <c r="D22">
        <f t="shared" si="1"/>
        <v>0</v>
      </c>
      <c r="E22">
        <f t="shared" si="2"/>
        <v>136.16999999999996</v>
      </c>
      <c r="F22">
        <f t="shared" si="3"/>
        <v>136.16999999999996</v>
      </c>
      <c r="G22">
        <f t="shared" si="4"/>
        <v>136.16999999999996</v>
      </c>
      <c r="H22">
        <f t="shared" si="5"/>
        <v>136.16999999999996</v>
      </c>
      <c r="I22">
        <f t="shared" si="6"/>
        <v>136.16999999999996</v>
      </c>
      <c r="J22">
        <f t="shared" si="7"/>
        <v>136.16999999999996</v>
      </c>
      <c r="K22">
        <f t="shared" si="8"/>
        <v>136.16999999999996</v>
      </c>
      <c r="L22">
        <f t="shared" si="9"/>
        <v>226.7</v>
      </c>
      <c r="M22">
        <f t="shared" si="10"/>
        <v>287.96999999999997</v>
      </c>
      <c r="N22">
        <f>B22-B10</f>
        <v>357.91999999999996</v>
      </c>
      <c r="O22">
        <f>B22-B9</f>
        <v>295.27999999999997</v>
      </c>
      <c r="P22">
        <f>B22-B8</f>
        <v>295.27999999999997</v>
      </c>
      <c r="Q22">
        <f>B22-B7</f>
        <v>295.27999999999997</v>
      </c>
      <c r="R22">
        <f>B22-B6</f>
        <v>295.27999999999997</v>
      </c>
    </row>
    <row r="23" spans="1:18" x14ac:dyDescent="0.2">
      <c r="A23" s="5">
        <f>A22-$A$6</f>
        <v>16</v>
      </c>
      <c r="B23" s="6">
        <f t="shared" ref="B23" si="11">AVERAGE(B6:B22)</f>
        <v>118.40352941176469</v>
      </c>
      <c r="C23" s="7">
        <f>AVERAGE(C6:C22)</f>
        <v>18.454999999999998</v>
      </c>
      <c r="D23" s="7">
        <f t="shared" ref="D23:R23" si="12">AVERAGE(D6:D22)</f>
        <v>39.370666666666665</v>
      </c>
      <c r="E23" s="7">
        <f t="shared" si="12"/>
        <v>63.27428571428571</v>
      </c>
      <c r="F23" s="7">
        <f t="shared" si="12"/>
        <v>80.380769230769218</v>
      </c>
      <c r="G23" s="7">
        <f t="shared" si="12"/>
        <v>105.55833333333332</v>
      </c>
      <c r="H23" s="7">
        <f t="shared" si="12"/>
        <v>128.95454545454547</v>
      </c>
      <c r="I23" s="7">
        <f t="shared" si="12"/>
        <v>150.90300000000002</v>
      </c>
      <c r="J23" s="7">
        <f t="shared" si="12"/>
        <v>167.67000000000002</v>
      </c>
      <c r="K23" s="7">
        <f t="shared" si="12"/>
        <v>188.62875000000003</v>
      </c>
      <c r="L23" s="7">
        <f t="shared" si="12"/>
        <v>215.57571428571427</v>
      </c>
      <c r="M23" s="7">
        <f t="shared" si="12"/>
        <v>236.41666666666666</v>
      </c>
      <c r="N23" s="7">
        <f t="shared" si="12"/>
        <v>253.33999999999997</v>
      </c>
      <c r="O23" s="7">
        <f t="shared" si="12"/>
        <v>261.23749999999995</v>
      </c>
      <c r="P23" s="7">
        <f t="shared" si="12"/>
        <v>295.27999999999997</v>
      </c>
      <c r="Q23" s="7">
        <f t="shared" si="12"/>
        <v>295.27999999999997</v>
      </c>
      <c r="R23" s="7">
        <f t="shared" si="12"/>
        <v>295.27999999999997</v>
      </c>
    </row>
    <row r="24" spans="1:18" x14ac:dyDescent="0.2">
      <c r="A24" s="5">
        <f>A23</f>
        <v>16</v>
      </c>
      <c r="B24" s="5">
        <f>B22/A24</f>
        <v>18.454999999999998</v>
      </c>
      <c r="C24" s="7">
        <f>COUNTIF(C7:C22,"&gt;0")</f>
        <v>4</v>
      </c>
      <c r="D24" s="7">
        <f t="shared" ref="D24:R24" si="13">COUNTIF(D7:D22,"&gt;0")</f>
        <v>6</v>
      </c>
      <c r="E24" s="7">
        <f t="shared" si="13"/>
        <v>8</v>
      </c>
      <c r="F24" s="7">
        <f t="shared" si="13"/>
        <v>9</v>
      </c>
      <c r="G24" s="7">
        <f t="shared" si="13"/>
        <v>10</v>
      </c>
      <c r="H24" s="7">
        <f t="shared" si="13"/>
        <v>10</v>
      </c>
      <c r="I24" s="7">
        <f t="shared" si="13"/>
        <v>10</v>
      </c>
      <c r="J24" s="7">
        <f t="shared" si="13"/>
        <v>9</v>
      </c>
      <c r="K24" s="7">
        <f t="shared" si="13"/>
        <v>8</v>
      </c>
      <c r="L24" s="7">
        <f t="shared" si="13"/>
        <v>7</v>
      </c>
      <c r="M24" s="7">
        <f t="shared" si="13"/>
        <v>6</v>
      </c>
      <c r="N24" s="7">
        <f t="shared" si="13"/>
        <v>5</v>
      </c>
      <c r="O24" s="7">
        <f t="shared" si="13"/>
        <v>4</v>
      </c>
      <c r="P24" s="7">
        <f t="shared" si="13"/>
        <v>3</v>
      </c>
      <c r="Q24" s="7">
        <f t="shared" si="13"/>
        <v>2</v>
      </c>
      <c r="R24" s="7">
        <f t="shared" si="13"/>
        <v>1</v>
      </c>
    </row>
    <row r="25" spans="1:18" x14ac:dyDescent="0.2">
      <c r="C25">
        <f>COUNTIF(C7:C22,"&lt;0")</f>
        <v>1</v>
      </c>
      <c r="D25">
        <f t="shared" ref="D25:R25" si="14">COUNTIF(D7:D22,"&lt;0")</f>
        <v>1</v>
      </c>
      <c r="E25">
        <f t="shared" si="14"/>
        <v>1</v>
      </c>
      <c r="F25">
        <f t="shared" si="14"/>
        <v>1</v>
      </c>
      <c r="G25">
        <f t="shared" si="14"/>
        <v>0</v>
      </c>
      <c r="H25">
        <f t="shared" si="14"/>
        <v>0</v>
      </c>
      <c r="I25">
        <f t="shared" si="14"/>
        <v>0</v>
      </c>
      <c r="J25">
        <f t="shared" si="14"/>
        <v>0</v>
      </c>
      <c r="K25">
        <f t="shared" si="14"/>
        <v>0</v>
      </c>
      <c r="L25">
        <f t="shared" si="14"/>
        <v>0</v>
      </c>
      <c r="M25">
        <f t="shared" si="14"/>
        <v>0</v>
      </c>
      <c r="N25">
        <f t="shared" si="14"/>
        <v>0</v>
      </c>
      <c r="O25">
        <f t="shared" si="14"/>
        <v>0</v>
      </c>
      <c r="P25">
        <f t="shared" si="14"/>
        <v>0</v>
      </c>
      <c r="Q25">
        <f t="shared" si="14"/>
        <v>0</v>
      </c>
      <c r="R25">
        <f t="shared" si="14"/>
        <v>0</v>
      </c>
    </row>
    <row r="26" spans="1:18" x14ac:dyDescent="0.2">
      <c r="C26">
        <f>IF(C25&gt;0,C24/C25,C24)</f>
        <v>4</v>
      </c>
      <c r="D26">
        <f t="shared" ref="D26:R26" si="15">IF(D25&gt;0,D24/D25,D24)</f>
        <v>6</v>
      </c>
      <c r="E26">
        <f t="shared" si="15"/>
        <v>8</v>
      </c>
      <c r="F26">
        <f t="shared" si="15"/>
        <v>9</v>
      </c>
      <c r="G26">
        <f t="shared" si="15"/>
        <v>10</v>
      </c>
      <c r="H26">
        <f t="shared" si="15"/>
        <v>10</v>
      </c>
      <c r="I26">
        <f t="shared" si="15"/>
        <v>10</v>
      </c>
      <c r="J26">
        <f t="shared" si="15"/>
        <v>9</v>
      </c>
      <c r="K26">
        <f t="shared" si="15"/>
        <v>8</v>
      </c>
      <c r="L26">
        <f t="shared" si="15"/>
        <v>7</v>
      </c>
      <c r="M26">
        <f t="shared" si="15"/>
        <v>6</v>
      </c>
      <c r="N26">
        <f t="shared" si="15"/>
        <v>5</v>
      </c>
      <c r="O26">
        <f t="shared" si="15"/>
        <v>4</v>
      </c>
      <c r="P26">
        <f t="shared" si="15"/>
        <v>3</v>
      </c>
      <c r="Q26">
        <f t="shared" si="15"/>
        <v>2</v>
      </c>
      <c r="R26">
        <f t="shared" si="15"/>
        <v>1</v>
      </c>
    </row>
    <row r="27" spans="1:18" x14ac:dyDescent="0.2">
      <c r="C27" t="str">
        <f>C5</f>
        <v>DAY 1</v>
      </c>
      <c r="D27" t="str">
        <f t="shared" ref="D27:R27" si="16">D5</f>
        <v>DAY2</v>
      </c>
      <c r="E27" t="str">
        <f t="shared" si="16"/>
        <v>DAY3</v>
      </c>
      <c r="F27" t="str">
        <f t="shared" si="16"/>
        <v>DAY4</v>
      </c>
      <c r="G27" t="str">
        <f t="shared" si="16"/>
        <v>DAY5</v>
      </c>
      <c r="H27" t="str">
        <f t="shared" si="16"/>
        <v>DAY6</v>
      </c>
      <c r="I27" t="str">
        <f t="shared" si="16"/>
        <v>DAY7</v>
      </c>
      <c r="J27" t="str">
        <f t="shared" si="16"/>
        <v>DAY8</v>
      </c>
      <c r="K27" t="str">
        <f t="shared" si="16"/>
        <v>DAY9</v>
      </c>
      <c r="L27" t="str">
        <f t="shared" si="16"/>
        <v>DAY10</v>
      </c>
      <c r="M27" t="str">
        <f t="shared" si="16"/>
        <v>DAY11</v>
      </c>
      <c r="N27" t="str">
        <f t="shared" si="16"/>
        <v>DAY12</v>
      </c>
      <c r="O27" t="str">
        <f t="shared" si="16"/>
        <v>DAY13</v>
      </c>
      <c r="P27" t="str">
        <f t="shared" si="16"/>
        <v>DAY14</v>
      </c>
      <c r="Q27" t="str">
        <f t="shared" si="16"/>
        <v>DAY15</v>
      </c>
      <c r="R27" t="str">
        <f t="shared" si="16"/>
        <v>DAY16</v>
      </c>
    </row>
    <row r="28" spans="1:18" x14ac:dyDescent="0.2"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</row>
    <row r="29" spans="1:18" x14ac:dyDescent="0.2">
      <c r="C29">
        <f t="shared" ref="C29" si="17">C23/C28</f>
        <v>18.454999999999998</v>
      </c>
      <c r="D29">
        <f t="shared" ref="D29" si="18">D23/D28</f>
        <v>19.685333333333332</v>
      </c>
      <c r="E29">
        <f t="shared" ref="E29" si="19">E23/E28</f>
        <v>21.091428571428569</v>
      </c>
      <c r="F29">
        <f t="shared" ref="F29" si="20">F23/F28</f>
        <v>20.095192307692304</v>
      </c>
      <c r="G29">
        <f t="shared" ref="G29" si="21">G23/G28</f>
        <v>21.111666666666665</v>
      </c>
      <c r="H29">
        <f t="shared" ref="H29" si="22">H23/H28</f>
        <v>21.492424242424246</v>
      </c>
      <c r="I29">
        <f t="shared" ref="I29" si="23">I23/I28</f>
        <v>21.557571428571432</v>
      </c>
      <c r="J29">
        <f t="shared" ref="J29" si="24">J23/J28</f>
        <v>20.958750000000002</v>
      </c>
      <c r="K29">
        <f t="shared" ref="K29" si="25">K23/K28</f>
        <v>20.958750000000002</v>
      </c>
      <c r="L29">
        <f t="shared" ref="L29" si="26">L23/L28</f>
        <v>21.557571428571428</v>
      </c>
      <c r="M29">
        <f t="shared" ref="M29" si="27">M23/M28</f>
        <v>21.492424242424242</v>
      </c>
      <c r="N29">
        <f t="shared" ref="N29" si="28">N23/N28</f>
        <v>21.111666666666665</v>
      </c>
      <c r="O29">
        <f t="shared" ref="O29" si="29">O23/O28</f>
        <v>20.095192307692304</v>
      </c>
      <c r="P29">
        <f t="shared" ref="P29" si="30">P23/P28</f>
        <v>21.091428571428569</v>
      </c>
      <c r="Q29">
        <f t="shared" ref="Q29" si="31">Q23/Q28</f>
        <v>19.685333333333332</v>
      </c>
      <c r="R29">
        <f t="shared" ref="R29" si="32">R23/R28</f>
        <v>18.454999999999998</v>
      </c>
    </row>
  </sheetData>
  <mergeCells count="3">
    <mergeCell ref="A1:B1"/>
    <mergeCell ref="A2:B2"/>
    <mergeCell ref="A4:A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pamm statistics</vt:lpstr>
    </vt:vector>
  </TitlesOfParts>
  <Company>Alpari NZ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sheets</dc:title>
  <dc:subject/>
  <dc:creator>Alpari NZ Limited</dc:creator>
  <dc:description>description</dc:description>
  <cp:lastModifiedBy>Сергей Сидорук</cp:lastModifiedBy>
  <cp:revision>2</cp:revision>
  <dcterms:created xsi:type="dcterms:W3CDTF">2024-05-25T12:42:07Z</dcterms:created>
  <dcterms:modified xsi:type="dcterms:W3CDTF">2024-06-08T10:51:48Z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Alpari NZ Limited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