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"/>
    </mc:Choice>
  </mc:AlternateContent>
  <xr:revisionPtr revIDLastSave="0" documentId="13_ncr:1_{05D03749-5366-47C9-BB5B-2AECE7F274D2}" xr6:coauthVersionLast="36" xr6:coauthVersionMax="36" xr10:uidLastSave="{00000000-0000-0000-0000-000000000000}"/>
  <bookViews>
    <workbookView xWindow="0" yWindow="0" windowWidth="20490" windowHeight="7545" xr2:uid="{A66EE84F-2BF5-42C4-8749-CE14450AD81F}"/>
  </bookViews>
  <sheets>
    <sheet name="Semanas" sheetId="1" r:id="rId1"/>
    <sheet name="Precios" sheetId="2" r:id="rId2"/>
    <sheet name="Demanda" sheetId="3" r:id="rId3"/>
    <sheet name="Inventario Inicial" sheetId="5" r:id="rId4"/>
    <sheet name="Parámetros" sheetId="4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1" i="6"/>
  <c r="H2" i="6"/>
  <c r="H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</calcChain>
</file>

<file path=xl/sharedStrings.xml><?xml version="1.0" encoding="utf-8"?>
<sst xmlns="http://schemas.openxmlformats.org/spreadsheetml/2006/main" count="164" uniqueCount="116">
  <si>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</si>
  <si>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</si>
  <si>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</si>
  <si>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</si>
  <si>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</si>
  <si>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</si>
  <si>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</si>
  <si>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</si>
  <si>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</si>
  <si>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</si>
  <si>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</si>
  <si>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</si>
  <si>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</si>
  <si>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</si>
  <si>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</si>
  <si>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</si>
  <si>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</si>
  <si>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</si>
  <si>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</si>
  <si>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</si>
  <si>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</si>
  <si>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</si>
  <si>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</si>
  <si>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</si>
  <si>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</si>
  <si>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</si>
  <si>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</si>
  <si>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</si>
  <si>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</si>
  <si>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</si>
  <si>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</si>
  <si>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</si>
  <si>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</si>
  <si>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</si>
  <si>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</si>
  <si>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</si>
  <si>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</si>
  <si>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</si>
  <si>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</si>
  <si>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</si>
  <si>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</si>
  <si>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</si>
  <si>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</si>
  <si>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</si>
  <si>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</si>
  <si>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1</t>
  </si>
  <si>
    <t>Semana 2</t>
  </si>
  <si>
    <t>Semana 3</t>
  </si>
  <si>
    <t>Semana 4</t>
  </si>
  <si>
    <t>Semana 5</t>
  </si>
  <si>
    <t>Semana 6</t>
  </si>
  <si>
    <t>Semana 7</t>
  </si>
  <si>
    <t>Precios</t>
  </si>
  <si>
    <t>Demanda</t>
  </si>
  <si>
    <t>Valor</t>
  </si>
  <si>
    <t>Unidad</t>
  </si>
  <si>
    <t>Costo capital EA</t>
  </si>
  <si>
    <t>%</t>
  </si>
  <si>
    <t>Costo capital NM</t>
  </si>
  <si>
    <t>Costo Almacenamiento</t>
  </si>
  <si>
    <t>$ / kg mes</t>
  </si>
  <si>
    <t>Costo Transporte</t>
  </si>
  <si>
    <t>$ / kg</t>
  </si>
  <si>
    <t>Inventario máximo</t>
  </si>
  <si>
    <t>semanas</t>
  </si>
  <si>
    <t>Inventario mínimo</t>
  </si>
  <si>
    <t>Cambio consumo</t>
  </si>
  <si>
    <t>Tamaño carga</t>
  </si>
  <si>
    <t>kg</t>
  </si>
  <si>
    <t>Material</t>
  </si>
  <si>
    <t>Semanas</t>
  </si>
  <si>
    <t>10Semana</t>
  </si>
  <si>
    <t>11Semana</t>
  </si>
  <si>
    <t>12Semana</t>
  </si>
  <si>
    <t>13Semana</t>
  </si>
  <si>
    <t>14Semana</t>
  </si>
  <si>
    <t>15Semana</t>
  </si>
  <si>
    <t>16Semana</t>
  </si>
  <si>
    <t>17Semana</t>
  </si>
  <si>
    <t>18Semana</t>
  </si>
  <si>
    <t>19Semana</t>
  </si>
  <si>
    <t>20Semana</t>
  </si>
  <si>
    <t>21Semana</t>
  </si>
  <si>
    <t>22Semana</t>
  </si>
  <si>
    <t>23Semana</t>
  </si>
  <si>
    <t>24Semana</t>
  </si>
  <si>
    <t>25Semana</t>
  </si>
  <si>
    <t>26Semana</t>
  </si>
  <si>
    <t>27Semana</t>
  </si>
  <si>
    <t>28Semana</t>
  </si>
  <si>
    <t>29Semana</t>
  </si>
  <si>
    <t>30Semana</t>
  </si>
  <si>
    <t>31Semana</t>
  </si>
  <si>
    <t>32Semana</t>
  </si>
  <si>
    <t>33Semana</t>
  </si>
  <si>
    <t>34Semana</t>
  </si>
  <si>
    <t>35Semana</t>
  </si>
  <si>
    <t>36Semana</t>
  </si>
  <si>
    <t>37Semana</t>
  </si>
  <si>
    <t>38Semana</t>
  </si>
  <si>
    <t>39Semana</t>
  </si>
  <si>
    <t>40Semana</t>
  </si>
  <si>
    <t>41Semana</t>
  </si>
  <si>
    <t>42Semana</t>
  </si>
  <si>
    <t>43Semana</t>
  </si>
  <si>
    <t>44Semana</t>
  </si>
  <si>
    <t>45Semana</t>
  </si>
  <si>
    <t>46Semana</t>
  </si>
  <si>
    <t>47Semana</t>
  </si>
  <si>
    <t>48Semana</t>
  </si>
  <si>
    <t>49Semana</t>
  </si>
  <si>
    <t>50Semana</t>
  </si>
  <si>
    <t>51Semana</t>
  </si>
  <si>
    <t>52Semana</t>
  </si>
  <si>
    <t>08Semana</t>
  </si>
  <si>
    <t>09Semana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</si>
</sst>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493-A3D5-415F-80B4-0D841204A996}">
  <dimension ref="A1:J46"/>
  <sheetViews>
    <sheetView tabSelected="1" workbookViewId="0">
      <selection activeCell="H3" sqref="H3"/>
    </sheetView>
  </sheetViews>
  <sheetFormatPr baseColWidth="10" defaultRowHeight="15" x14ac:dyDescent="0.25"/>
  <cols>
    <col min="9" max="9" width="16.7109375" bestFit="1" customWidth="1"/>
  </cols>
  <sheetData>
    <row r="1" spans="1:10" x14ac:dyDescent="0.25">
      <c r="A1" t="s">
        <v>70</v>
      </c>
      <c r="B1" t="s">
        <v>52</v>
      </c>
      <c r="C1" t="s">
        <v>53</v>
      </c>
      <c r="D1" t="s">
        <v>69</v>
      </c>
    </row>
    <row r="2" spans="1:10" x14ac:dyDescent="0.25">
      <c r="A2" t="s">
        <v>114</v>
      </c>
      <c r="B2">
        <v>4300</v>
      </c>
      <c r="C2">
        <v>401629.67862712836</v>
      </c>
      <c r="D2">
        <v>1040852</v>
      </c>
      <c r="I2" s="3"/>
      <c r="J2" s="4"/>
    </row>
    <row r="3" spans="1:10" x14ac:dyDescent="0.25">
      <c r="A3" t="s">
        <v>115</v>
      </c>
      <c r="B3">
        <v>4300</v>
      </c>
      <c r="C3">
        <v>369615.83567031554</v>
      </c>
      <c r="D3">
        <v>1040852</v>
      </c>
    </row>
    <row r="4" spans="1:10" x14ac:dyDescent="0.25">
      <c r="A4" t="s">
        <v>71</v>
      </c>
      <c r="B4">
        <v>4300</v>
      </c>
      <c r="C4">
        <v>365160.04440064752</v>
      </c>
      <c r="D4">
        <v>1040852</v>
      </c>
    </row>
    <row r="5" spans="1:10" x14ac:dyDescent="0.25">
      <c r="A5" t="s">
        <v>72</v>
      </c>
      <c r="B5">
        <v>4300</v>
      </c>
      <c r="C5">
        <v>391772.19514559989</v>
      </c>
      <c r="D5">
        <v>1040852</v>
      </c>
    </row>
    <row r="6" spans="1:10" x14ac:dyDescent="0.25">
      <c r="A6" t="s">
        <v>73</v>
      </c>
      <c r="B6">
        <v>4300</v>
      </c>
      <c r="C6">
        <v>347632.0872866757</v>
      </c>
      <c r="D6">
        <v>1040852</v>
      </c>
    </row>
    <row r="7" spans="1:10" x14ac:dyDescent="0.25">
      <c r="A7" t="s">
        <v>74</v>
      </c>
      <c r="B7">
        <v>4300</v>
      </c>
      <c r="C7">
        <v>356425.8710408691</v>
      </c>
      <c r="D7">
        <v>1040852</v>
      </c>
    </row>
    <row r="8" spans="1:10" x14ac:dyDescent="0.25">
      <c r="A8" t="s">
        <v>75</v>
      </c>
      <c r="B8">
        <v>4300</v>
      </c>
      <c r="C8">
        <v>386490.16319867346</v>
      </c>
      <c r="D8">
        <v>1040852</v>
      </c>
    </row>
    <row r="9" spans="1:10" x14ac:dyDescent="0.25">
      <c r="A9" t="s">
        <v>76</v>
      </c>
      <c r="B9">
        <v>4300</v>
      </c>
      <c r="C9">
        <v>370967.30144584639</v>
      </c>
      <c r="D9">
        <v>1040852</v>
      </c>
    </row>
    <row r="10" spans="1:10" x14ac:dyDescent="0.25">
      <c r="A10" t="s">
        <v>77</v>
      </c>
      <c r="B10">
        <v>4300</v>
      </c>
      <c r="C10">
        <v>371386.13510819868</v>
      </c>
      <c r="D10">
        <v>1040852</v>
      </c>
    </row>
    <row r="11" spans="1:10" x14ac:dyDescent="0.25">
      <c r="A11" t="s">
        <v>78</v>
      </c>
      <c r="B11">
        <v>4300</v>
      </c>
      <c r="C11">
        <v>365389.01541451883</v>
      </c>
      <c r="D11">
        <v>1040852</v>
      </c>
    </row>
    <row r="12" spans="1:10" x14ac:dyDescent="0.25">
      <c r="A12" t="s">
        <v>79</v>
      </c>
      <c r="B12">
        <v>4300</v>
      </c>
      <c r="C12">
        <v>367899.06087732787</v>
      </c>
      <c r="D12">
        <v>1040852</v>
      </c>
    </row>
    <row r="13" spans="1:10" x14ac:dyDescent="0.25">
      <c r="A13" t="s">
        <v>80</v>
      </c>
      <c r="B13">
        <v>4300</v>
      </c>
      <c r="C13">
        <v>368627.13708649797</v>
      </c>
      <c r="D13">
        <v>1040852</v>
      </c>
    </row>
    <row r="14" spans="1:10" x14ac:dyDescent="0.25">
      <c r="A14" t="s">
        <v>81</v>
      </c>
      <c r="B14">
        <v>4300</v>
      </c>
      <c r="C14">
        <v>366130.78634163865</v>
      </c>
      <c r="D14">
        <v>1040852</v>
      </c>
    </row>
    <row r="15" spans="1:10" x14ac:dyDescent="0.25">
      <c r="A15" t="s">
        <v>82</v>
      </c>
      <c r="B15">
        <v>5768</v>
      </c>
      <c r="C15">
        <v>363274.08839181572</v>
      </c>
      <c r="D15">
        <v>1040852</v>
      </c>
    </row>
    <row r="16" spans="1:10" x14ac:dyDescent="0.25">
      <c r="A16" t="s">
        <v>83</v>
      </c>
      <c r="B16">
        <v>5768</v>
      </c>
      <c r="C16">
        <v>388367.99404721055</v>
      </c>
      <c r="D16">
        <v>1040852</v>
      </c>
    </row>
    <row r="17" spans="1:4" x14ac:dyDescent="0.25">
      <c r="A17" t="s">
        <v>84</v>
      </c>
      <c r="B17">
        <v>5768</v>
      </c>
      <c r="C17">
        <v>375530.02891980123</v>
      </c>
      <c r="D17">
        <v>1040852</v>
      </c>
    </row>
    <row r="18" spans="1:4" x14ac:dyDescent="0.25">
      <c r="A18" t="s">
        <v>85</v>
      </c>
      <c r="B18">
        <v>5768</v>
      </c>
      <c r="C18">
        <v>371346.46694962983</v>
      </c>
      <c r="D18">
        <v>1040852</v>
      </c>
    </row>
    <row r="19" spans="1:4" x14ac:dyDescent="0.25">
      <c r="A19" t="s">
        <v>86</v>
      </c>
      <c r="B19">
        <v>5768</v>
      </c>
      <c r="C19">
        <v>366607.40519716771</v>
      </c>
      <c r="D19">
        <v>1040852</v>
      </c>
    </row>
    <row r="20" spans="1:4" x14ac:dyDescent="0.25">
      <c r="A20" t="s">
        <v>87</v>
      </c>
      <c r="B20">
        <v>5768</v>
      </c>
      <c r="C20">
        <v>384037.19620668906</v>
      </c>
      <c r="D20">
        <v>1040852</v>
      </c>
    </row>
    <row r="21" spans="1:4" x14ac:dyDescent="0.25">
      <c r="A21" t="s">
        <v>88</v>
      </c>
      <c r="B21">
        <v>5768</v>
      </c>
      <c r="C21">
        <v>371173.71282098244</v>
      </c>
      <c r="D21">
        <v>1040852</v>
      </c>
    </row>
    <row r="22" spans="1:4" x14ac:dyDescent="0.25">
      <c r="A22" t="s">
        <v>89</v>
      </c>
      <c r="B22">
        <v>5768</v>
      </c>
      <c r="C22">
        <v>383313.49709109322</v>
      </c>
      <c r="D22">
        <v>1040852</v>
      </c>
    </row>
    <row r="23" spans="1:4" x14ac:dyDescent="0.25">
      <c r="A23" t="s">
        <v>90</v>
      </c>
      <c r="B23">
        <v>5768</v>
      </c>
      <c r="C23">
        <v>370906.20850807749</v>
      </c>
      <c r="D23">
        <v>1040852</v>
      </c>
    </row>
    <row r="24" spans="1:4" x14ac:dyDescent="0.25">
      <c r="A24" t="s">
        <v>91</v>
      </c>
      <c r="B24">
        <v>5768</v>
      </c>
      <c r="C24">
        <v>357699.70469423576</v>
      </c>
      <c r="D24">
        <v>1040852</v>
      </c>
    </row>
    <row r="25" spans="1:4" x14ac:dyDescent="0.25">
      <c r="A25" t="s">
        <v>92</v>
      </c>
      <c r="B25">
        <v>5768</v>
      </c>
      <c r="C25">
        <v>372101.00720330473</v>
      </c>
      <c r="D25">
        <v>1040852</v>
      </c>
    </row>
    <row r="26" spans="1:4" x14ac:dyDescent="0.25">
      <c r="A26" t="s">
        <v>93</v>
      </c>
      <c r="B26">
        <v>5768</v>
      </c>
      <c r="C26">
        <v>377829.43055175041</v>
      </c>
      <c r="D26">
        <v>1040852</v>
      </c>
    </row>
    <row r="27" spans="1:4" x14ac:dyDescent="0.25">
      <c r="A27" t="s">
        <v>94</v>
      </c>
      <c r="B27">
        <v>5768</v>
      </c>
      <c r="C27">
        <v>1000000</v>
      </c>
      <c r="D27">
        <v>1040852</v>
      </c>
    </row>
    <row r="28" spans="1:4" x14ac:dyDescent="0.25">
      <c r="A28" t="s">
        <v>95</v>
      </c>
      <c r="B28">
        <v>5768</v>
      </c>
      <c r="C28">
        <v>360670.67777799885</v>
      </c>
      <c r="D28">
        <v>1040852</v>
      </c>
    </row>
    <row r="29" spans="1:4" x14ac:dyDescent="0.25">
      <c r="A29" t="s">
        <v>96</v>
      </c>
      <c r="B29">
        <v>5768</v>
      </c>
      <c r="C29">
        <v>384578.27740950766</v>
      </c>
      <c r="D29">
        <v>1040852</v>
      </c>
    </row>
    <row r="30" spans="1:4" x14ac:dyDescent="0.25">
      <c r="A30" t="s">
        <v>97</v>
      </c>
      <c r="B30">
        <v>5768</v>
      </c>
      <c r="C30">
        <v>384523.35307484015</v>
      </c>
      <c r="D30">
        <v>1040852</v>
      </c>
    </row>
    <row r="31" spans="1:4" x14ac:dyDescent="0.25">
      <c r="A31" t="s">
        <v>98</v>
      </c>
      <c r="B31">
        <v>5768</v>
      </c>
      <c r="C31">
        <v>370246.0537390135</v>
      </c>
      <c r="D31">
        <v>1040852</v>
      </c>
    </row>
    <row r="32" spans="1:4" x14ac:dyDescent="0.25">
      <c r="A32" t="s">
        <v>99</v>
      </c>
      <c r="B32">
        <v>5768</v>
      </c>
      <c r="C32">
        <v>371485.48688051524</v>
      </c>
      <c r="D32">
        <v>1040852</v>
      </c>
    </row>
    <row r="33" spans="1:4" x14ac:dyDescent="0.25">
      <c r="A33" t="s">
        <v>100</v>
      </c>
      <c r="B33">
        <v>5768</v>
      </c>
      <c r="C33">
        <v>383454.47330652282</v>
      </c>
      <c r="D33">
        <v>1040852</v>
      </c>
    </row>
    <row r="34" spans="1:4" x14ac:dyDescent="0.25">
      <c r="A34" t="s">
        <v>101</v>
      </c>
      <c r="B34">
        <v>5768</v>
      </c>
      <c r="C34">
        <v>377932.56605100498</v>
      </c>
      <c r="D34">
        <v>1040852</v>
      </c>
    </row>
    <row r="35" spans="1:4" x14ac:dyDescent="0.25">
      <c r="A35" t="s">
        <v>102</v>
      </c>
      <c r="B35">
        <v>5768</v>
      </c>
      <c r="C35">
        <v>364280.1871846923</v>
      </c>
      <c r="D35">
        <v>1040852</v>
      </c>
    </row>
    <row r="36" spans="1:4" x14ac:dyDescent="0.25">
      <c r="A36" t="s">
        <v>103</v>
      </c>
      <c r="B36">
        <v>5768</v>
      </c>
      <c r="C36">
        <v>4000000</v>
      </c>
      <c r="D36">
        <v>1040852</v>
      </c>
    </row>
    <row r="37" spans="1:4" x14ac:dyDescent="0.25">
      <c r="A37" t="s">
        <v>104</v>
      </c>
      <c r="B37">
        <v>5768</v>
      </c>
      <c r="C37">
        <v>385945.93952983251</v>
      </c>
      <c r="D37">
        <v>1040852</v>
      </c>
    </row>
    <row r="38" spans="1:4" x14ac:dyDescent="0.25">
      <c r="A38" t="s">
        <v>105</v>
      </c>
      <c r="B38">
        <v>5768</v>
      </c>
      <c r="C38">
        <v>385640.36905180704</v>
      </c>
      <c r="D38">
        <v>1040852</v>
      </c>
    </row>
    <row r="39" spans="1:4" x14ac:dyDescent="0.25">
      <c r="A39" t="s">
        <v>106</v>
      </c>
      <c r="B39">
        <v>5768</v>
      </c>
      <c r="C39">
        <v>402155.67679131392</v>
      </c>
      <c r="D39">
        <v>1040852</v>
      </c>
    </row>
    <row r="40" spans="1:4" x14ac:dyDescent="0.25">
      <c r="A40" t="s">
        <v>107</v>
      </c>
      <c r="B40">
        <v>5768</v>
      </c>
      <c r="C40">
        <v>374375.97663743945</v>
      </c>
      <c r="D40">
        <v>1040852</v>
      </c>
    </row>
    <row r="41" spans="1:4" x14ac:dyDescent="0.25">
      <c r="A41" t="s">
        <v>108</v>
      </c>
      <c r="B41">
        <v>5768</v>
      </c>
      <c r="C41">
        <v>378253.06549670157</v>
      </c>
      <c r="D41">
        <v>1040852</v>
      </c>
    </row>
    <row r="42" spans="1:4" x14ac:dyDescent="0.25">
      <c r="A42" t="s">
        <v>109</v>
      </c>
      <c r="B42">
        <v>5768</v>
      </c>
      <c r="C42">
        <v>410539.03783544467</v>
      </c>
      <c r="D42">
        <v>1040852</v>
      </c>
    </row>
    <row r="43" spans="1:4" x14ac:dyDescent="0.25">
      <c r="A43" t="s">
        <v>110</v>
      </c>
      <c r="B43">
        <v>5768</v>
      </c>
      <c r="C43">
        <v>404449.92403807025</v>
      </c>
      <c r="D43">
        <v>1040852</v>
      </c>
    </row>
    <row r="44" spans="1:4" x14ac:dyDescent="0.25">
      <c r="A44" t="s">
        <v>111</v>
      </c>
      <c r="B44">
        <v>5768</v>
      </c>
      <c r="C44">
        <v>410639.72530136351</v>
      </c>
      <c r="D44">
        <v>1040852</v>
      </c>
    </row>
    <row r="45" spans="1:4" x14ac:dyDescent="0.25">
      <c r="A45" t="s">
        <v>112</v>
      </c>
      <c r="B45">
        <v>5768</v>
      </c>
      <c r="C45">
        <v>408544.95476740098</v>
      </c>
      <c r="D45">
        <v>1040852</v>
      </c>
    </row>
    <row r="46" spans="1:4" x14ac:dyDescent="0.25">
      <c r="A46" t="s">
        <v>113</v>
      </c>
      <c r="B46">
        <v>5768</v>
      </c>
      <c r="C46">
        <v>372226.17755072052</v>
      </c>
      <c r="D46">
        <v>1040852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5ABF-5C0C-4089-9B5F-714214CF792E}">
  <dimension ref="A1:A46"/>
  <sheetViews>
    <sheetView topLeftCell="A16" workbookViewId="0">
      <selection activeCell="B21" sqref="B21"/>
    </sheetView>
  </sheetViews>
  <sheetFormatPr baseColWidth="10" defaultRowHeight="15" x14ac:dyDescent="0.25"/>
  <sheetData>
    <row r="1" spans="1:1" x14ac:dyDescent="0.25">
      <c r="A1" s="2">
        <v>1040852</v>
      </c>
    </row>
    <row r="2" spans="1:1" x14ac:dyDescent="0.25">
      <c r="A2">
        <v>4300</v>
      </c>
    </row>
    <row r="3" spans="1:1" x14ac:dyDescent="0.25">
      <c r="A3">
        <v>4300</v>
      </c>
    </row>
    <row r="4" spans="1:1" x14ac:dyDescent="0.25">
      <c r="A4">
        <v>4300</v>
      </c>
    </row>
    <row r="5" spans="1:1" x14ac:dyDescent="0.25">
      <c r="A5">
        <v>4300</v>
      </c>
    </row>
    <row r="6" spans="1:1" x14ac:dyDescent="0.25">
      <c r="A6">
        <v>4300</v>
      </c>
    </row>
    <row r="7" spans="1:1" x14ac:dyDescent="0.25">
      <c r="A7">
        <v>7000</v>
      </c>
    </row>
    <row r="8" spans="1:1" x14ac:dyDescent="0.25">
      <c r="A8">
        <v>4300</v>
      </c>
    </row>
    <row r="9" spans="1:1" x14ac:dyDescent="0.25">
      <c r="A9">
        <v>4300</v>
      </c>
    </row>
    <row r="10" spans="1:1" x14ac:dyDescent="0.25">
      <c r="A10">
        <v>4300</v>
      </c>
    </row>
    <row r="11" spans="1:1" x14ac:dyDescent="0.25">
      <c r="A11">
        <v>4300</v>
      </c>
    </row>
    <row r="12" spans="1:1" x14ac:dyDescent="0.25">
      <c r="A12">
        <v>4300</v>
      </c>
    </row>
    <row r="13" spans="1:1" x14ac:dyDescent="0.25">
      <c r="A13">
        <v>4300</v>
      </c>
    </row>
    <row r="14" spans="1:1" x14ac:dyDescent="0.25">
      <c r="A14">
        <v>4300</v>
      </c>
    </row>
    <row r="15" spans="1:1" x14ac:dyDescent="0.25">
      <c r="A15">
        <v>5768</v>
      </c>
    </row>
    <row r="16" spans="1:1" x14ac:dyDescent="0.25">
      <c r="A16">
        <v>5768</v>
      </c>
    </row>
    <row r="17" spans="1:1" x14ac:dyDescent="0.25">
      <c r="A17">
        <v>3900</v>
      </c>
    </row>
    <row r="18" spans="1:1" x14ac:dyDescent="0.25">
      <c r="A18">
        <v>5768</v>
      </c>
    </row>
    <row r="19" spans="1:1" x14ac:dyDescent="0.25">
      <c r="A19">
        <v>5768</v>
      </c>
    </row>
    <row r="20" spans="1:1" x14ac:dyDescent="0.25">
      <c r="A20">
        <v>5768</v>
      </c>
    </row>
    <row r="21" spans="1:1" x14ac:dyDescent="0.25">
      <c r="A21">
        <v>5768</v>
      </c>
    </row>
    <row r="22" spans="1:1" x14ac:dyDescent="0.25">
      <c r="A22">
        <v>5768</v>
      </c>
    </row>
    <row r="23" spans="1:1" x14ac:dyDescent="0.25">
      <c r="A23">
        <v>5768</v>
      </c>
    </row>
    <row r="24" spans="1:1" x14ac:dyDescent="0.25">
      <c r="A24">
        <v>3800</v>
      </c>
    </row>
    <row r="25" spans="1:1" x14ac:dyDescent="0.25">
      <c r="A25">
        <v>5768</v>
      </c>
    </row>
    <row r="26" spans="1:1" x14ac:dyDescent="0.25">
      <c r="A26">
        <v>5768</v>
      </c>
    </row>
    <row r="27" spans="1:1" x14ac:dyDescent="0.25">
      <c r="A27">
        <v>5768</v>
      </c>
    </row>
    <row r="28" spans="1:1" x14ac:dyDescent="0.25">
      <c r="A28">
        <v>5768</v>
      </c>
    </row>
    <row r="29" spans="1:1" x14ac:dyDescent="0.25">
      <c r="A29">
        <v>5768</v>
      </c>
    </row>
    <row r="30" spans="1:1" x14ac:dyDescent="0.25">
      <c r="A30">
        <v>5768</v>
      </c>
    </row>
    <row r="31" spans="1:1" x14ac:dyDescent="0.25">
      <c r="A31">
        <v>5768</v>
      </c>
    </row>
    <row r="32" spans="1:1" x14ac:dyDescent="0.25">
      <c r="A32">
        <v>5768</v>
      </c>
    </row>
    <row r="33" spans="1:1" x14ac:dyDescent="0.25">
      <c r="A33">
        <v>5768</v>
      </c>
    </row>
    <row r="34" spans="1:1" x14ac:dyDescent="0.25">
      <c r="A34">
        <v>5768</v>
      </c>
    </row>
    <row r="35" spans="1:1" x14ac:dyDescent="0.25">
      <c r="A35">
        <v>5768</v>
      </c>
    </row>
    <row r="36" spans="1:1" x14ac:dyDescent="0.25">
      <c r="A36">
        <v>5768</v>
      </c>
    </row>
    <row r="37" spans="1:1" x14ac:dyDescent="0.25">
      <c r="A37">
        <v>5768</v>
      </c>
    </row>
    <row r="38" spans="1:1" x14ac:dyDescent="0.25">
      <c r="A38">
        <v>5768</v>
      </c>
    </row>
    <row r="39" spans="1:1" x14ac:dyDescent="0.25">
      <c r="A39">
        <v>3000</v>
      </c>
    </row>
    <row r="40" spans="1:1" x14ac:dyDescent="0.25">
      <c r="A40">
        <v>5768</v>
      </c>
    </row>
    <row r="41" spans="1:1" x14ac:dyDescent="0.25">
      <c r="A41">
        <v>5768</v>
      </c>
    </row>
    <row r="42" spans="1:1" x14ac:dyDescent="0.25">
      <c r="A42">
        <v>5768</v>
      </c>
    </row>
    <row r="43" spans="1:1" x14ac:dyDescent="0.25">
      <c r="A43">
        <v>5768</v>
      </c>
    </row>
    <row r="44" spans="1:1" x14ac:dyDescent="0.25">
      <c r="A44">
        <v>5768</v>
      </c>
    </row>
    <row r="45" spans="1:1" x14ac:dyDescent="0.25">
      <c r="A45">
        <v>5768</v>
      </c>
    </row>
    <row r="46" spans="1:1" x14ac:dyDescent="0.25">
      <c r="A46">
        <v>5768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4A8A-7FCE-4D1F-A15A-7681D79DDC9D}">
  <dimension ref="A1:A46"/>
  <sheetViews>
    <sheetView topLeftCell="A30" workbookViewId="0">
      <selection activeCell="A36" sqref="A36:A46"/>
    </sheetView>
  </sheetViews>
  <sheetFormatPr baseColWidth="10" defaultRowHeight="15" x14ac:dyDescent="0.25"/>
  <cols>
    <col min="1" max="1" width="11.42578125" style="1"/>
  </cols>
  <sheetData>
    <row r="1" spans="1:1" x14ac:dyDescent="0.25">
      <c r="A1" s="2">
        <v>1040852</v>
      </c>
    </row>
    <row r="2" spans="1:1" x14ac:dyDescent="0.25">
      <c r="A2" s="1">
        <v>401629.67862712836</v>
      </c>
    </row>
    <row r="3" spans="1:1" x14ac:dyDescent="0.25">
      <c r="A3" s="1">
        <v>369615.83567031554</v>
      </c>
    </row>
    <row r="4" spans="1:1" x14ac:dyDescent="0.25">
      <c r="A4" s="1">
        <v>365160.04440064752</v>
      </c>
    </row>
    <row r="5" spans="1:1" x14ac:dyDescent="0.25">
      <c r="A5" s="1">
        <v>391772.19514559989</v>
      </c>
    </row>
    <row r="6" spans="1:1" x14ac:dyDescent="0.25">
      <c r="A6" s="1">
        <v>347632.0872866757</v>
      </c>
    </row>
    <row r="7" spans="1:1" x14ac:dyDescent="0.25">
      <c r="A7" s="1">
        <v>356425.8710408691</v>
      </c>
    </row>
    <row r="8" spans="1:1" x14ac:dyDescent="0.25">
      <c r="A8" s="1">
        <v>386490.16319867346</v>
      </c>
    </row>
    <row r="9" spans="1:1" x14ac:dyDescent="0.25">
      <c r="A9" s="1">
        <v>370967.30144584639</v>
      </c>
    </row>
    <row r="10" spans="1:1" x14ac:dyDescent="0.25">
      <c r="A10" s="1">
        <v>371386.13510819868</v>
      </c>
    </row>
    <row r="11" spans="1:1" x14ac:dyDescent="0.25">
      <c r="A11" s="1">
        <v>365389.01541451883</v>
      </c>
    </row>
    <row r="12" spans="1:1" x14ac:dyDescent="0.25">
      <c r="A12" s="1">
        <v>367899.06087732787</v>
      </c>
    </row>
    <row r="13" spans="1:1" x14ac:dyDescent="0.25">
      <c r="A13" s="1">
        <v>368627.13708649797</v>
      </c>
    </row>
    <row r="14" spans="1:1" x14ac:dyDescent="0.25">
      <c r="A14" s="1">
        <v>366130.78634163865</v>
      </c>
    </row>
    <row r="15" spans="1:1" x14ac:dyDescent="0.25">
      <c r="A15" s="1">
        <v>363274.08839181572</v>
      </c>
    </row>
    <row r="16" spans="1:1" x14ac:dyDescent="0.25">
      <c r="A16" s="1">
        <v>388367.99404721055</v>
      </c>
    </row>
    <row r="17" spans="1:1" x14ac:dyDescent="0.25">
      <c r="A17" s="1">
        <v>375530.02891980123</v>
      </c>
    </row>
    <row r="18" spans="1:1" x14ac:dyDescent="0.25">
      <c r="A18" s="1">
        <v>371346.46694962983</v>
      </c>
    </row>
    <row r="19" spans="1:1" x14ac:dyDescent="0.25">
      <c r="A19" s="1">
        <v>366607.40519716771</v>
      </c>
    </row>
    <row r="20" spans="1:1" x14ac:dyDescent="0.25">
      <c r="A20" s="1">
        <v>384037.19620668906</v>
      </c>
    </row>
    <row r="21" spans="1:1" x14ac:dyDescent="0.25">
      <c r="A21" s="1">
        <v>371173.71282098244</v>
      </c>
    </row>
    <row r="22" spans="1:1" x14ac:dyDescent="0.25">
      <c r="A22" s="1">
        <v>383313.49709109322</v>
      </c>
    </row>
    <row r="23" spans="1:1" x14ac:dyDescent="0.25">
      <c r="A23" s="1">
        <v>370906.20850807749</v>
      </c>
    </row>
    <row r="24" spans="1:1" x14ac:dyDescent="0.25">
      <c r="A24" s="1">
        <v>357699.70469423576</v>
      </c>
    </row>
    <row r="25" spans="1:1" x14ac:dyDescent="0.25">
      <c r="A25" s="1">
        <v>372101.00720330473</v>
      </c>
    </row>
    <row r="26" spans="1:1" x14ac:dyDescent="0.25">
      <c r="A26" s="1">
        <v>377829.43055175041</v>
      </c>
    </row>
    <row r="27" spans="1:1" x14ac:dyDescent="0.25">
      <c r="A27" s="1">
        <v>1000000</v>
      </c>
    </row>
    <row r="28" spans="1:1" x14ac:dyDescent="0.25">
      <c r="A28" s="1">
        <v>360670.67777799885</v>
      </c>
    </row>
    <row r="29" spans="1:1" x14ac:dyDescent="0.25">
      <c r="A29" s="1">
        <v>384578.27740950766</v>
      </c>
    </row>
    <row r="30" spans="1:1" x14ac:dyDescent="0.25">
      <c r="A30" s="1">
        <v>384523.35307484015</v>
      </c>
    </row>
    <row r="31" spans="1:1" x14ac:dyDescent="0.25">
      <c r="A31" s="1">
        <v>370246.0537390135</v>
      </c>
    </row>
    <row r="32" spans="1:1" x14ac:dyDescent="0.25">
      <c r="A32" s="1">
        <v>371485.48688051524</v>
      </c>
    </row>
    <row r="33" spans="1:1" x14ac:dyDescent="0.25">
      <c r="A33" s="1">
        <v>383454.47330652282</v>
      </c>
    </row>
    <row r="34" spans="1:1" x14ac:dyDescent="0.25">
      <c r="A34" s="1">
        <v>377932.56605100498</v>
      </c>
    </row>
    <row r="35" spans="1:1" x14ac:dyDescent="0.25">
      <c r="A35" s="1">
        <v>364280.1871846923</v>
      </c>
    </row>
    <row r="36" spans="1:1" x14ac:dyDescent="0.25">
      <c r="A36" s="1">
        <v>4000000</v>
      </c>
    </row>
    <row r="37" spans="1:1" x14ac:dyDescent="0.25">
      <c r="A37" s="1">
        <v>385945.93952983251</v>
      </c>
    </row>
    <row r="38" spans="1:1" x14ac:dyDescent="0.25">
      <c r="A38" s="1">
        <v>385640.36905180704</v>
      </c>
    </row>
    <row r="39" spans="1:1" x14ac:dyDescent="0.25">
      <c r="A39" s="1">
        <v>402155.67679131392</v>
      </c>
    </row>
    <row r="40" spans="1:1" x14ac:dyDescent="0.25">
      <c r="A40" s="1">
        <v>374375.97663743945</v>
      </c>
    </row>
    <row r="41" spans="1:1" x14ac:dyDescent="0.25">
      <c r="A41" s="1">
        <v>378253.06549670157</v>
      </c>
    </row>
    <row r="42" spans="1:1" x14ac:dyDescent="0.25">
      <c r="A42" s="1">
        <v>410539.03783544467</v>
      </c>
    </row>
    <row r="43" spans="1:1" x14ac:dyDescent="0.25">
      <c r="A43" s="1">
        <v>404449.92403807025</v>
      </c>
    </row>
    <row r="44" spans="1:1" x14ac:dyDescent="0.25">
      <c r="A44" s="1">
        <v>410639.72530136351</v>
      </c>
    </row>
    <row r="45" spans="1:1" x14ac:dyDescent="0.25">
      <c r="A45" s="1">
        <v>408544.95476740098</v>
      </c>
    </row>
    <row r="46" spans="1:1" x14ac:dyDescent="0.25">
      <c r="A46" s="1">
        <v>372226.17755072052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AF73-35D5-422A-98CF-67540D07FC67}">
  <dimension ref="A1:A2"/>
  <sheetViews>
    <sheetView workbookViewId="0">
      <selection activeCell="E12" sqref="E12"/>
    </sheetView>
  </sheetViews>
  <sheetFormatPr baseColWidth="10" defaultRowHeight="15" x14ac:dyDescent="0.25"/>
  <cols>
    <col min="1" max="1" width="15.85546875" bestFit="1" customWidth="1"/>
  </cols>
  <sheetData>
    <row r="1" spans="1:1" x14ac:dyDescent="0.25">
      <c r="A1">
        <v>1040852</v>
      </c>
    </row>
    <row r="2" spans="1:1" x14ac:dyDescent="0.25">
      <c r="A2">
        <v>1340000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303F-F0BE-400C-835D-17E0DE6D0ACA}">
  <dimension ref="A1:C9"/>
  <sheetViews>
    <sheetView workbookViewId="0">
      <selection activeCell="K7" sqref="K7"/>
    </sheetView>
  </sheetViews>
  <sheetFormatPr baseColWidth="10" defaultRowHeight="15" x14ac:dyDescent="0.25"/>
  <cols>
    <col min="1" max="1" width="21.85546875" bestFit="1" customWidth="1"/>
  </cols>
  <sheetData>
    <row r="1" spans="1:3" x14ac:dyDescent="0.25">
      <c r="B1" t="s">
        <v>54</v>
      </c>
      <c r="C1" t="s">
        <v>55</v>
      </c>
    </row>
    <row r="2" spans="1:3" x14ac:dyDescent="0.25">
      <c r="A2" t="s">
        <v>56</v>
      </c>
      <c r="B2">
        <v>0.12</v>
      </c>
      <c r="C2" t="s">
        <v>57</v>
      </c>
    </row>
    <row r="3" spans="1:3" x14ac:dyDescent="0.25">
      <c r="A3" t="s">
        <v>58</v>
      </c>
      <c r="B3">
        <v>2.1817744079537515E-3</v>
      </c>
      <c r="C3" t="s">
        <v>57</v>
      </c>
    </row>
    <row r="4" spans="1:3" x14ac:dyDescent="0.25">
      <c r="A4" t="s">
        <v>59</v>
      </c>
      <c r="B4">
        <v>270</v>
      </c>
      <c r="C4" t="s">
        <v>60</v>
      </c>
    </row>
    <row r="5" spans="1:3" x14ac:dyDescent="0.25">
      <c r="A5" t="s">
        <v>61</v>
      </c>
      <c r="B5">
        <v>50</v>
      </c>
      <c r="C5" t="s">
        <v>62</v>
      </c>
    </row>
    <row r="6" spans="1:3" x14ac:dyDescent="0.25">
      <c r="A6" t="s">
        <v>63</v>
      </c>
      <c r="B6">
        <v>25</v>
      </c>
      <c r="C6" t="s">
        <v>64</v>
      </c>
    </row>
    <row r="7" spans="1:3" x14ac:dyDescent="0.25">
      <c r="A7" t="s">
        <v>65</v>
      </c>
      <c r="B7">
        <v>6</v>
      </c>
      <c r="C7" t="s">
        <v>64</v>
      </c>
    </row>
    <row r="8" spans="1:3" x14ac:dyDescent="0.25">
      <c r="A8" t="s">
        <v>66</v>
      </c>
      <c r="B8">
        <v>2.5000000000000001E-2</v>
      </c>
      <c r="C8" t="s">
        <v>57</v>
      </c>
    </row>
    <row r="9" spans="1:3" x14ac:dyDescent="0.25">
      <c r="A9" t="s">
        <v>67</v>
      </c>
      <c r="B9">
        <v>24000</v>
      </c>
      <c r="C9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556-E23B-46A5-86E4-7A7ACB65DB8E}">
  <dimension ref="A1:J52"/>
  <sheetViews>
    <sheetView topLeftCell="A4" workbookViewId="0">
      <selection activeCell="J1" sqref="J1"/>
    </sheetView>
  </sheetViews>
  <sheetFormatPr baseColWidth="10" defaultRowHeight="15" x14ac:dyDescent="0.25"/>
  <sheetData>
    <row r="1" spans="1:10" x14ac:dyDescent="0.25">
      <c r="A1" t="s">
        <v>45</v>
      </c>
      <c r="B1">
        <v>5768</v>
      </c>
      <c r="C1">
        <v>401629.67862712836</v>
      </c>
      <c r="D1">
        <v>1040852</v>
      </c>
      <c r="G1" t="s">
        <v>0</v>
      </c>
      <c r="H1" t="str">
        <f>+RIGHT(G1,1)</f>
        <v>8</v>
      </c>
      <c r="I1" t="str">
        <f>+LEFT(G1,6)</f>
        <v>Semana</v>
      </c>
      <c r="J1" t="str">
        <f>+H1&amp;I1</f>
        <v>8Semana</v>
      </c>
    </row>
    <row r="2" spans="1:10" x14ac:dyDescent="0.25">
      <c r="A2" t="s">
        <v>46</v>
      </c>
      <c r="B2">
        <v>5768</v>
      </c>
      <c r="C2">
        <v>369615.83567031554</v>
      </c>
      <c r="D2">
        <v>1040852</v>
      </c>
      <c r="G2" t="s">
        <v>1</v>
      </c>
      <c r="H2" t="str">
        <f>+RIGHT(G2,1)</f>
        <v>9</v>
      </c>
      <c r="I2" t="str">
        <f t="shared" ref="I2:I45" si="0">+LEFT(G2,6)</f>
        <v>Semana</v>
      </c>
      <c r="J2" t="str">
        <f t="shared" ref="J2:J45" si="1">+H2&amp;I2</f>
        <v>9Semana</v>
      </c>
    </row>
    <row r="3" spans="1:10" x14ac:dyDescent="0.25">
      <c r="A3" t="s">
        <v>47</v>
      </c>
      <c r="B3">
        <v>5768</v>
      </c>
      <c r="C3">
        <v>365160.04440064752</v>
      </c>
      <c r="D3">
        <v>1040852</v>
      </c>
      <c r="G3" t="s">
        <v>2</v>
      </c>
      <c r="H3" t="str">
        <f t="shared" ref="H3:H45" si="2">+RIGHT(G3,2)</f>
        <v>10</v>
      </c>
      <c r="I3" t="str">
        <f t="shared" si="0"/>
        <v>Semana</v>
      </c>
      <c r="J3" t="str">
        <f t="shared" si="1"/>
        <v>10Semana</v>
      </c>
    </row>
    <row r="4" spans="1:10" x14ac:dyDescent="0.25">
      <c r="A4" t="s">
        <v>48</v>
      </c>
      <c r="B4">
        <v>5768</v>
      </c>
      <c r="C4">
        <v>391772.19514559989</v>
      </c>
      <c r="D4">
        <v>1040852</v>
      </c>
      <c r="G4" t="s">
        <v>3</v>
      </c>
      <c r="H4" t="str">
        <f t="shared" si="2"/>
        <v>11</v>
      </c>
      <c r="I4" t="str">
        <f t="shared" si="0"/>
        <v>Semana</v>
      </c>
      <c r="J4" t="str">
        <f t="shared" si="1"/>
        <v>11Semana</v>
      </c>
    </row>
    <row r="5" spans="1:10" x14ac:dyDescent="0.25">
      <c r="A5" t="s">
        <v>49</v>
      </c>
      <c r="B5">
        <v>5768</v>
      </c>
      <c r="C5">
        <v>347632.0872866757</v>
      </c>
      <c r="D5">
        <v>1040852</v>
      </c>
      <c r="G5" t="s">
        <v>4</v>
      </c>
      <c r="H5" t="str">
        <f t="shared" si="2"/>
        <v>12</v>
      </c>
      <c r="I5" t="str">
        <f t="shared" si="0"/>
        <v>Semana</v>
      </c>
      <c r="J5" t="str">
        <f t="shared" si="1"/>
        <v>12Semana</v>
      </c>
    </row>
    <row r="6" spans="1:10" x14ac:dyDescent="0.25">
      <c r="A6" t="s">
        <v>50</v>
      </c>
      <c r="B6">
        <v>5768</v>
      </c>
      <c r="C6">
        <v>356425.8710408691</v>
      </c>
      <c r="D6">
        <v>1040852</v>
      </c>
      <c r="G6" t="s">
        <v>5</v>
      </c>
      <c r="H6" t="str">
        <f t="shared" si="2"/>
        <v>13</v>
      </c>
      <c r="I6" t="str">
        <f t="shared" si="0"/>
        <v>Semana</v>
      </c>
      <c r="J6" t="str">
        <f t="shared" si="1"/>
        <v>13Semana</v>
      </c>
    </row>
    <row r="7" spans="1:10" x14ac:dyDescent="0.25">
      <c r="A7" t="s">
        <v>51</v>
      </c>
      <c r="B7">
        <v>5768</v>
      </c>
      <c r="C7">
        <v>386490.16319867346</v>
      </c>
      <c r="D7">
        <v>1040852</v>
      </c>
      <c r="G7" t="s">
        <v>6</v>
      </c>
      <c r="H7" t="str">
        <f t="shared" si="2"/>
        <v>14</v>
      </c>
      <c r="I7" t="str">
        <f t="shared" si="0"/>
        <v>Semana</v>
      </c>
      <c r="J7" t="str">
        <f t="shared" si="1"/>
        <v>14Semana</v>
      </c>
    </row>
    <row r="8" spans="1:10" x14ac:dyDescent="0.25">
      <c r="A8" t="s">
        <v>0</v>
      </c>
      <c r="B8">
        <v>5768</v>
      </c>
      <c r="C8">
        <v>401629.67862712836</v>
      </c>
      <c r="D8">
        <v>1040852</v>
      </c>
      <c r="G8" t="s">
        <v>7</v>
      </c>
      <c r="H8" t="str">
        <f t="shared" si="2"/>
        <v>15</v>
      </c>
      <c r="I8" t="str">
        <f t="shared" si="0"/>
        <v>Semana</v>
      </c>
      <c r="J8" t="str">
        <f t="shared" si="1"/>
        <v>15Semana</v>
      </c>
    </row>
    <row r="9" spans="1:10" x14ac:dyDescent="0.25">
      <c r="A9" t="s">
        <v>1</v>
      </c>
      <c r="B9">
        <v>5768</v>
      </c>
      <c r="C9">
        <v>369615.83567031554</v>
      </c>
      <c r="D9">
        <v>1040852</v>
      </c>
      <c r="G9" t="s">
        <v>8</v>
      </c>
      <c r="H9" t="str">
        <f t="shared" si="2"/>
        <v>16</v>
      </c>
      <c r="I9" t="str">
        <f t="shared" si="0"/>
        <v>Semana</v>
      </c>
      <c r="J9" t="str">
        <f t="shared" si="1"/>
        <v>16Semana</v>
      </c>
    </row>
    <row r="10" spans="1:10" x14ac:dyDescent="0.25">
      <c r="A10" t="s">
        <v>2</v>
      </c>
      <c r="B10">
        <v>5768</v>
      </c>
      <c r="C10">
        <v>365160.04440064752</v>
      </c>
      <c r="D10">
        <v>1040852</v>
      </c>
      <c r="G10" t="s">
        <v>9</v>
      </c>
      <c r="H10" t="str">
        <f t="shared" si="2"/>
        <v>17</v>
      </c>
      <c r="I10" t="str">
        <f t="shared" si="0"/>
        <v>Semana</v>
      </c>
      <c r="J10" t="str">
        <f t="shared" si="1"/>
        <v>17Semana</v>
      </c>
    </row>
    <row r="11" spans="1:10" x14ac:dyDescent="0.25">
      <c r="A11" t="s">
        <v>3</v>
      </c>
      <c r="B11">
        <v>5768</v>
      </c>
      <c r="C11">
        <v>391772.19514559989</v>
      </c>
      <c r="D11">
        <v>1040852</v>
      </c>
      <c r="G11" t="s">
        <v>10</v>
      </c>
      <c r="H11" t="str">
        <f t="shared" si="2"/>
        <v>18</v>
      </c>
      <c r="I11" t="str">
        <f t="shared" si="0"/>
        <v>Semana</v>
      </c>
      <c r="J11" t="str">
        <f t="shared" si="1"/>
        <v>18Semana</v>
      </c>
    </row>
    <row r="12" spans="1:10" x14ac:dyDescent="0.25">
      <c r="A12" t="s">
        <v>4</v>
      </c>
      <c r="B12">
        <v>5768</v>
      </c>
      <c r="C12">
        <v>347632.0872866757</v>
      </c>
      <c r="D12">
        <v>1040852</v>
      </c>
      <c r="G12" t="s">
        <v>11</v>
      </c>
      <c r="H12" t="str">
        <f t="shared" si="2"/>
        <v>19</v>
      </c>
      <c r="I12" t="str">
        <f t="shared" si="0"/>
        <v>Semana</v>
      </c>
      <c r="J12" t="str">
        <f t="shared" si="1"/>
        <v>19Semana</v>
      </c>
    </row>
    <row r="13" spans="1:10" x14ac:dyDescent="0.25">
      <c r="A13" t="s">
        <v>5</v>
      </c>
      <c r="B13">
        <v>5768</v>
      </c>
      <c r="C13">
        <v>356425.8710408691</v>
      </c>
      <c r="D13">
        <v>1040852</v>
      </c>
      <c r="G13" t="s">
        <v>12</v>
      </c>
      <c r="H13" t="str">
        <f t="shared" si="2"/>
        <v>20</v>
      </c>
      <c r="I13" t="str">
        <f t="shared" si="0"/>
        <v>Semana</v>
      </c>
      <c r="J13" t="str">
        <f t="shared" si="1"/>
        <v>20Semana</v>
      </c>
    </row>
    <row r="14" spans="1:10" x14ac:dyDescent="0.25">
      <c r="A14" t="s">
        <v>6</v>
      </c>
      <c r="B14">
        <v>5768</v>
      </c>
      <c r="C14">
        <v>386490.16319867346</v>
      </c>
      <c r="D14">
        <v>1040852</v>
      </c>
      <c r="G14" t="s">
        <v>13</v>
      </c>
      <c r="H14" t="str">
        <f t="shared" si="2"/>
        <v>21</v>
      </c>
      <c r="I14" t="str">
        <f t="shared" si="0"/>
        <v>Semana</v>
      </c>
      <c r="J14" t="str">
        <f t="shared" si="1"/>
        <v>21Semana</v>
      </c>
    </row>
    <row r="15" spans="1:10" x14ac:dyDescent="0.25">
      <c r="A15" t="s">
        <v>7</v>
      </c>
      <c r="B15">
        <v>5768</v>
      </c>
      <c r="C15">
        <v>370967.30144584639</v>
      </c>
      <c r="D15">
        <v>1040852</v>
      </c>
      <c r="G15" t="s">
        <v>14</v>
      </c>
      <c r="H15" t="str">
        <f t="shared" si="2"/>
        <v>22</v>
      </c>
      <c r="I15" t="str">
        <f t="shared" si="0"/>
        <v>Semana</v>
      </c>
      <c r="J15" t="str">
        <f t="shared" si="1"/>
        <v>22Semana</v>
      </c>
    </row>
    <row r="16" spans="1:10" x14ac:dyDescent="0.25">
      <c r="A16" t="s">
        <v>8</v>
      </c>
      <c r="B16">
        <v>5768</v>
      </c>
      <c r="C16">
        <v>371386.13510819868</v>
      </c>
      <c r="D16">
        <v>1040852</v>
      </c>
      <c r="G16" t="s">
        <v>15</v>
      </c>
      <c r="H16" t="str">
        <f t="shared" si="2"/>
        <v>23</v>
      </c>
      <c r="I16" t="str">
        <f t="shared" si="0"/>
        <v>Semana</v>
      </c>
      <c r="J16" t="str">
        <f t="shared" si="1"/>
        <v>23Semana</v>
      </c>
    </row>
    <row r="17" spans="1:10" x14ac:dyDescent="0.25">
      <c r="A17" t="s">
        <v>9</v>
      </c>
      <c r="B17">
        <v>5768</v>
      </c>
      <c r="C17">
        <v>365389.01541451883</v>
      </c>
      <c r="D17">
        <v>1040852</v>
      </c>
      <c r="G17" t="s">
        <v>16</v>
      </c>
      <c r="H17" t="str">
        <f t="shared" si="2"/>
        <v>24</v>
      </c>
      <c r="I17" t="str">
        <f t="shared" si="0"/>
        <v>Semana</v>
      </c>
      <c r="J17" t="str">
        <f t="shared" si="1"/>
        <v>24Semana</v>
      </c>
    </row>
    <row r="18" spans="1:10" x14ac:dyDescent="0.25">
      <c r="A18" t="s">
        <v>10</v>
      </c>
      <c r="B18">
        <v>5768</v>
      </c>
      <c r="C18">
        <v>367899.06087732787</v>
      </c>
      <c r="D18">
        <v>1040852</v>
      </c>
      <c r="G18" t="s">
        <v>17</v>
      </c>
      <c r="H18" t="str">
        <f t="shared" si="2"/>
        <v>25</v>
      </c>
      <c r="I18" t="str">
        <f t="shared" si="0"/>
        <v>Semana</v>
      </c>
      <c r="J18" t="str">
        <f t="shared" si="1"/>
        <v>25Semana</v>
      </c>
    </row>
    <row r="19" spans="1:10" x14ac:dyDescent="0.25">
      <c r="A19" t="s">
        <v>11</v>
      </c>
      <c r="B19">
        <v>5768</v>
      </c>
      <c r="C19">
        <v>368627.13708649797</v>
      </c>
      <c r="D19">
        <v>1040852</v>
      </c>
      <c r="G19" t="s">
        <v>18</v>
      </c>
      <c r="H19" t="str">
        <f t="shared" si="2"/>
        <v>26</v>
      </c>
      <c r="I19" t="str">
        <f t="shared" si="0"/>
        <v>Semana</v>
      </c>
      <c r="J19" t="str">
        <f t="shared" si="1"/>
        <v>26Semana</v>
      </c>
    </row>
    <row r="20" spans="1:10" x14ac:dyDescent="0.25">
      <c r="A20" t="s">
        <v>12</v>
      </c>
      <c r="B20">
        <v>5768</v>
      </c>
      <c r="C20">
        <v>366130.78634163865</v>
      </c>
      <c r="D20">
        <v>1040852</v>
      </c>
      <c r="G20" t="s">
        <v>19</v>
      </c>
      <c r="H20" t="str">
        <f t="shared" si="2"/>
        <v>27</v>
      </c>
      <c r="I20" t="str">
        <f t="shared" si="0"/>
        <v>Semana</v>
      </c>
      <c r="J20" t="str">
        <f t="shared" si="1"/>
        <v>27Semana</v>
      </c>
    </row>
    <row r="21" spans="1:10" x14ac:dyDescent="0.25">
      <c r="A21" t="s">
        <v>13</v>
      </c>
      <c r="B21">
        <v>5768</v>
      </c>
      <c r="C21">
        <v>363274.08839181572</v>
      </c>
      <c r="D21">
        <v>1040852</v>
      </c>
      <c r="G21" t="s">
        <v>20</v>
      </c>
      <c r="H21" t="str">
        <f t="shared" si="2"/>
        <v>28</v>
      </c>
      <c r="I21" t="str">
        <f t="shared" si="0"/>
        <v>Semana</v>
      </c>
      <c r="J21" t="str">
        <f t="shared" si="1"/>
        <v>28Semana</v>
      </c>
    </row>
    <row r="22" spans="1:10" x14ac:dyDescent="0.25">
      <c r="A22" t="s">
        <v>14</v>
      </c>
      <c r="B22">
        <v>5768</v>
      </c>
      <c r="C22">
        <v>388367.99404721055</v>
      </c>
      <c r="D22">
        <v>1040852</v>
      </c>
      <c r="G22" t="s">
        <v>21</v>
      </c>
      <c r="H22" t="str">
        <f t="shared" si="2"/>
        <v>29</v>
      </c>
      <c r="I22" t="str">
        <f t="shared" si="0"/>
        <v>Semana</v>
      </c>
      <c r="J22" t="str">
        <f t="shared" si="1"/>
        <v>29Semana</v>
      </c>
    </row>
    <row r="23" spans="1:10" x14ac:dyDescent="0.25">
      <c r="A23" t="s">
        <v>15</v>
      </c>
      <c r="B23">
        <v>5768</v>
      </c>
      <c r="C23">
        <v>375530.02891980123</v>
      </c>
      <c r="D23">
        <v>1040852</v>
      </c>
      <c r="G23" t="s">
        <v>22</v>
      </c>
      <c r="H23" t="str">
        <f t="shared" si="2"/>
        <v>30</v>
      </c>
      <c r="I23" t="str">
        <f t="shared" si="0"/>
        <v>Semana</v>
      </c>
      <c r="J23" t="str">
        <f t="shared" si="1"/>
        <v>30Semana</v>
      </c>
    </row>
    <row r="24" spans="1:10" x14ac:dyDescent="0.25">
      <c r="A24" t="s">
        <v>16</v>
      </c>
      <c r="B24">
        <v>5768</v>
      </c>
      <c r="C24">
        <v>371346.46694962983</v>
      </c>
      <c r="D24">
        <v>1040852</v>
      </c>
      <c r="G24" t="s">
        <v>23</v>
      </c>
      <c r="H24" t="str">
        <f t="shared" si="2"/>
        <v>31</v>
      </c>
      <c r="I24" t="str">
        <f t="shared" si="0"/>
        <v>Semana</v>
      </c>
      <c r="J24" t="str">
        <f t="shared" si="1"/>
        <v>31Semana</v>
      </c>
    </row>
    <row r="25" spans="1:10" x14ac:dyDescent="0.25">
      <c r="A25" t="s">
        <v>17</v>
      </c>
      <c r="B25">
        <v>5768</v>
      </c>
      <c r="C25">
        <v>366607.40519716771</v>
      </c>
      <c r="D25">
        <v>1040852</v>
      </c>
      <c r="G25" t="s">
        <v>24</v>
      </c>
      <c r="H25" t="str">
        <f t="shared" si="2"/>
        <v>32</v>
      </c>
      <c r="I25" t="str">
        <f t="shared" si="0"/>
        <v>Semana</v>
      </c>
      <c r="J25" t="str">
        <f t="shared" si="1"/>
        <v>32Semana</v>
      </c>
    </row>
    <row r="26" spans="1:10" x14ac:dyDescent="0.25">
      <c r="A26" t="s">
        <v>18</v>
      </c>
      <c r="B26">
        <v>5768</v>
      </c>
      <c r="C26">
        <v>384037.19620668906</v>
      </c>
      <c r="D26">
        <v>1040852</v>
      </c>
      <c r="G26" t="s">
        <v>25</v>
      </c>
      <c r="H26" t="str">
        <f t="shared" si="2"/>
        <v>33</v>
      </c>
      <c r="I26" t="str">
        <f t="shared" si="0"/>
        <v>Semana</v>
      </c>
      <c r="J26" t="str">
        <f t="shared" si="1"/>
        <v>33Semana</v>
      </c>
    </row>
    <row r="27" spans="1:10" x14ac:dyDescent="0.25">
      <c r="A27" t="s">
        <v>19</v>
      </c>
      <c r="B27">
        <v>5768</v>
      </c>
      <c r="C27">
        <v>371173.71282098244</v>
      </c>
      <c r="D27">
        <v>1040852</v>
      </c>
      <c r="G27" t="s">
        <v>26</v>
      </c>
      <c r="H27" t="str">
        <f t="shared" si="2"/>
        <v>34</v>
      </c>
      <c r="I27" t="str">
        <f t="shared" si="0"/>
        <v>Semana</v>
      </c>
      <c r="J27" t="str">
        <f t="shared" si="1"/>
        <v>34Semana</v>
      </c>
    </row>
    <row r="28" spans="1:10" x14ac:dyDescent="0.25">
      <c r="A28" t="s">
        <v>20</v>
      </c>
      <c r="B28">
        <v>5768</v>
      </c>
      <c r="C28">
        <v>383313.49709109322</v>
      </c>
      <c r="D28">
        <v>1040852</v>
      </c>
      <c r="G28" t="s">
        <v>27</v>
      </c>
      <c r="H28" t="str">
        <f t="shared" si="2"/>
        <v>35</v>
      </c>
      <c r="I28" t="str">
        <f t="shared" si="0"/>
        <v>Semana</v>
      </c>
      <c r="J28" t="str">
        <f t="shared" si="1"/>
        <v>35Semana</v>
      </c>
    </row>
    <row r="29" spans="1:10" x14ac:dyDescent="0.25">
      <c r="A29" t="s">
        <v>21</v>
      </c>
      <c r="B29">
        <v>5768</v>
      </c>
      <c r="C29">
        <v>370906.20850807749</v>
      </c>
      <c r="D29">
        <v>1040852</v>
      </c>
      <c r="G29" t="s">
        <v>28</v>
      </c>
      <c r="H29" t="str">
        <f t="shared" si="2"/>
        <v>36</v>
      </c>
      <c r="I29" t="str">
        <f t="shared" si="0"/>
        <v>Semana</v>
      </c>
      <c r="J29" t="str">
        <f t="shared" si="1"/>
        <v>36Semana</v>
      </c>
    </row>
    <row r="30" spans="1:10" x14ac:dyDescent="0.25">
      <c r="A30" t="s">
        <v>22</v>
      </c>
      <c r="B30">
        <v>5768</v>
      </c>
      <c r="C30">
        <v>357699.70469423576</v>
      </c>
      <c r="D30">
        <v>1040852</v>
      </c>
      <c r="G30" t="s">
        <v>29</v>
      </c>
      <c r="H30" t="str">
        <f t="shared" si="2"/>
        <v>37</v>
      </c>
      <c r="I30" t="str">
        <f t="shared" si="0"/>
        <v>Semana</v>
      </c>
      <c r="J30" t="str">
        <f t="shared" si="1"/>
        <v>37Semana</v>
      </c>
    </row>
    <row r="31" spans="1:10" x14ac:dyDescent="0.25">
      <c r="A31" t="s">
        <v>23</v>
      </c>
      <c r="B31">
        <v>5768</v>
      </c>
      <c r="C31">
        <v>372101.00720330473</v>
      </c>
      <c r="D31">
        <v>1040852</v>
      </c>
      <c r="G31" t="s">
        <v>30</v>
      </c>
      <c r="H31" t="str">
        <f t="shared" si="2"/>
        <v>38</v>
      </c>
      <c r="I31" t="str">
        <f t="shared" si="0"/>
        <v>Semana</v>
      </c>
      <c r="J31" t="str">
        <f t="shared" si="1"/>
        <v>38Semana</v>
      </c>
    </row>
    <row r="32" spans="1:10" x14ac:dyDescent="0.25">
      <c r="A32" t="s">
        <v>24</v>
      </c>
      <c r="B32">
        <v>5768</v>
      </c>
      <c r="C32">
        <v>377829.43055175041</v>
      </c>
      <c r="D32">
        <v>1040852</v>
      </c>
      <c r="G32" t="s">
        <v>31</v>
      </c>
      <c r="H32" t="str">
        <f t="shared" si="2"/>
        <v>39</v>
      </c>
      <c r="I32" t="str">
        <f t="shared" si="0"/>
        <v>Semana</v>
      </c>
      <c r="J32" t="str">
        <f t="shared" si="1"/>
        <v>39Semana</v>
      </c>
    </row>
    <row r="33" spans="1:10" x14ac:dyDescent="0.25">
      <c r="A33" t="s">
        <v>25</v>
      </c>
      <c r="B33">
        <v>5768</v>
      </c>
      <c r="C33">
        <v>358414.73314296646</v>
      </c>
      <c r="D33">
        <v>1040852</v>
      </c>
      <c r="G33" t="s">
        <v>32</v>
      </c>
      <c r="H33" t="str">
        <f t="shared" si="2"/>
        <v>40</v>
      </c>
      <c r="I33" t="str">
        <f t="shared" si="0"/>
        <v>Semana</v>
      </c>
      <c r="J33" t="str">
        <f t="shared" si="1"/>
        <v>40Semana</v>
      </c>
    </row>
    <row r="34" spans="1:10" x14ac:dyDescent="0.25">
      <c r="A34" t="s">
        <v>26</v>
      </c>
      <c r="B34">
        <v>5768</v>
      </c>
      <c r="C34">
        <v>360670.67777799885</v>
      </c>
      <c r="D34">
        <v>1040852</v>
      </c>
      <c r="G34" t="s">
        <v>33</v>
      </c>
      <c r="H34" t="str">
        <f t="shared" si="2"/>
        <v>41</v>
      </c>
      <c r="I34" t="str">
        <f t="shared" si="0"/>
        <v>Semana</v>
      </c>
      <c r="J34" t="str">
        <f t="shared" si="1"/>
        <v>41Semana</v>
      </c>
    </row>
    <row r="35" spans="1:10" x14ac:dyDescent="0.25">
      <c r="A35" t="s">
        <v>27</v>
      </c>
      <c r="B35">
        <v>5768</v>
      </c>
      <c r="C35">
        <v>384578.27740950766</v>
      </c>
      <c r="D35">
        <v>1040852</v>
      </c>
      <c r="G35" t="s">
        <v>34</v>
      </c>
      <c r="H35" t="str">
        <f t="shared" si="2"/>
        <v>42</v>
      </c>
      <c r="I35" t="str">
        <f t="shared" si="0"/>
        <v>Semana</v>
      </c>
      <c r="J35" t="str">
        <f t="shared" si="1"/>
        <v>42Semana</v>
      </c>
    </row>
    <row r="36" spans="1:10" x14ac:dyDescent="0.25">
      <c r="A36" t="s">
        <v>28</v>
      </c>
      <c r="B36">
        <v>5768</v>
      </c>
      <c r="C36">
        <v>384523.35307484015</v>
      </c>
      <c r="D36">
        <v>1040852</v>
      </c>
      <c r="G36" t="s">
        <v>35</v>
      </c>
      <c r="H36" t="str">
        <f t="shared" si="2"/>
        <v>43</v>
      </c>
      <c r="I36" t="str">
        <f t="shared" si="0"/>
        <v>Semana</v>
      </c>
      <c r="J36" t="str">
        <f t="shared" si="1"/>
        <v>43Semana</v>
      </c>
    </row>
    <row r="37" spans="1:10" x14ac:dyDescent="0.25">
      <c r="A37" t="s">
        <v>29</v>
      </c>
      <c r="B37">
        <v>5768</v>
      </c>
      <c r="C37">
        <v>370246.0537390135</v>
      </c>
      <c r="D37">
        <v>1040852</v>
      </c>
      <c r="G37" t="s">
        <v>36</v>
      </c>
      <c r="H37" t="str">
        <f t="shared" si="2"/>
        <v>44</v>
      </c>
      <c r="I37" t="str">
        <f t="shared" si="0"/>
        <v>Semana</v>
      </c>
      <c r="J37" t="str">
        <f t="shared" si="1"/>
        <v>44Semana</v>
      </c>
    </row>
    <row r="38" spans="1:10" x14ac:dyDescent="0.25">
      <c r="A38" t="s">
        <v>30</v>
      </c>
      <c r="B38">
        <v>5768</v>
      </c>
      <c r="C38">
        <v>371485.48688051524</v>
      </c>
      <c r="D38">
        <v>1040852</v>
      </c>
      <c r="G38" t="s">
        <v>37</v>
      </c>
      <c r="H38" t="str">
        <f t="shared" si="2"/>
        <v>45</v>
      </c>
      <c r="I38" t="str">
        <f t="shared" si="0"/>
        <v>Semana</v>
      </c>
      <c r="J38" t="str">
        <f t="shared" si="1"/>
        <v>45Semana</v>
      </c>
    </row>
    <row r="39" spans="1:10" x14ac:dyDescent="0.25">
      <c r="A39" t="s">
        <v>31</v>
      </c>
      <c r="B39">
        <v>5768</v>
      </c>
      <c r="C39">
        <v>383454.47330652282</v>
      </c>
      <c r="D39">
        <v>1040852</v>
      </c>
      <c r="G39" t="s">
        <v>38</v>
      </c>
      <c r="H39" t="str">
        <f t="shared" si="2"/>
        <v>46</v>
      </c>
      <c r="I39" t="str">
        <f t="shared" si="0"/>
        <v>Semana</v>
      </c>
      <c r="J39" t="str">
        <f t="shared" si="1"/>
        <v>46Semana</v>
      </c>
    </row>
    <row r="40" spans="1:10" x14ac:dyDescent="0.25">
      <c r="A40" t="s">
        <v>32</v>
      </c>
      <c r="B40">
        <v>5768</v>
      </c>
      <c r="C40">
        <v>377932.56605100498</v>
      </c>
      <c r="D40">
        <v>1040852</v>
      </c>
      <c r="G40" t="s">
        <v>39</v>
      </c>
      <c r="H40" t="str">
        <f t="shared" si="2"/>
        <v>47</v>
      </c>
      <c r="I40" t="str">
        <f t="shared" si="0"/>
        <v>Semana</v>
      </c>
      <c r="J40" t="str">
        <f t="shared" si="1"/>
        <v>47Semana</v>
      </c>
    </row>
    <row r="41" spans="1:10" x14ac:dyDescent="0.25">
      <c r="A41" t="s">
        <v>33</v>
      </c>
      <c r="B41">
        <v>5768</v>
      </c>
      <c r="C41">
        <v>364280.1871846923</v>
      </c>
      <c r="D41">
        <v>1040852</v>
      </c>
      <c r="G41" t="s">
        <v>40</v>
      </c>
      <c r="H41" t="str">
        <f t="shared" si="2"/>
        <v>48</v>
      </c>
      <c r="I41" t="str">
        <f t="shared" si="0"/>
        <v>Semana</v>
      </c>
      <c r="J41" t="str">
        <f t="shared" si="1"/>
        <v>48Semana</v>
      </c>
    </row>
    <row r="42" spans="1:10" x14ac:dyDescent="0.25">
      <c r="A42" t="s">
        <v>34</v>
      </c>
      <c r="B42">
        <v>5768</v>
      </c>
      <c r="C42">
        <v>359595.46796394896</v>
      </c>
      <c r="D42">
        <v>1040852</v>
      </c>
      <c r="G42" t="s">
        <v>41</v>
      </c>
      <c r="H42" t="str">
        <f t="shared" si="2"/>
        <v>49</v>
      </c>
      <c r="I42" t="str">
        <f t="shared" si="0"/>
        <v>Semana</v>
      </c>
      <c r="J42" t="str">
        <f t="shared" si="1"/>
        <v>49Semana</v>
      </c>
    </row>
    <row r="43" spans="1:10" x14ac:dyDescent="0.25">
      <c r="A43" t="s">
        <v>35</v>
      </c>
      <c r="B43">
        <v>5768</v>
      </c>
      <c r="C43">
        <v>385945.93952983251</v>
      </c>
      <c r="D43">
        <v>1040852</v>
      </c>
      <c r="G43" t="s">
        <v>42</v>
      </c>
      <c r="H43" t="str">
        <f t="shared" si="2"/>
        <v>50</v>
      </c>
      <c r="I43" t="str">
        <f t="shared" si="0"/>
        <v>Semana</v>
      </c>
      <c r="J43" t="str">
        <f t="shared" si="1"/>
        <v>50Semana</v>
      </c>
    </row>
    <row r="44" spans="1:10" x14ac:dyDescent="0.25">
      <c r="A44" t="s">
        <v>36</v>
      </c>
      <c r="B44">
        <v>5768</v>
      </c>
      <c r="C44">
        <v>385640.36905180704</v>
      </c>
      <c r="D44">
        <v>1040852</v>
      </c>
      <c r="G44" t="s">
        <v>43</v>
      </c>
      <c r="H44" t="str">
        <f t="shared" si="2"/>
        <v>51</v>
      </c>
      <c r="I44" t="str">
        <f t="shared" si="0"/>
        <v>Semana</v>
      </c>
      <c r="J44" t="str">
        <f t="shared" si="1"/>
        <v>51Semana</v>
      </c>
    </row>
    <row r="45" spans="1:10" x14ac:dyDescent="0.25">
      <c r="A45" t="s">
        <v>37</v>
      </c>
      <c r="B45">
        <v>5768</v>
      </c>
      <c r="C45">
        <v>402155.67679131392</v>
      </c>
      <c r="D45">
        <v>1040852</v>
      </c>
      <c r="G45" t="s">
        <v>44</v>
      </c>
      <c r="H45" t="str">
        <f t="shared" si="2"/>
        <v>52</v>
      </c>
      <c r="I45" t="str">
        <f t="shared" si="0"/>
        <v>Semana</v>
      </c>
      <c r="J45" t="str">
        <f t="shared" si="1"/>
        <v>52Semana</v>
      </c>
    </row>
    <row r="46" spans="1:10" x14ac:dyDescent="0.25">
      <c r="A46" t="s">
        <v>38</v>
      </c>
      <c r="B46">
        <v>5768</v>
      </c>
      <c r="C46">
        <v>374375.97663743945</v>
      </c>
      <c r="D46">
        <v>1040852</v>
      </c>
    </row>
    <row r="47" spans="1:10" x14ac:dyDescent="0.25">
      <c r="A47" t="s">
        <v>39</v>
      </c>
      <c r="B47">
        <v>5768</v>
      </c>
      <c r="C47">
        <v>378253.06549670157</v>
      </c>
      <c r="D47">
        <v>1040852</v>
      </c>
    </row>
    <row r="48" spans="1:10" x14ac:dyDescent="0.25">
      <c r="A48" t="s">
        <v>40</v>
      </c>
      <c r="B48">
        <v>5768</v>
      </c>
      <c r="C48">
        <v>410539.03783544467</v>
      </c>
      <c r="D48">
        <v>1040852</v>
      </c>
    </row>
    <row r="49" spans="1:4" x14ac:dyDescent="0.25">
      <c r="A49" t="s">
        <v>41</v>
      </c>
      <c r="B49">
        <v>5768</v>
      </c>
      <c r="C49">
        <v>404449.92403807025</v>
      </c>
      <c r="D49">
        <v>1040852</v>
      </c>
    </row>
    <row r="50" spans="1:4" x14ac:dyDescent="0.25">
      <c r="A50" t="s">
        <v>42</v>
      </c>
      <c r="B50">
        <v>5768</v>
      </c>
      <c r="C50">
        <v>410639.72530136351</v>
      </c>
      <c r="D50">
        <v>1040852</v>
      </c>
    </row>
    <row r="51" spans="1:4" x14ac:dyDescent="0.25">
      <c r="A51" t="s">
        <v>43</v>
      </c>
      <c r="B51">
        <v>5768</v>
      </c>
      <c r="C51">
        <v>408544.95476740098</v>
      </c>
      <c r="D51">
        <v>1040852</v>
      </c>
    </row>
    <row r="52" spans="1:4" x14ac:dyDescent="0.25">
      <c r="A52" t="s">
        <v>44</v>
      </c>
      <c r="B52">
        <v>5768</v>
      </c>
      <c r="C52">
        <v>372226.17755072052</v>
      </c>
      <c r="D52">
        <v>1040852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Semanas</vt:lpstr>
      <vt:lpstr>Precios</vt:lpstr>
      <vt:lpstr>Demanda</vt:lpstr>
      <vt:lpstr>Inventario Inicial</vt:lpstr>
      <vt:lpstr>Parámetros</vt:lpstr>
      <vt:lpstr>Hoja6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Zapata Chaves</dc:creator>
  <cp:lastModifiedBy>David Zapata Chaves</cp:lastModifiedBy>
  <dcterms:created xsi:type="dcterms:W3CDTF">2023-03-03T16:51:57Z</dcterms:created>
  <dcterms:modified xsi:type="dcterms:W3CDTF">2023-03-15T16:22:14Z</dcterms:modified>
</cp:coreProperties>
</file>